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$\Downloads\"/>
    </mc:Choice>
  </mc:AlternateContent>
  <xr:revisionPtr revIDLastSave="0" documentId="13_ncr:1_{6AA403AB-34FE-4A21-8AC8-9AEF0278769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ame and Id" sheetId="1" r:id="rId1"/>
    <sheet name="Risk and Return" sheetId="2" r:id="rId2"/>
    <sheet name="Portfolios" sheetId="3" r:id="rId3"/>
    <sheet name="Markowitz Frontier" sheetId="4" r:id="rId4"/>
    <sheet name="NIFTY50 History" sheetId="5" r:id="rId5"/>
    <sheet name="Bharti Airtel Stock History" sheetId="6" r:id="rId6"/>
    <sheet name="Infosys Stock History" sheetId="7" r:id="rId7"/>
    <sheet name="Larsen Toubro Stock History" sheetId="8" r:id="rId8"/>
    <sheet name="HDFC Bank Stock History" sheetId="9" r:id="rId9"/>
    <sheet name="Tata Motors Stock History" sheetId="10" r:id="rId10"/>
  </sheets>
  <definedNames>
    <definedName name="_xlnm._FilterDatabase" localSheetId="4" hidden="1">'NIFTY50 History'!$A$2:$A$1001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 l="1"/>
  <c r="E7" i="4"/>
  <c r="E6" i="4"/>
  <c r="E5" i="4"/>
  <c r="E4" i="4"/>
  <c r="C70" i="3"/>
  <c r="C69" i="3"/>
  <c r="C68" i="3"/>
  <c r="D65" i="3"/>
  <c r="D64" i="3"/>
  <c r="D63" i="3"/>
  <c r="D62" i="3"/>
  <c r="D61" i="3"/>
  <c r="D67" i="3" s="1"/>
  <c r="J27" i="3" s="1"/>
  <c r="M27" i="3" s="1"/>
  <c r="D45" i="3"/>
  <c r="D44" i="3"/>
  <c r="D43" i="3"/>
  <c r="E43" i="3" s="1"/>
  <c r="G43" i="3" s="1"/>
  <c r="D42" i="3"/>
  <c r="D47" i="3" s="1"/>
  <c r="D41" i="3"/>
  <c r="B28" i="3"/>
  <c r="L27" i="3"/>
  <c r="K27" i="3"/>
  <c r="L26" i="3"/>
  <c r="C26" i="3"/>
  <c r="E26" i="3" s="1"/>
  <c r="L25" i="3"/>
  <c r="C25" i="3"/>
  <c r="E25" i="3" s="1"/>
  <c r="L24" i="3"/>
  <c r="J53" i="3" s="1"/>
  <c r="C24" i="3"/>
  <c r="E24" i="3" s="1"/>
  <c r="C23" i="3"/>
  <c r="E23" i="3" s="1"/>
  <c r="C22" i="3"/>
  <c r="C31" i="3" s="1"/>
  <c r="B10" i="3"/>
  <c r="C8" i="3" s="1"/>
  <c r="E8" i="3" s="1"/>
  <c r="C7" i="3"/>
  <c r="E7" i="3" s="1"/>
  <c r="E6" i="3"/>
  <c r="C6" i="3"/>
  <c r="E5" i="3"/>
  <c r="C5" i="3"/>
  <c r="M746" i="2"/>
  <c r="J746" i="2"/>
  <c r="I746" i="2"/>
  <c r="H746" i="2"/>
  <c r="M745" i="2"/>
  <c r="J745" i="2"/>
  <c r="I745" i="2"/>
  <c r="H745" i="2"/>
  <c r="M744" i="2"/>
  <c r="J744" i="2"/>
  <c r="I744" i="2"/>
  <c r="H744" i="2"/>
  <c r="M743" i="2"/>
  <c r="J743" i="2"/>
  <c r="I743" i="2"/>
  <c r="H743" i="2"/>
  <c r="M742" i="2"/>
  <c r="J742" i="2"/>
  <c r="I742" i="2"/>
  <c r="H742" i="2"/>
  <c r="M741" i="2"/>
  <c r="J741" i="2"/>
  <c r="I741" i="2"/>
  <c r="H741" i="2"/>
  <c r="M740" i="2"/>
  <c r="J740" i="2"/>
  <c r="I740" i="2"/>
  <c r="H740" i="2"/>
  <c r="M739" i="2"/>
  <c r="J739" i="2"/>
  <c r="I739" i="2"/>
  <c r="H739" i="2"/>
  <c r="M738" i="2"/>
  <c r="J738" i="2"/>
  <c r="I738" i="2"/>
  <c r="H738" i="2"/>
  <c r="M737" i="2"/>
  <c r="J737" i="2"/>
  <c r="I737" i="2"/>
  <c r="H737" i="2"/>
  <c r="M736" i="2"/>
  <c r="J736" i="2"/>
  <c r="I736" i="2"/>
  <c r="H736" i="2"/>
  <c r="M735" i="2"/>
  <c r="J735" i="2"/>
  <c r="I735" i="2"/>
  <c r="H735" i="2"/>
  <c r="M734" i="2"/>
  <c r="J734" i="2"/>
  <c r="I734" i="2"/>
  <c r="H734" i="2"/>
  <c r="M733" i="2"/>
  <c r="J733" i="2"/>
  <c r="I733" i="2"/>
  <c r="H733" i="2"/>
  <c r="M732" i="2"/>
  <c r="J732" i="2"/>
  <c r="I732" i="2"/>
  <c r="H732" i="2"/>
  <c r="M731" i="2"/>
  <c r="J731" i="2"/>
  <c r="I731" i="2"/>
  <c r="H731" i="2"/>
  <c r="M730" i="2"/>
  <c r="J730" i="2"/>
  <c r="I730" i="2"/>
  <c r="H730" i="2"/>
  <c r="M729" i="2"/>
  <c r="J729" i="2"/>
  <c r="I729" i="2"/>
  <c r="H729" i="2"/>
  <c r="M728" i="2"/>
  <c r="J728" i="2"/>
  <c r="I728" i="2"/>
  <c r="H728" i="2"/>
  <c r="M727" i="2"/>
  <c r="J727" i="2"/>
  <c r="I727" i="2"/>
  <c r="H727" i="2"/>
  <c r="M726" i="2"/>
  <c r="J726" i="2"/>
  <c r="I726" i="2"/>
  <c r="H726" i="2"/>
  <c r="M725" i="2"/>
  <c r="J725" i="2"/>
  <c r="I725" i="2"/>
  <c r="H725" i="2"/>
  <c r="M724" i="2"/>
  <c r="J724" i="2"/>
  <c r="I724" i="2"/>
  <c r="H724" i="2"/>
  <c r="M723" i="2"/>
  <c r="J723" i="2"/>
  <c r="I723" i="2"/>
  <c r="H723" i="2"/>
  <c r="M722" i="2"/>
  <c r="J722" i="2"/>
  <c r="I722" i="2"/>
  <c r="H722" i="2"/>
  <c r="M721" i="2"/>
  <c r="J721" i="2"/>
  <c r="I721" i="2"/>
  <c r="H721" i="2"/>
  <c r="M720" i="2"/>
  <c r="J720" i="2"/>
  <c r="I720" i="2"/>
  <c r="H720" i="2"/>
  <c r="M719" i="2"/>
  <c r="J719" i="2"/>
  <c r="I719" i="2"/>
  <c r="H719" i="2"/>
  <c r="M718" i="2"/>
  <c r="J718" i="2"/>
  <c r="I718" i="2"/>
  <c r="H718" i="2"/>
  <c r="M717" i="2"/>
  <c r="J717" i="2"/>
  <c r="I717" i="2"/>
  <c r="H717" i="2"/>
  <c r="M716" i="2"/>
  <c r="J716" i="2"/>
  <c r="I716" i="2"/>
  <c r="H716" i="2"/>
  <c r="M715" i="2"/>
  <c r="J715" i="2"/>
  <c r="I715" i="2"/>
  <c r="H715" i="2"/>
  <c r="M714" i="2"/>
  <c r="J714" i="2"/>
  <c r="I714" i="2"/>
  <c r="H714" i="2"/>
  <c r="M713" i="2"/>
  <c r="J713" i="2"/>
  <c r="I713" i="2"/>
  <c r="H713" i="2"/>
  <c r="M712" i="2"/>
  <c r="J712" i="2"/>
  <c r="I712" i="2"/>
  <c r="H712" i="2"/>
  <c r="M711" i="2"/>
  <c r="J711" i="2"/>
  <c r="I711" i="2"/>
  <c r="H711" i="2"/>
  <c r="M710" i="2"/>
  <c r="J710" i="2"/>
  <c r="I710" i="2"/>
  <c r="H710" i="2"/>
  <c r="M709" i="2"/>
  <c r="J709" i="2"/>
  <c r="I709" i="2"/>
  <c r="H709" i="2"/>
  <c r="M708" i="2"/>
  <c r="J708" i="2"/>
  <c r="I708" i="2"/>
  <c r="H708" i="2"/>
  <c r="M707" i="2"/>
  <c r="J707" i="2"/>
  <c r="I707" i="2"/>
  <c r="H707" i="2"/>
  <c r="M706" i="2"/>
  <c r="J706" i="2"/>
  <c r="I706" i="2"/>
  <c r="H706" i="2"/>
  <c r="M705" i="2"/>
  <c r="J705" i="2"/>
  <c r="I705" i="2"/>
  <c r="H705" i="2"/>
  <c r="M704" i="2"/>
  <c r="J704" i="2"/>
  <c r="I704" i="2"/>
  <c r="H704" i="2"/>
  <c r="M703" i="2"/>
  <c r="J703" i="2"/>
  <c r="I703" i="2"/>
  <c r="H703" i="2"/>
  <c r="M702" i="2"/>
  <c r="J702" i="2"/>
  <c r="I702" i="2"/>
  <c r="H702" i="2"/>
  <c r="M701" i="2"/>
  <c r="J701" i="2"/>
  <c r="I701" i="2"/>
  <c r="H701" i="2"/>
  <c r="M700" i="2"/>
  <c r="J700" i="2"/>
  <c r="I700" i="2"/>
  <c r="H700" i="2"/>
  <c r="M699" i="2"/>
  <c r="J699" i="2"/>
  <c r="I699" i="2"/>
  <c r="H699" i="2"/>
  <c r="M698" i="2"/>
  <c r="J698" i="2"/>
  <c r="I698" i="2"/>
  <c r="H698" i="2"/>
  <c r="M697" i="2"/>
  <c r="J697" i="2"/>
  <c r="I697" i="2"/>
  <c r="H697" i="2"/>
  <c r="M696" i="2"/>
  <c r="J696" i="2"/>
  <c r="I696" i="2"/>
  <c r="H696" i="2"/>
  <c r="M695" i="2"/>
  <c r="J695" i="2"/>
  <c r="I695" i="2"/>
  <c r="H695" i="2"/>
  <c r="M694" i="2"/>
  <c r="J694" i="2"/>
  <c r="I694" i="2"/>
  <c r="H694" i="2"/>
  <c r="M693" i="2"/>
  <c r="J693" i="2"/>
  <c r="I693" i="2"/>
  <c r="H693" i="2"/>
  <c r="M692" i="2"/>
  <c r="J692" i="2"/>
  <c r="I692" i="2"/>
  <c r="H692" i="2"/>
  <c r="M691" i="2"/>
  <c r="J691" i="2"/>
  <c r="I691" i="2"/>
  <c r="H691" i="2"/>
  <c r="M690" i="2"/>
  <c r="J690" i="2"/>
  <c r="I690" i="2"/>
  <c r="H690" i="2"/>
  <c r="M689" i="2"/>
  <c r="J689" i="2"/>
  <c r="I689" i="2"/>
  <c r="H689" i="2"/>
  <c r="M688" i="2"/>
  <c r="J688" i="2"/>
  <c r="I688" i="2"/>
  <c r="H688" i="2"/>
  <c r="M687" i="2"/>
  <c r="J687" i="2"/>
  <c r="I687" i="2"/>
  <c r="H687" i="2"/>
  <c r="M686" i="2"/>
  <c r="J686" i="2"/>
  <c r="I686" i="2"/>
  <c r="H686" i="2"/>
  <c r="M685" i="2"/>
  <c r="J685" i="2"/>
  <c r="I685" i="2"/>
  <c r="H685" i="2"/>
  <c r="M684" i="2"/>
  <c r="J684" i="2"/>
  <c r="I684" i="2"/>
  <c r="H684" i="2"/>
  <c r="M683" i="2"/>
  <c r="J683" i="2"/>
  <c r="I683" i="2"/>
  <c r="H683" i="2"/>
  <c r="M682" i="2"/>
  <c r="J682" i="2"/>
  <c r="I682" i="2"/>
  <c r="H682" i="2"/>
  <c r="M681" i="2"/>
  <c r="J681" i="2"/>
  <c r="I681" i="2"/>
  <c r="H681" i="2"/>
  <c r="M680" i="2"/>
  <c r="J680" i="2"/>
  <c r="I680" i="2"/>
  <c r="H680" i="2"/>
  <c r="M679" i="2"/>
  <c r="J679" i="2"/>
  <c r="I679" i="2"/>
  <c r="H679" i="2"/>
  <c r="M678" i="2"/>
  <c r="J678" i="2"/>
  <c r="I678" i="2"/>
  <c r="H678" i="2"/>
  <c r="M677" i="2"/>
  <c r="J677" i="2"/>
  <c r="I677" i="2"/>
  <c r="H677" i="2"/>
  <c r="M676" i="2"/>
  <c r="J676" i="2"/>
  <c r="I676" i="2"/>
  <c r="H676" i="2"/>
  <c r="M675" i="2"/>
  <c r="J675" i="2"/>
  <c r="I675" i="2"/>
  <c r="H675" i="2"/>
  <c r="M674" i="2"/>
  <c r="J674" i="2"/>
  <c r="I674" i="2"/>
  <c r="H674" i="2"/>
  <c r="M673" i="2"/>
  <c r="J673" i="2"/>
  <c r="I673" i="2"/>
  <c r="H673" i="2"/>
  <c r="M672" i="2"/>
  <c r="J672" i="2"/>
  <c r="I672" i="2"/>
  <c r="H672" i="2"/>
  <c r="M671" i="2"/>
  <c r="J671" i="2"/>
  <c r="I671" i="2"/>
  <c r="H671" i="2"/>
  <c r="M670" i="2"/>
  <c r="J670" i="2"/>
  <c r="I670" i="2"/>
  <c r="H670" i="2"/>
  <c r="M669" i="2"/>
  <c r="J669" i="2"/>
  <c r="I669" i="2"/>
  <c r="H669" i="2"/>
  <c r="M668" i="2"/>
  <c r="J668" i="2"/>
  <c r="I668" i="2"/>
  <c r="H668" i="2"/>
  <c r="M667" i="2"/>
  <c r="J667" i="2"/>
  <c r="I667" i="2"/>
  <c r="H667" i="2"/>
  <c r="M666" i="2"/>
  <c r="J666" i="2"/>
  <c r="I666" i="2"/>
  <c r="H666" i="2"/>
  <c r="M665" i="2"/>
  <c r="J665" i="2"/>
  <c r="I665" i="2"/>
  <c r="H665" i="2"/>
  <c r="M664" i="2"/>
  <c r="J664" i="2"/>
  <c r="I664" i="2"/>
  <c r="H664" i="2"/>
  <c r="M663" i="2"/>
  <c r="J663" i="2"/>
  <c r="I663" i="2"/>
  <c r="H663" i="2"/>
  <c r="M662" i="2"/>
  <c r="J662" i="2"/>
  <c r="I662" i="2"/>
  <c r="H662" i="2"/>
  <c r="M661" i="2"/>
  <c r="J661" i="2"/>
  <c r="I661" i="2"/>
  <c r="H661" i="2"/>
  <c r="M660" i="2"/>
  <c r="J660" i="2"/>
  <c r="I660" i="2"/>
  <c r="H660" i="2"/>
  <c r="M659" i="2"/>
  <c r="J659" i="2"/>
  <c r="I659" i="2"/>
  <c r="H659" i="2"/>
  <c r="M658" i="2"/>
  <c r="J658" i="2"/>
  <c r="I658" i="2"/>
  <c r="H658" i="2"/>
  <c r="M657" i="2"/>
  <c r="J657" i="2"/>
  <c r="I657" i="2"/>
  <c r="H657" i="2"/>
  <c r="M656" i="2"/>
  <c r="J656" i="2"/>
  <c r="I656" i="2"/>
  <c r="H656" i="2"/>
  <c r="M655" i="2"/>
  <c r="J655" i="2"/>
  <c r="I655" i="2"/>
  <c r="H655" i="2"/>
  <c r="M654" i="2"/>
  <c r="J654" i="2"/>
  <c r="I654" i="2"/>
  <c r="H654" i="2"/>
  <c r="M653" i="2"/>
  <c r="J653" i="2"/>
  <c r="I653" i="2"/>
  <c r="H653" i="2"/>
  <c r="M652" i="2"/>
  <c r="J652" i="2"/>
  <c r="I652" i="2"/>
  <c r="H652" i="2"/>
  <c r="M651" i="2"/>
  <c r="J651" i="2"/>
  <c r="I651" i="2"/>
  <c r="H651" i="2"/>
  <c r="M650" i="2"/>
  <c r="J650" i="2"/>
  <c r="I650" i="2"/>
  <c r="H650" i="2"/>
  <c r="M649" i="2"/>
  <c r="J649" i="2"/>
  <c r="I649" i="2"/>
  <c r="H649" i="2"/>
  <c r="M648" i="2"/>
  <c r="J648" i="2"/>
  <c r="I648" i="2"/>
  <c r="H648" i="2"/>
  <c r="M647" i="2"/>
  <c r="J647" i="2"/>
  <c r="I647" i="2"/>
  <c r="H647" i="2"/>
  <c r="M646" i="2"/>
  <c r="J646" i="2"/>
  <c r="I646" i="2"/>
  <c r="H646" i="2"/>
  <c r="M645" i="2"/>
  <c r="J645" i="2"/>
  <c r="I645" i="2"/>
  <c r="H645" i="2"/>
  <c r="M644" i="2"/>
  <c r="J644" i="2"/>
  <c r="I644" i="2"/>
  <c r="H644" i="2"/>
  <c r="M643" i="2"/>
  <c r="J643" i="2"/>
  <c r="I643" i="2"/>
  <c r="H643" i="2"/>
  <c r="M642" i="2"/>
  <c r="J642" i="2"/>
  <c r="I642" i="2"/>
  <c r="H642" i="2"/>
  <c r="M641" i="2"/>
  <c r="J641" i="2"/>
  <c r="I641" i="2"/>
  <c r="H641" i="2"/>
  <c r="M640" i="2"/>
  <c r="J640" i="2"/>
  <c r="I640" i="2"/>
  <c r="H640" i="2"/>
  <c r="M639" i="2"/>
  <c r="J639" i="2"/>
  <c r="I639" i="2"/>
  <c r="H639" i="2"/>
  <c r="M638" i="2"/>
  <c r="J638" i="2"/>
  <c r="I638" i="2"/>
  <c r="H638" i="2"/>
  <c r="M637" i="2"/>
  <c r="J637" i="2"/>
  <c r="I637" i="2"/>
  <c r="H637" i="2"/>
  <c r="M636" i="2"/>
  <c r="J636" i="2"/>
  <c r="I636" i="2"/>
  <c r="H636" i="2"/>
  <c r="M635" i="2"/>
  <c r="J635" i="2"/>
  <c r="I635" i="2"/>
  <c r="H635" i="2"/>
  <c r="M634" i="2"/>
  <c r="J634" i="2"/>
  <c r="I634" i="2"/>
  <c r="H634" i="2"/>
  <c r="M633" i="2"/>
  <c r="J633" i="2"/>
  <c r="I633" i="2"/>
  <c r="H633" i="2"/>
  <c r="M632" i="2"/>
  <c r="J632" i="2"/>
  <c r="I632" i="2"/>
  <c r="H632" i="2"/>
  <c r="M631" i="2"/>
  <c r="J631" i="2"/>
  <c r="I631" i="2"/>
  <c r="H631" i="2"/>
  <c r="M630" i="2"/>
  <c r="J630" i="2"/>
  <c r="I630" i="2"/>
  <c r="H630" i="2"/>
  <c r="M629" i="2"/>
  <c r="J629" i="2"/>
  <c r="I629" i="2"/>
  <c r="H629" i="2"/>
  <c r="M628" i="2"/>
  <c r="J628" i="2"/>
  <c r="I628" i="2"/>
  <c r="H628" i="2"/>
  <c r="M627" i="2"/>
  <c r="J627" i="2"/>
  <c r="I627" i="2"/>
  <c r="H627" i="2"/>
  <c r="M626" i="2"/>
  <c r="J626" i="2"/>
  <c r="I626" i="2"/>
  <c r="H626" i="2"/>
  <c r="M625" i="2"/>
  <c r="J625" i="2"/>
  <c r="I625" i="2"/>
  <c r="H625" i="2"/>
  <c r="M624" i="2"/>
  <c r="J624" i="2"/>
  <c r="I624" i="2"/>
  <c r="H624" i="2"/>
  <c r="M623" i="2"/>
  <c r="J623" i="2"/>
  <c r="I623" i="2"/>
  <c r="H623" i="2"/>
  <c r="M622" i="2"/>
  <c r="J622" i="2"/>
  <c r="I622" i="2"/>
  <c r="H622" i="2"/>
  <c r="M621" i="2"/>
  <c r="J621" i="2"/>
  <c r="I621" i="2"/>
  <c r="H621" i="2"/>
  <c r="M620" i="2"/>
  <c r="J620" i="2"/>
  <c r="I620" i="2"/>
  <c r="H620" i="2"/>
  <c r="M619" i="2"/>
  <c r="J619" i="2"/>
  <c r="I619" i="2"/>
  <c r="H619" i="2"/>
  <c r="M618" i="2"/>
  <c r="J618" i="2"/>
  <c r="I618" i="2"/>
  <c r="H618" i="2"/>
  <c r="M617" i="2"/>
  <c r="J617" i="2"/>
  <c r="I617" i="2"/>
  <c r="H617" i="2"/>
  <c r="M616" i="2"/>
  <c r="J616" i="2"/>
  <c r="I616" i="2"/>
  <c r="H616" i="2"/>
  <c r="M615" i="2"/>
  <c r="J615" i="2"/>
  <c r="I615" i="2"/>
  <c r="H615" i="2"/>
  <c r="M614" i="2"/>
  <c r="J614" i="2"/>
  <c r="I614" i="2"/>
  <c r="H614" i="2"/>
  <c r="M613" i="2"/>
  <c r="J613" i="2"/>
  <c r="I613" i="2"/>
  <c r="H613" i="2"/>
  <c r="M612" i="2"/>
  <c r="J612" i="2"/>
  <c r="I612" i="2"/>
  <c r="H612" i="2"/>
  <c r="M611" i="2"/>
  <c r="J611" i="2"/>
  <c r="I611" i="2"/>
  <c r="H611" i="2"/>
  <c r="M610" i="2"/>
  <c r="J610" i="2"/>
  <c r="I610" i="2"/>
  <c r="H610" i="2"/>
  <c r="M609" i="2"/>
  <c r="J609" i="2"/>
  <c r="I609" i="2"/>
  <c r="H609" i="2"/>
  <c r="M608" i="2"/>
  <c r="J608" i="2"/>
  <c r="I608" i="2"/>
  <c r="H608" i="2"/>
  <c r="M607" i="2"/>
  <c r="J607" i="2"/>
  <c r="I607" i="2"/>
  <c r="H607" i="2"/>
  <c r="M606" i="2"/>
  <c r="J606" i="2"/>
  <c r="I606" i="2"/>
  <c r="H606" i="2"/>
  <c r="M605" i="2"/>
  <c r="J605" i="2"/>
  <c r="I605" i="2"/>
  <c r="H605" i="2"/>
  <c r="M604" i="2"/>
  <c r="J604" i="2"/>
  <c r="I604" i="2"/>
  <c r="H604" i="2"/>
  <c r="M603" i="2"/>
  <c r="J603" i="2"/>
  <c r="I603" i="2"/>
  <c r="H603" i="2"/>
  <c r="M602" i="2"/>
  <c r="J602" i="2"/>
  <c r="I602" i="2"/>
  <c r="H602" i="2"/>
  <c r="M601" i="2"/>
  <c r="J601" i="2"/>
  <c r="I601" i="2"/>
  <c r="H601" i="2"/>
  <c r="M600" i="2"/>
  <c r="J600" i="2"/>
  <c r="I600" i="2"/>
  <c r="H600" i="2"/>
  <c r="M599" i="2"/>
  <c r="J599" i="2"/>
  <c r="I599" i="2"/>
  <c r="H599" i="2"/>
  <c r="M598" i="2"/>
  <c r="J598" i="2"/>
  <c r="I598" i="2"/>
  <c r="H598" i="2"/>
  <c r="M597" i="2"/>
  <c r="J597" i="2"/>
  <c r="I597" i="2"/>
  <c r="H597" i="2"/>
  <c r="M596" i="2"/>
  <c r="J596" i="2"/>
  <c r="I596" i="2"/>
  <c r="H596" i="2"/>
  <c r="M595" i="2"/>
  <c r="J595" i="2"/>
  <c r="I595" i="2"/>
  <c r="H595" i="2"/>
  <c r="M594" i="2"/>
  <c r="J594" i="2"/>
  <c r="I594" i="2"/>
  <c r="H594" i="2"/>
  <c r="M593" i="2"/>
  <c r="J593" i="2"/>
  <c r="I593" i="2"/>
  <c r="H593" i="2"/>
  <c r="M592" i="2"/>
  <c r="J592" i="2"/>
  <c r="I592" i="2"/>
  <c r="H592" i="2"/>
  <c r="M591" i="2"/>
  <c r="J591" i="2"/>
  <c r="I591" i="2"/>
  <c r="H591" i="2"/>
  <c r="M590" i="2"/>
  <c r="J590" i="2"/>
  <c r="I590" i="2"/>
  <c r="H590" i="2"/>
  <c r="M589" i="2"/>
  <c r="J589" i="2"/>
  <c r="I589" i="2"/>
  <c r="H589" i="2"/>
  <c r="M588" i="2"/>
  <c r="J588" i="2"/>
  <c r="I588" i="2"/>
  <c r="H588" i="2"/>
  <c r="M587" i="2"/>
  <c r="J587" i="2"/>
  <c r="I587" i="2"/>
  <c r="H587" i="2"/>
  <c r="M586" i="2"/>
  <c r="J586" i="2"/>
  <c r="I586" i="2"/>
  <c r="H586" i="2"/>
  <c r="M585" i="2"/>
  <c r="J585" i="2"/>
  <c r="I585" i="2"/>
  <c r="H585" i="2"/>
  <c r="M584" i="2"/>
  <c r="J584" i="2"/>
  <c r="I584" i="2"/>
  <c r="H584" i="2"/>
  <c r="M583" i="2"/>
  <c r="J583" i="2"/>
  <c r="I583" i="2"/>
  <c r="H583" i="2"/>
  <c r="M582" i="2"/>
  <c r="J582" i="2"/>
  <c r="I582" i="2"/>
  <c r="H582" i="2"/>
  <c r="M581" i="2"/>
  <c r="J581" i="2"/>
  <c r="I581" i="2"/>
  <c r="H581" i="2"/>
  <c r="M580" i="2"/>
  <c r="J580" i="2"/>
  <c r="I580" i="2"/>
  <c r="H580" i="2"/>
  <c r="M579" i="2"/>
  <c r="J579" i="2"/>
  <c r="I579" i="2"/>
  <c r="H579" i="2"/>
  <c r="M578" i="2"/>
  <c r="J578" i="2"/>
  <c r="I578" i="2"/>
  <c r="H578" i="2"/>
  <c r="M577" i="2"/>
  <c r="J577" i="2"/>
  <c r="I577" i="2"/>
  <c r="H577" i="2"/>
  <c r="M576" i="2"/>
  <c r="J576" i="2"/>
  <c r="I576" i="2"/>
  <c r="H576" i="2"/>
  <c r="M575" i="2"/>
  <c r="J575" i="2"/>
  <c r="I575" i="2"/>
  <c r="H575" i="2"/>
  <c r="M574" i="2"/>
  <c r="J574" i="2"/>
  <c r="I574" i="2"/>
  <c r="H574" i="2"/>
  <c r="M573" i="2"/>
  <c r="J573" i="2"/>
  <c r="I573" i="2"/>
  <c r="H573" i="2"/>
  <c r="M572" i="2"/>
  <c r="J572" i="2"/>
  <c r="I572" i="2"/>
  <c r="H572" i="2"/>
  <c r="M571" i="2"/>
  <c r="J571" i="2"/>
  <c r="I571" i="2"/>
  <c r="H571" i="2"/>
  <c r="M570" i="2"/>
  <c r="J570" i="2"/>
  <c r="I570" i="2"/>
  <c r="H570" i="2"/>
  <c r="M569" i="2"/>
  <c r="J569" i="2"/>
  <c r="I569" i="2"/>
  <c r="H569" i="2"/>
  <c r="M568" i="2"/>
  <c r="J568" i="2"/>
  <c r="I568" i="2"/>
  <c r="H568" i="2"/>
  <c r="M567" i="2"/>
  <c r="J567" i="2"/>
  <c r="I567" i="2"/>
  <c r="H567" i="2"/>
  <c r="M566" i="2"/>
  <c r="J566" i="2"/>
  <c r="I566" i="2"/>
  <c r="H566" i="2"/>
  <c r="M565" i="2"/>
  <c r="J565" i="2"/>
  <c r="I565" i="2"/>
  <c r="H565" i="2"/>
  <c r="M564" i="2"/>
  <c r="J564" i="2"/>
  <c r="I564" i="2"/>
  <c r="H564" i="2"/>
  <c r="M563" i="2"/>
  <c r="J563" i="2"/>
  <c r="I563" i="2"/>
  <c r="H563" i="2"/>
  <c r="M562" i="2"/>
  <c r="J562" i="2"/>
  <c r="I562" i="2"/>
  <c r="H562" i="2"/>
  <c r="M561" i="2"/>
  <c r="J561" i="2"/>
  <c r="I561" i="2"/>
  <c r="H561" i="2"/>
  <c r="M560" i="2"/>
  <c r="J560" i="2"/>
  <c r="I560" i="2"/>
  <c r="H560" i="2"/>
  <c r="M559" i="2"/>
  <c r="J559" i="2"/>
  <c r="I559" i="2"/>
  <c r="H559" i="2"/>
  <c r="M558" i="2"/>
  <c r="J558" i="2"/>
  <c r="I558" i="2"/>
  <c r="H558" i="2"/>
  <c r="M557" i="2"/>
  <c r="J557" i="2"/>
  <c r="I557" i="2"/>
  <c r="H557" i="2"/>
  <c r="M556" i="2"/>
  <c r="J556" i="2"/>
  <c r="I556" i="2"/>
  <c r="H556" i="2"/>
  <c r="M555" i="2"/>
  <c r="J555" i="2"/>
  <c r="I555" i="2"/>
  <c r="H555" i="2"/>
  <c r="M554" i="2"/>
  <c r="J554" i="2"/>
  <c r="I554" i="2"/>
  <c r="H554" i="2"/>
  <c r="M553" i="2"/>
  <c r="J553" i="2"/>
  <c r="I553" i="2"/>
  <c r="H553" i="2"/>
  <c r="M552" i="2"/>
  <c r="J552" i="2"/>
  <c r="I552" i="2"/>
  <c r="H552" i="2"/>
  <c r="M551" i="2"/>
  <c r="J551" i="2"/>
  <c r="I551" i="2"/>
  <c r="H551" i="2"/>
  <c r="M550" i="2"/>
  <c r="J550" i="2"/>
  <c r="I550" i="2"/>
  <c r="H550" i="2"/>
  <c r="M549" i="2"/>
  <c r="J549" i="2"/>
  <c r="I549" i="2"/>
  <c r="H549" i="2"/>
  <c r="M548" i="2"/>
  <c r="J548" i="2"/>
  <c r="I548" i="2"/>
  <c r="H548" i="2"/>
  <c r="M547" i="2"/>
  <c r="J547" i="2"/>
  <c r="I547" i="2"/>
  <c r="H547" i="2"/>
  <c r="M546" i="2"/>
  <c r="J546" i="2"/>
  <c r="I546" i="2"/>
  <c r="H546" i="2"/>
  <c r="M545" i="2"/>
  <c r="J545" i="2"/>
  <c r="I545" i="2"/>
  <c r="H545" i="2"/>
  <c r="M544" i="2"/>
  <c r="J544" i="2"/>
  <c r="I544" i="2"/>
  <c r="H544" i="2"/>
  <c r="M543" i="2"/>
  <c r="J543" i="2"/>
  <c r="I543" i="2"/>
  <c r="H543" i="2"/>
  <c r="M542" i="2"/>
  <c r="J542" i="2"/>
  <c r="I542" i="2"/>
  <c r="H542" i="2"/>
  <c r="M541" i="2"/>
  <c r="J541" i="2"/>
  <c r="I541" i="2"/>
  <c r="H541" i="2"/>
  <c r="M540" i="2"/>
  <c r="J540" i="2"/>
  <c r="I540" i="2"/>
  <c r="H540" i="2"/>
  <c r="M539" i="2"/>
  <c r="J539" i="2"/>
  <c r="I539" i="2"/>
  <c r="H539" i="2"/>
  <c r="M538" i="2"/>
  <c r="J538" i="2"/>
  <c r="I538" i="2"/>
  <c r="H538" i="2"/>
  <c r="M537" i="2"/>
  <c r="J537" i="2"/>
  <c r="I537" i="2"/>
  <c r="H537" i="2"/>
  <c r="M536" i="2"/>
  <c r="J536" i="2"/>
  <c r="I536" i="2"/>
  <c r="H536" i="2"/>
  <c r="M535" i="2"/>
  <c r="J535" i="2"/>
  <c r="I535" i="2"/>
  <c r="H535" i="2"/>
  <c r="M534" i="2"/>
  <c r="J534" i="2"/>
  <c r="I534" i="2"/>
  <c r="H534" i="2"/>
  <c r="M533" i="2"/>
  <c r="J533" i="2"/>
  <c r="I533" i="2"/>
  <c r="H533" i="2"/>
  <c r="M532" i="2"/>
  <c r="J532" i="2"/>
  <c r="I532" i="2"/>
  <c r="H532" i="2"/>
  <c r="M531" i="2"/>
  <c r="J531" i="2"/>
  <c r="I531" i="2"/>
  <c r="H531" i="2"/>
  <c r="M530" i="2"/>
  <c r="J530" i="2"/>
  <c r="I530" i="2"/>
  <c r="H530" i="2"/>
  <c r="M529" i="2"/>
  <c r="J529" i="2"/>
  <c r="I529" i="2"/>
  <c r="H529" i="2"/>
  <c r="M528" i="2"/>
  <c r="J528" i="2"/>
  <c r="I528" i="2"/>
  <c r="H528" i="2"/>
  <c r="M527" i="2"/>
  <c r="J527" i="2"/>
  <c r="I527" i="2"/>
  <c r="H527" i="2"/>
  <c r="M526" i="2"/>
  <c r="J526" i="2"/>
  <c r="I526" i="2"/>
  <c r="H526" i="2"/>
  <c r="M525" i="2"/>
  <c r="J525" i="2"/>
  <c r="I525" i="2"/>
  <c r="H525" i="2"/>
  <c r="M524" i="2"/>
  <c r="J524" i="2"/>
  <c r="I524" i="2"/>
  <c r="H524" i="2"/>
  <c r="M523" i="2"/>
  <c r="J523" i="2"/>
  <c r="I523" i="2"/>
  <c r="H523" i="2"/>
  <c r="M522" i="2"/>
  <c r="J522" i="2"/>
  <c r="I522" i="2"/>
  <c r="H522" i="2"/>
  <c r="M521" i="2"/>
  <c r="J521" i="2"/>
  <c r="I521" i="2"/>
  <c r="H521" i="2"/>
  <c r="M520" i="2"/>
  <c r="J520" i="2"/>
  <c r="I520" i="2"/>
  <c r="H520" i="2"/>
  <c r="M519" i="2"/>
  <c r="J519" i="2"/>
  <c r="I519" i="2"/>
  <c r="H519" i="2"/>
  <c r="M518" i="2"/>
  <c r="J518" i="2"/>
  <c r="I518" i="2"/>
  <c r="H518" i="2"/>
  <c r="M517" i="2"/>
  <c r="J517" i="2"/>
  <c r="I517" i="2"/>
  <c r="H517" i="2"/>
  <c r="M516" i="2"/>
  <c r="J516" i="2"/>
  <c r="I516" i="2"/>
  <c r="H516" i="2"/>
  <c r="M515" i="2"/>
  <c r="J515" i="2"/>
  <c r="I515" i="2"/>
  <c r="H515" i="2"/>
  <c r="M514" i="2"/>
  <c r="J514" i="2"/>
  <c r="I514" i="2"/>
  <c r="H514" i="2"/>
  <c r="M513" i="2"/>
  <c r="J513" i="2"/>
  <c r="I513" i="2"/>
  <c r="H513" i="2"/>
  <c r="M512" i="2"/>
  <c r="J512" i="2"/>
  <c r="I512" i="2"/>
  <c r="H512" i="2"/>
  <c r="M511" i="2"/>
  <c r="J511" i="2"/>
  <c r="I511" i="2"/>
  <c r="H511" i="2"/>
  <c r="M510" i="2"/>
  <c r="J510" i="2"/>
  <c r="I510" i="2"/>
  <c r="H510" i="2"/>
  <c r="M509" i="2"/>
  <c r="J509" i="2"/>
  <c r="I509" i="2"/>
  <c r="H509" i="2"/>
  <c r="M508" i="2"/>
  <c r="J508" i="2"/>
  <c r="I508" i="2"/>
  <c r="H508" i="2"/>
  <c r="M507" i="2"/>
  <c r="J507" i="2"/>
  <c r="I507" i="2"/>
  <c r="H507" i="2"/>
  <c r="M506" i="2"/>
  <c r="J506" i="2"/>
  <c r="I506" i="2"/>
  <c r="H506" i="2"/>
  <c r="M505" i="2"/>
  <c r="J505" i="2"/>
  <c r="I505" i="2"/>
  <c r="H505" i="2"/>
  <c r="M504" i="2"/>
  <c r="J504" i="2"/>
  <c r="I504" i="2"/>
  <c r="H504" i="2"/>
  <c r="M503" i="2"/>
  <c r="J503" i="2"/>
  <c r="I503" i="2"/>
  <c r="H503" i="2"/>
  <c r="M502" i="2"/>
  <c r="J502" i="2"/>
  <c r="I502" i="2"/>
  <c r="H502" i="2"/>
  <c r="M501" i="2"/>
  <c r="J501" i="2"/>
  <c r="I501" i="2"/>
  <c r="H501" i="2"/>
  <c r="M500" i="2"/>
  <c r="J500" i="2"/>
  <c r="I500" i="2"/>
  <c r="H500" i="2"/>
  <c r="M499" i="2"/>
  <c r="J499" i="2"/>
  <c r="I499" i="2"/>
  <c r="H499" i="2"/>
  <c r="M498" i="2"/>
  <c r="J498" i="2"/>
  <c r="I498" i="2"/>
  <c r="H498" i="2"/>
  <c r="M497" i="2"/>
  <c r="J497" i="2"/>
  <c r="I497" i="2"/>
  <c r="H497" i="2"/>
  <c r="M496" i="2"/>
  <c r="J496" i="2"/>
  <c r="I496" i="2"/>
  <c r="H496" i="2"/>
  <c r="M495" i="2"/>
  <c r="J495" i="2"/>
  <c r="I495" i="2"/>
  <c r="H495" i="2"/>
  <c r="M494" i="2"/>
  <c r="J494" i="2"/>
  <c r="I494" i="2"/>
  <c r="H494" i="2"/>
  <c r="M493" i="2"/>
  <c r="J493" i="2"/>
  <c r="I493" i="2"/>
  <c r="H493" i="2"/>
  <c r="M492" i="2"/>
  <c r="J492" i="2"/>
  <c r="I492" i="2"/>
  <c r="H492" i="2"/>
  <c r="M491" i="2"/>
  <c r="J491" i="2"/>
  <c r="I491" i="2"/>
  <c r="H491" i="2"/>
  <c r="M490" i="2"/>
  <c r="J490" i="2"/>
  <c r="I490" i="2"/>
  <c r="H490" i="2"/>
  <c r="M489" i="2"/>
  <c r="J489" i="2"/>
  <c r="I489" i="2"/>
  <c r="H489" i="2"/>
  <c r="M488" i="2"/>
  <c r="J488" i="2"/>
  <c r="I488" i="2"/>
  <c r="H488" i="2"/>
  <c r="M487" i="2"/>
  <c r="J487" i="2"/>
  <c r="I487" i="2"/>
  <c r="H487" i="2"/>
  <c r="M486" i="2"/>
  <c r="J486" i="2"/>
  <c r="I486" i="2"/>
  <c r="H486" i="2"/>
  <c r="M485" i="2"/>
  <c r="J485" i="2"/>
  <c r="I485" i="2"/>
  <c r="H485" i="2"/>
  <c r="M484" i="2"/>
  <c r="J484" i="2"/>
  <c r="I484" i="2"/>
  <c r="H484" i="2"/>
  <c r="M483" i="2"/>
  <c r="J483" i="2"/>
  <c r="I483" i="2"/>
  <c r="H483" i="2"/>
  <c r="M482" i="2"/>
  <c r="J482" i="2"/>
  <c r="I482" i="2"/>
  <c r="H482" i="2"/>
  <c r="M481" i="2"/>
  <c r="J481" i="2"/>
  <c r="I481" i="2"/>
  <c r="H481" i="2"/>
  <c r="M480" i="2"/>
  <c r="J480" i="2"/>
  <c r="I480" i="2"/>
  <c r="H480" i="2"/>
  <c r="M479" i="2"/>
  <c r="J479" i="2"/>
  <c r="I479" i="2"/>
  <c r="H479" i="2"/>
  <c r="M478" i="2"/>
  <c r="J478" i="2"/>
  <c r="I478" i="2"/>
  <c r="H478" i="2"/>
  <c r="M477" i="2"/>
  <c r="J477" i="2"/>
  <c r="I477" i="2"/>
  <c r="H477" i="2"/>
  <c r="M476" i="2"/>
  <c r="J476" i="2"/>
  <c r="I476" i="2"/>
  <c r="H476" i="2"/>
  <c r="M475" i="2"/>
  <c r="J475" i="2"/>
  <c r="I475" i="2"/>
  <c r="H475" i="2"/>
  <c r="M474" i="2"/>
  <c r="J474" i="2"/>
  <c r="I474" i="2"/>
  <c r="H474" i="2"/>
  <c r="M473" i="2"/>
  <c r="J473" i="2"/>
  <c r="I473" i="2"/>
  <c r="H473" i="2"/>
  <c r="M472" i="2"/>
  <c r="J472" i="2"/>
  <c r="I472" i="2"/>
  <c r="H472" i="2"/>
  <c r="M471" i="2"/>
  <c r="J471" i="2"/>
  <c r="I471" i="2"/>
  <c r="H471" i="2"/>
  <c r="M470" i="2"/>
  <c r="J470" i="2"/>
  <c r="I470" i="2"/>
  <c r="H470" i="2"/>
  <c r="M469" i="2"/>
  <c r="J469" i="2"/>
  <c r="I469" i="2"/>
  <c r="H469" i="2"/>
  <c r="M468" i="2"/>
  <c r="J468" i="2"/>
  <c r="I468" i="2"/>
  <c r="H468" i="2"/>
  <c r="M467" i="2"/>
  <c r="J467" i="2"/>
  <c r="I467" i="2"/>
  <c r="H467" i="2"/>
  <c r="M466" i="2"/>
  <c r="J466" i="2"/>
  <c r="I466" i="2"/>
  <c r="H466" i="2"/>
  <c r="M465" i="2"/>
  <c r="J465" i="2"/>
  <c r="I465" i="2"/>
  <c r="H465" i="2"/>
  <c r="M464" i="2"/>
  <c r="J464" i="2"/>
  <c r="I464" i="2"/>
  <c r="H464" i="2"/>
  <c r="M463" i="2"/>
  <c r="J463" i="2"/>
  <c r="I463" i="2"/>
  <c r="H463" i="2"/>
  <c r="M462" i="2"/>
  <c r="J462" i="2"/>
  <c r="I462" i="2"/>
  <c r="H462" i="2"/>
  <c r="M461" i="2"/>
  <c r="J461" i="2"/>
  <c r="I461" i="2"/>
  <c r="H461" i="2"/>
  <c r="M460" i="2"/>
  <c r="J460" i="2"/>
  <c r="I460" i="2"/>
  <c r="H460" i="2"/>
  <c r="M459" i="2"/>
  <c r="J459" i="2"/>
  <c r="I459" i="2"/>
  <c r="H459" i="2"/>
  <c r="M458" i="2"/>
  <c r="J458" i="2"/>
  <c r="I458" i="2"/>
  <c r="H458" i="2"/>
  <c r="M457" i="2"/>
  <c r="J457" i="2"/>
  <c r="I457" i="2"/>
  <c r="H457" i="2"/>
  <c r="M456" i="2"/>
  <c r="J456" i="2"/>
  <c r="I456" i="2"/>
  <c r="H456" i="2"/>
  <c r="M455" i="2"/>
  <c r="J455" i="2"/>
  <c r="I455" i="2"/>
  <c r="H455" i="2"/>
  <c r="M454" i="2"/>
  <c r="J454" i="2"/>
  <c r="I454" i="2"/>
  <c r="H454" i="2"/>
  <c r="M453" i="2"/>
  <c r="J453" i="2"/>
  <c r="I453" i="2"/>
  <c r="H453" i="2"/>
  <c r="M452" i="2"/>
  <c r="J452" i="2"/>
  <c r="I452" i="2"/>
  <c r="H452" i="2"/>
  <c r="M451" i="2"/>
  <c r="J451" i="2"/>
  <c r="I451" i="2"/>
  <c r="H451" i="2"/>
  <c r="M450" i="2"/>
  <c r="J450" i="2"/>
  <c r="I450" i="2"/>
  <c r="H450" i="2"/>
  <c r="M449" i="2"/>
  <c r="J449" i="2"/>
  <c r="I449" i="2"/>
  <c r="H449" i="2"/>
  <c r="M448" i="2"/>
  <c r="J448" i="2"/>
  <c r="I448" i="2"/>
  <c r="H448" i="2"/>
  <c r="M447" i="2"/>
  <c r="J447" i="2"/>
  <c r="I447" i="2"/>
  <c r="H447" i="2"/>
  <c r="M446" i="2"/>
  <c r="J446" i="2"/>
  <c r="I446" i="2"/>
  <c r="H446" i="2"/>
  <c r="M445" i="2"/>
  <c r="J445" i="2"/>
  <c r="I445" i="2"/>
  <c r="H445" i="2"/>
  <c r="M444" i="2"/>
  <c r="J444" i="2"/>
  <c r="I444" i="2"/>
  <c r="H444" i="2"/>
  <c r="M443" i="2"/>
  <c r="J443" i="2"/>
  <c r="I443" i="2"/>
  <c r="H443" i="2"/>
  <c r="M442" i="2"/>
  <c r="J442" i="2"/>
  <c r="I442" i="2"/>
  <c r="H442" i="2"/>
  <c r="M441" i="2"/>
  <c r="J441" i="2"/>
  <c r="I441" i="2"/>
  <c r="H441" i="2"/>
  <c r="M440" i="2"/>
  <c r="J440" i="2"/>
  <c r="I440" i="2"/>
  <c r="H440" i="2"/>
  <c r="M439" i="2"/>
  <c r="J439" i="2"/>
  <c r="I439" i="2"/>
  <c r="H439" i="2"/>
  <c r="M438" i="2"/>
  <c r="J438" i="2"/>
  <c r="I438" i="2"/>
  <c r="H438" i="2"/>
  <c r="M437" i="2"/>
  <c r="J437" i="2"/>
  <c r="I437" i="2"/>
  <c r="H437" i="2"/>
  <c r="M436" i="2"/>
  <c r="J436" i="2"/>
  <c r="I436" i="2"/>
  <c r="H436" i="2"/>
  <c r="M435" i="2"/>
  <c r="J435" i="2"/>
  <c r="I435" i="2"/>
  <c r="H435" i="2"/>
  <c r="M434" i="2"/>
  <c r="J434" i="2"/>
  <c r="I434" i="2"/>
  <c r="H434" i="2"/>
  <c r="M433" i="2"/>
  <c r="J433" i="2"/>
  <c r="I433" i="2"/>
  <c r="H433" i="2"/>
  <c r="M432" i="2"/>
  <c r="J432" i="2"/>
  <c r="I432" i="2"/>
  <c r="H432" i="2"/>
  <c r="M431" i="2"/>
  <c r="J431" i="2"/>
  <c r="I431" i="2"/>
  <c r="H431" i="2"/>
  <c r="M430" i="2"/>
  <c r="J430" i="2"/>
  <c r="I430" i="2"/>
  <c r="H430" i="2"/>
  <c r="M429" i="2"/>
  <c r="J429" i="2"/>
  <c r="I429" i="2"/>
  <c r="H429" i="2"/>
  <c r="M428" i="2"/>
  <c r="J428" i="2"/>
  <c r="I428" i="2"/>
  <c r="H428" i="2"/>
  <c r="M427" i="2"/>
  <c r="J427" i="2"/>
  <c r="I427" i="2"/>
  <c r="H427" i="2"/>
  <c r="M426" i="2"/>
  <c r="J426" i="2"/>
  <c r="I426" i="2"/>
  <c r="H426" i="2"/>
  <c r="M425" i="2"/>
  <c r="J425" i="2"/>
  <c r="I425" i="2"/>
  <c r="H425" i="2"/>
  <c r="M424" i="2"/>
  <c r="J424" i="2"/>
  <c r="I424" i="2"/>
  <c r="H424" i="2"/>
  <c r="M423" i="2"/>
  <c r="J423" i="2"/>
  <c r="I423" i="2"/>
  <c r="H423" i="2"/>
  <c r="M422" i="2"/>
  <c r="J422" i="2"/>
  <c r="I422" i="2"/>
  <c r="H422" i="2"/>
  <c r="M421" i="2"/>
  <c r="J421" i="2"/>
  <c r="I421" i="2"/>
  <c r="H421" i="2"/>
  <c r="M420" i="2"/>
  <c r="J420" i="2"/>
  <c r="I420" i="2"/>
  <c r="H420" i="2"/>
  <c r="M419" i="2"/>
  <c r="J419" i="2"/>
  <c r="I419" i="2"/>
  <c r="H419" i="2"/>
  <c r="M418" i="2"/>
  <c r="J418" i="2"/>
  <c r="I418" i="2"/>
  <c r="H418" i="2"/>
  <c r="M417" i="2"/>
  <c r="J417" i="2"/>
  <c r="I417" i="2"/>
  <c r="H417" i="2"/>
  <c r="M416" i="2"/>
  <c r="J416" i="2"/>
  <c r="I416" i="2"/>
  <c r="H416" i="2"/>
  <c r="M415" i="2"/>
  <c r="J415" i="2"/>
  <c r="I415" i="2"/>
  <c r="H415" i="2"/>
  <c r="M414" i="2"/>
  <c r="J414" i="2"/>
  <c r="I414" i="2"/>
  <c r="H414" i="2"/>
  <c r="M413" i="2"/>
  <c r="J413" i="2"/>
  <c r="I413" i="2"/>
  <c r="H413" i="2"/>
  <c r="M412" i="2"/>
  <c r="J412" i="2"/>
  <c r="I412" i="2"/>
  <c r="H412" i="2"/>
  <c r="M411" i="2"/>
  <c r="J411" i="2"/>
  <c r="I411" i="2"/>
  <c r="H411" i="2"/>
  <c r="M410" i="2"/>
  <c r="J410" i="2"/>
  <c r="I410" i="2"/>
  <c r="H410" i="2"/>
  <c r="M409" i="2"/>
  <c r="J409" i="2"/>
  <c r="I409" i="2"/>
  <c r="H409" i="2"/>
  <c r="M408" i="2"/>
  <c r="J408" i="2"/>
  <c r="I408" i="2"/>
  <c r="H408" i="2"/>
  <c r="M407" i="2"/>
  <c r="J407" i="2"/>
  <c r="I407" i="2"/>
  <c r="H407" i="2"/>
  <c r="M406" i="2"/>
  <c r="J406" i="2"/>
  <c r="I406" i="2"/>
  <c r="H406" i="2"/>
  <c r="M405" i="2"/>
  <c r="J405" i="2"/>
  <c r="I405" i="2"/>
  <c r="H405" i="2"/>
  <c r="M404" i="2"/>
  <c r="J404" i="2"/>
  <c r="I404" i="2"/>
  <c r="H404" i="2"/>
  <c r="M403" i="2"/>
  <c r="J403" i="2"/>
  <c r="I403" i="2"/>
  <c r="H403" i="2"/>
  <c r="M402" i="2"/>
  <c r="J402" i="2"/>
  <c r="I402" i="2"/>
  <c r="H402" i="2"/>
  <c r="M401" i="2"/>
  <c r="J401" i="2"/>
  <c r="I401" i="2"/>
  <c r="H401" i="2"/>
  <c r="M400" i="2"/>
  <c r="J400" i="2"/>
  <c r="I400" i="2"/>
  <c r="H400" i="2"/>
  <c r="M399" i="2"/>
  <c r="J399" i="2"/>
  <c r="I399" i="2"/>
  <c r="H399" i="2"/>
  <c r="M398" i="2"/>
  <c r="J398" i="2"/>
  <c r="I398" i="2"/>
  <c r="H398" i="2"/>
  <c r="M397" i="2"/>
  <c r="J397" i="2"/>
  <c r="I397" i="2"/>
  <c r="H397" i="2"/>
  <c r="M396" i="2"/>
  <c r="J396" i="2"/>
  <c r="I396" i="2"/>
  <c r="H396" i="2"/>
  <c r="M395" i="2"/>
  <c r="J395" i="2"/>
  <c r="I395" i="2"/>
  <c r="H395" i="2"/>
  <c r="M394" i="2"/>
  <c r="J394" i="2"/>
  <c r="I394" i="2"/>
  <c r="H394" i="2"/>
  <c r="M393" i="2"/>
  <c r="J393" i="2"/>
  <c r="I393" i="2"/>
  <c r="H393" i="2"/>
  <c r="M392" i="2"/>
  <c r="J392" i="2"/>
  <c r="I392" i="2"/>
  <c r="H392" i="2"/>
  <c r="M391" i="2"/>
  <c r="J391" i="2"/>
  <c r="I391" i="2"/>
  <c r="H391" i="2"/>
  <c r="M390" i="2"/>
  <c r="J390" i="2"/>
  <c r="I390" i="2"/>
  <c r="H390" i="2"/>
  <c r="M389" i="2"/>
  <c r="J389" i="2"/>
  <c r="I389" i="2"/>
  <c r="H389" i="2"/>
  <c r="M388" i="2"/>
  <c r="J388" i="2"/>
  <c r="I388" i="2"/>
  <c r="H388" i="2"/>
  <c r="M387" i="2"/>
  <c r="J387" i="2"/>
  <c r="I387" i="2"/>
  <c r="H387" i="2"/>
  <c r="M386" i="2"/>
  <c r="J386" i="2"/>
  <c r="I386" i="2"/>
  <c r="H386" i="2"/>
  <c r="M385" i="2"/>
  <c r="J385" i="2"/>
  <c r="I385" i="2"/>
  <c r="H385" i="2"/>
  <c r="M384" i="2"/>
  <c r="J384" i="2"/>
  <c r="I384" i="2"/>
  <c r="H384" i="2"/>
  <c r="M383" i="2"/>
  <c r="J383" i="2"/>
  <c r="I383" i="2"/>
  <c r="H383" i="2"/>
  <c r="M382" i="2"/>
  <c r="J382" i="2"/>
  <c r="I382" i="2"/>
  <c r="H382" i="2"/>
  <c r="M381" i="2"/>
  <c r="J381" i="2"/>
  <c r="I381" i="2"/>
  <c r="H381" i="2"/>
  <c r="M380" i="2"/>
  <c r="J380" i="2"/>
  <c r="I380" i="2"/>
  <c r="H380" i="2"/>
  <c r="M379" i="2"/>
  <c r="J379" i="2"/>
  <c r="I379" i="2"/>
  <c r="H379" i="2"/>
  <c r="M378" i="2"/>
  <c r="J378" i="2"/>
  <c r="I378" i="2"/>
  <c r="H378" i="2"/>
  <c r="M377" i="2"/>
  <c r="J377" i="2"/>
  <c r="I377" i="2"/>
  <c r="H377" i="2"/>
  <c r="M376" i="2"/>
  <c r="J376" i="2"/>
  <c r="I376" i="2"/>
  <c r="H376" i="2"/>
  <c r="M375" i="2"/>
  <c r="J375" i="2"/>
  <c r="I375" i="2"/>
  <c r="H375" i="2"/>
  <c r="M374" i="2"/>
  <c r="J374" i="2"/>
  <c r="I374" i="2"/>
  <c r="H374" i="2"/>
  <c r="M373" i="2"/>
  <c r="J373" i="2"/>
  <c r="I373" i="2"/>
  <c r="H373" i="2"/>
  <c r="M372" i="2"/>
  <c r="J372" i="2"/>
  <c r="I372" i="2"/>
  <c r="H372" i="2"/>
  <c r="M371" i="2"/>
  <c r="J371" i="2"/>
  <c r="I371" i="2"/>
  <c r="H371" i="2"/>
  <c r="M370" i="2"/>
  <c r="J370" i="2"/>
  <c r="I370" i="2"/>
  <c r="H370" i="2"/>
  <c r="M369" i="2"/>
  <c r="J369" i="2"/>
  <c r="I369" i="2"/>
  <c r="H369" i="2"/>
  <c r="M368" i="2"/>
  <c r="J368" i="2"/>
  <c r="I368" i="2"/>
  <c r="H368" i="2"/>
  <c r="M367" i="2"/>
  <c r="J367" i="2"/>
  <c r="I367" i="2"/>
  <c r="H367" i="2"/>
  <c r="M366" i="2"/>
  <c r="J366" i="2"/>
  <c r="I366" i="2"/>
  <c r="H366" i="2"/>
  <c r="M365" i="2"/>
  <c r="J365" i="2"/>
  <c r="I365" i="2"/>
  <c r="H365" i="2"/>
  <c r="M364" i="2"/>
  <c r="J364" i="2"/>
  <c r="I364" i="2"/>
  <c r="H364" i="2"/>
  <c r="M363" i="2"/>
  <c r="J363" i="2"/>
  <c r="I363" i="2"/>
  <c r="H363" i="2"/>
  <c r="M362" i="2"/>
  <c r="J362" i="2"/>
  <c r="I362" i="2"/>
  <c r="H362" i="2"/>
  <c r="M361" i="2"/>
  <c r="J361" i="2"/>
  <c r="I361" i="2"/>
  <c r="H361" i="2"/>
  <c r="M360" i="2"/>
  <c r="J360" i="2"/>
  <c r="I360" i="2"/>
  <c r="H360" i="2"/>
  <c r="M359" i="2"/>
  <c r="J359" i="2"/>
  <c r="I359" i="2"/>
  <c r="H359" i="2"/>
  <c r="M358" i="2"/>
  <c r="J358" i="2"/>
  <c r="I358" i="2"/>
  <c r="H358" i="2"/>
  <c r="M357" i="2"/>
  <c r="J357" i="2"/>
  <c r="I357" i="2"/>
  <c r="H357" i="2"/>
  <c r="M356" i="2"/>
  <c r="J356" i="2"/>
  <c r="I356" i="2"/>
  <c r="H356" i="2"/>
  <c r="M355" i="2"/>
  <c r="J355" i="2"/>
  <c r="I355" i="2"/>
  <c r="H355" i="2"/>
  <c r="M354" i="2"/>
  <c r="J354" i="2"/>
  <c r="I354" i="2"/>
  <c r="H354" i="2"/>
  <c r="M353" i="2"/>
  <c r="J353" i="2"/>
  <c r="I353" i="2"/>
  <c r="H353" i="2"/>
  <c r="M352" i="2"/>
  <c r="J352" i="2"/>
  <c r="I352" i="2"/>
  <c r="H352" i="2"/>
  <c r="M351" i="2"/>
  <c r="J351" i="2"/>
  <c r="I351" i="2"/>
  <c r="H351" i="2"/>
  <c r="M350" i="2"/>
  <c r="J350" i="2"/>
  <c r="I350" i="2"/>
  <c r="H350" i="2"/>
  <c r="M349" i="2"/>
  <c r="J349" i="2"/>
  <c r="I349" i="2"/>
  <c r="H349" i="2"/>
  <c r="M348" i="2"/>
  <c r="J348" i="2"/>
  <c r="I348" i="2"/>
  <c r="H348" i="2"/>
  <c r="M347" i="2"/>
  <c r="J347" i="2"/>
  <c r="I347" i="2"/>
  <c r="H347" i="2"/>
  <c r="M346" i="2"/>
  <c r="J346" i="2"/>
  <c r="I346" i="2"/>
  <c r="H346" i="2"/>
  <c r="M345" i="2"/>
  <c r="J345" i="2"/>
  <c r="I345" i="2"/>
  <c r="H345" i="2"/>
  <c r="M344" i="2"/>
  <c r="J344" i="2"/>
  <c r="I344" i="2"/>
  <c r="H344" i="2"/>
  <c r="M343" i="2"/>
  <c r="J343" i="2"/>
  <c r="I343" i="2"/>
  <c r="H343" i="2"/>
  <c r="M342" i="2"/>
  <c r="J342" i="2"/>
  <c r="I342" i="2"/>
  <c r="H342" i="2"/>
  <c r="M341" i="2"/>
  <c r="J341" i="2"/>
  <c r="I341" i="2"/>
  <c r="H341" i="2"/>
  <c r="M340" i="2"/>
  <c r="J340" i="2"/>
  <c r="I340" i="2"/>
  <c r="H340" i="2"/>
  <c r="M339" i="2"/>
  <c r="J339" i="2"/>
  <c r="I339" i="2"/>
  <c r="H339" i="2"/>
  <c r="M338" i="2"/>
  <c r="J338" i="2"/>
  <c r="I338" i="2"/>
  <c r="H338" i="2"/>
  <c r="M337" i="2"/>
  <c r="J337" i="2"/>
  <c r="I337" i="2"/>
  <c r="H337" i="2"/>
  <c r="M336" i="2"/>
  <c r="J336" i="2"/>
  <c r="I336" i="2"/>
  <c r="H336" i="2"/>
  <c r="M335" i="2"/>
  <c r="J335" i="2"/>
  <c r="I335" i="2"/>
  <c r="H335" i="2"/>
  <c r="M334" i="2"/>
  <c r="J334" i="2"/>
  <c r="I334" i="2"/>
  <c r="H334" i="2"/>
  <c r="M333" i="2"/>
  <c r="J333" i="2"/>
  <c r="I333" i="2"/>
  <c r="H333" i="2"/>
  <c r="M332" i="2"/>
  <c r="J332" i="2"/>
  <c r="I332" i="2"/>
  <c r="H332" i="2"/>
  <c r="M331" i="2"/>
  <c r="J331" i="2"/>
  <c r="I331" i="2"/>
  <c r="H331" i="2"/>
  <c r="M330" i="2"/>
  <c r="J330" i="2"/>
  <c r="I330" i="2"/>
  <c r="H330" i="2"/>
  <c r="M329" i="2"/>
  <c r="J329" i="2"/>
  <c r="I329" i="2"/>
  <c r="H329" i="2"/>
  <c r="M328" i="2"/>
  <c r="J328" i="2"/>
  <c r="I328" i="2"/>
  <c r="H328" i="2"/>
  <c r="M327" i="2"/>
  <c r="J327" i="2"/>
  <c r="I327" i="2"/>
  <c r="H327" i="2"/>
  <c r="M326" i="2"/>
  <c r="J326" i="2"/>
  <c r="I326" i="2"/>
  <c r="H326" i="2"/>
  <c r="M325" i="2"/>
  <c r="J325" i="2"/>
  <c r="I325" i="2"/>
  <c r="H325" i="2"/>
  <c r="M324" i="2"/>
  <c r="J324" i="2"/>
  <c r="I324" i="2"/>
  <c r="H324" i="2"/>
  <c r="M323" i="2"/>
  <c r="J323" i="2"/>
  <c r="I323" i="2"/>
  <c r="H323" i="2"/>
  <c r="M322" i="2"/>
  <c r="J322" i="2"/>
  <c r="I322" i="2"/>
  <c r="H322" i="2"/>
  <c r="M321" i="2"/>
  <c r="J321" i="2"/>
  <c r="I321" i="2"/>
  <c r="H321" i="2"/>
  <c r="M320" i="2"/>
  <c r="J320" i="2"/>
  <c r="I320" i="2"/>
  <c r="H320" i="2"/>
  <c r="M319" i="2"/>
  <c r="J319" i="2"/>
  <c r="I319" i="2"/>
  <c r="H319" i="2"/>
  <c r="M318" i="2"/>
  <c r="J318" i="2"/>
  <c r="I318" i="2"/>
  <c r="H318" i="2"/>
  <c r="M317" i="2"/>
  <c r="J317" i="2"/>
  <c r="I317" i="2"/>
  <c r="H317" i="2"/>
  <c r="M316" i="2"/>
  <c r="J316" i="2"/>
  <c r="I316" i="2"/>
  <c r="H316" i="2"/>
  <c r="M315" i="2"/>
  <c r="J315" i="2"/>
  <c r="I315" i="2"/>
  <c r="H315" i="2"/>
  <c r="M314" i="2"/>
  <c r="J314" i="2"/>
  <c r="I314" i="2"/>
  <c r="H314" i="2"/>
  <c r="M313" i="2"/>
  <c r="J313" i="2"/>
  <c r="I313" i="2"/>
  <c r="H313" i="2"/>
  <c r="M312" i="2"/>
  <c r="J312" i="2"/>
  <c r="I312" i="2"/>
  <c r="H312" i="2"/>
  <c r="M311" i="2"/>
  <c r="J311" i="2"/>
  <c r="I311" i="2"/>
  <c r="H311" i="2"/>
  <c r="M310" i="2"/>
  <c r="J310" i="2"/>
  <c r="I310" i="2"/>
  <c r="H310" i="2"/>
  <c r="M309" i="2"/>
  <c r="J309" i="2"/>
  <c r="I309" i="2"/>
  <c r="H309" i="2"/>
  <c r="M308" i="2"/>
  <c r="J308" i="2"/>
  <c r="I308" i="2"/>
  <c r="H308" i="2"/>
  <c r="M307" i="2"/>
  <c r="J307" i="2"/>
  <c r="I307" i="2"/>
  <c r="H307" i="2"/>
  <c r="M306" i="2"/>
  <c r="J306" i="2"/>
  <c r="I306" i="2"/>
  <c r="H306" i="2"/>
  <c r="M305" i="2"/>
  <c r="J305" i="2"/>
  <c r="I305" i="2"/>
  <c r="H305" i="2"/>
  <c r="M304" i="2"/>
  <c r="J304" i="2"/>
  <c r="I304" i="2"/>
  <c r="H304" i="2"/>
  <c r="M303" i="2"/>
  <c r="J303" i="2"/>
  <c r="I303" i="2"/>
  <c r="H303" i="2"/>
  <c r="M302" i="2"/>
  <c r="J302" i="2"/>
  <c r="I302" i="2"/>
  <c r="H302" i="2"/>
  <c r="M301" i="2"/>
  <c r="J301" i="2"/>
  <c r="I301" i="2"/>
  <c r="H301" i="2"/>
  <c r="M300" i="2"/>
  <c r="J300" i="2"/>
  <c r="I300" i="2"/>
  <c r="H300" i="2"/>
  <c r="M299" i="2"/>
  <c r="J299" i="2"/>
  <c r="I299" i="2"/>
  <c r="H299" i="2"/>
  <c r="M298" i="2"/>
  <c r="J298" i="2"/>
  <c r="I298" i="2"/>
  <c r="H298" i="2"/>
  <c r="M297" i="2"/>
  <c r="J297" i="2"/>
  <c r="I297" i="2"/>
  <c r="H297" i="2"/>
  <c r="M296" i="2"/>
  <c r="J296" i="2"/>
  <c r="I296" i="2"/>
  <c r="H296" i="2"/>
  <c r="M295" i="2"/>
  <c r="J295" i="2"/>
  <c r="I295" i="2"/>
  <c r="H295" i="2"/>
  <c r="M294" i="2"/>
  <c r="J294" i="2"/>
  <c r="I294" i="2"/>
  <c r="H294" i="2"/>
  <c r="M293" i="2"/>
  <c r="J293" i="2"/>
  <c r="I293" i="2"/>
  <c r="H293" i="2"/>
  <c r="M292" i="2"/>
  <c r="J292" i="2"/>
  <c r="I292" i="2"/>
  <c r="H292" i="2"/>
  <c r="M291" i="2"/>
  <c r="J291" i="2"/>
  <c r="I291" i="2"/>
  <c r="H291" i="2"/>
  <c r="M290" i="2"/>
  <c r="J290" i="2"/>
  <c r="I290" i="2"/>
  <c r="H290" i="2"/>
  <c r="M289" i="2"/>
  <c r="J289" i="2"/>
  <c r="I289" i="2"/>
  <c r="H289" i="2"/>
  <c r="M288" i="2"/>
  <c r="J288" i="2"/>
  <c r="I288" i="2"/>
  <c r="H288" i="2"/>
  <c r="M287" i="2"/>
  <c r="J287" i="2"/>
  <c r="I287" i="2"/>
  <c r="H287" i="2"/>
  <c r="M286" i="2"/>
  <c r="J286" i="2"/>
  <c r="I286" i="2"/>
  <c r="H286" i="2"/>
  <c r="M285" i="2"/>
  <c r="J285" i="2"/>
  <c r="I285" i="2"/>
  <c r="H285" i="2"/>
  <c r="M284" i="2"/>
  <c r="J284" i="2"/>
  <c r="I284" i="2"/>
  <c r="H284" i="2"/>
  <c r="M283" i="2"/>
  <c r="J283" i="2"/>
  <c r="I283" i="2"/>
  <c r="H283" i="2"/>
  <c r="M282" i="2"/>
  <c r="J282" i="2"/>
  <c r="I282" i="2"/>
  <c r="H282" i="2"/>
  <c r="M281" i="2"/>
  <c r="J281" i="2"/>
  <c r="I281" i="2"/>
  <c r="H281" i="2"/>
  <c r="M280" i="2"/>
  <c r="J280" i="2"/>
  <c r="I280" i="2"/>
  <c r="H280" i="2"/>
  <c r="M279" i="2"/>
  <c r="J279" i="2"/>
  <c r="I279" i="2"/>
  <c r="H279" i="2"/>
  <c r="M278" i="2"/>
  <c r="J278" i="2"/>
  <c r="I278" i="2"/>
  <c r="H278" i="2"/>
  <c r="M277" i="2"/>
  <c r="J277" i="2"/>
  <c r="I277" i="2"/>
  <c r="H277" i="2"/>
  <c r="M276" i="2"/>
  <c r="J276" i="2"/>
  <c r="I276" i="2"/>
  <c r="H276" i="2"/>
  <c r="M275" i="2"/>
  <c r="J275" i="2"/>
  <c r="I275" i="2"/>
  <c r="H275" i="2"/>
  <c r="M274" i="2"/>
  <c r="J274" i="2"/>
  <c r="I274" i="2"/>
  <c r="H274" i="2"/>
  <c r="M273" i="2"/>
  <c r="J273" i="2"/>
  <c r="I273" i="2"/>
  <c r="H273" i="2"/>
  <c r="M272" i="2"/>
  <c r="J272" i="2"/>
  <c r="I272" i="2"/>
  <c r="H272" i="2"/>
  <c r="M271" i="2"/>
  <c r="J271" i="2"/>
  <c r="I271" i="2"/>
  <c r="H271" i="2"/>
  <c r="M270" i="2"/>
  <c r="J270" i="2"/>
  <c r="I270" i="2"/>
  <c r="H270" i="2"/>
  <c r="M269" i="2"/>
  <c r="J269" i="2"/>
  <c r="I269" i="2"/>
  <c r="H269" i="2"/>
  <c r="M268" i="2"/>
  <c r="J268" i="2"/>
  <c r="I268" i="2"/>
  <c r="H268" i="2"/>
  <c r="M267" i="2"/>
  <c r="J267" i="2"/>
  <c r="I267" i="2"/>
  <c r="H267" i="2"/>
  <c r="M266" i="2"/>
  <c r="J266" i="2"/>
  <c r="I266" i="2"/>
  <c r="H266" i="2"/>
  <c r="M265" i="2"/>
  <c r="J265" i="2"/>
  <c r="I265" i="2"/>
  <c r="H265" i="2"/>
  <c r="M264" i="2"/>
  <c r="J264" i="2"/>
  <c r="I264" i="2"/>
  <c r="H264" i="2"/>
  <c r="M263" i="2"/>
  <c r="J263" i="2"/>
  <c r="I263" i="2"/>
  <c r="H263" i="2"/>
  <c r="M262" i="2"/>
  <c r="J262" i="2"/>
  <c r="I262" i="2"/>
  <c r="H262" i="2"/>
  <c r="M261" i="2"/>
  <c r="J261" i="2"/>
  <c r="I261" i="2"/>
  <c r="H261" i="2"/>
  <c r="M260" i="2"/>
  <c r="J260" i="2"/>
  <c r="I260" i="2"/>
  <c r="H260" i="2"/>
  <c r="M259" i="2"/>
  <c r="J259" i="2"/>
  <c r="I259" i="2"/>
  <c r="H259" i="2"/>
  <c r="M258" i="2"/>
  <c r="J258" i="2"/>
  <c r="I258" i="2"/>
  <c r="H258" i="2"/>
  <c r="M257" i="2"/>
  <c r="J257" i="2"/>
  <c r="I257" i="2"/>
  <c r="H257" i="2"/>
  <c r="M256" i="2"/>
  <c r="J256" i="2"/>
  <c r="I256" i="2"/>
  <c r="H256" i="2"/>
  <c r="M255" i="2"/>
  <c r="J255" i="2"/>
  <c r="I255" i="2"/>
  <c r="H255" i="2"/>
  <c r="M254" i="2"/>
  <c r="J254" i="2"/>
  <c r="I254" i="2"/>
  <c r="H254" i="2"/>
  <c r="M253" i="2"/>
  <c r="J253" i="2"/>
  <c r="I253" i="2"/>
  <c r="H253" i="2"/>
  <c r="M252" i="2"/>
  <c r="J252" i="2"/>
  <c r="I252" i="2"/>
  <c r="H252" i="2"/>
  <c r="M251" i="2"/>
  <c r="J251" i="2"/>
  <c r="I251" i="2"/>
  <c r="H251" i="2"/>
  <c r="M250" i="2"/>
  <c r="J250" i="2"/>
  <c r="I250" i="2"/>
  <c r="H250" i="2"/>
  <c r="M249" i="2"/>
  <c r="J249" i="2"/>
  <c r="I249" i="2"/>
  <c r="H249" i="2"/>
  <c r="M248" i="2"/>
  <c r="J248" i="2"/>
  <c r="I248" i="2"/>
  <c r="H248" i="2"/>
  <c r="M247" i="2"/>
  <c r="J247" i="2"/>
  <c r="I247" i="2"/>
  <c r="H247" i="2"/>
  <c r="M246" i="2"/>
  <c r="J246" i="2"/>
  <c r="I246" i="2"/>
  <c r="H246" i="2"/>
  <c r="M245" i="2"/>
  <c r="J245" i="2"/>
  <c r="I245" i="2"/>
  <c r="H245" i="2"/>
  <c r="M244" i="2"/>
  <c r="J244" i="2"/>
  <c r="I244" i="2"/>
  <c r="H244" i="2"/>
  <c r="M243" i="2"/>
  <c r="J243" i="2"/>
  <c r="I243" i="2"/>
  <c r="H243" i="2"/>
  <c r="M242" i="2"/>
  <c r="J242" i="2"/>
  <c r="I242" i="2"/>
  <c r="H242" i="2"/>
  <c r="M241" i="2"/>
  <c r="J241" i="2"/>
  <c r="I241" i="2"/>
  <c r="H241" i="2"/>
  <c r="M240" i="2"/>
  <c r="J240" i="2"/>
  <c r="I240" i="2"/>
  <c r="H240" i="2"/>
  <c r="M239" i="2"/>
  <c r="J239" i="2"/>
  <c r="I239" i="2"/>
  <c r="H239" i="2"/>
  <c r="M238" i="2"/>
  <c r="J238" i="2"/>
  <c r="I238" i="2"/>
  <c r="H238" i="2"/>
  <c r="M237" i="2"/>
  <c r="J237" i="2"/>
  <c r="I237" i="2"/>
  <c r="H237" i="2"/>
  <c r="M236" i="2"/>
  <c r="J236" i="2"/>
  <c r="I236" i="2"/>
  <c r="H236" i="2"/>
  <c r="M235" i="2"/>
  <c r="J235" i="2"/>
  <c r="I235" i="2"/>
  <c r="H235" i="2"/>
  <c r="M234" i="2"/>
  <c r="J234" i="2"/>
  <c r="I234" i="2"/>
  <c r="H234" i="2"/>
  <c r="M233" i="2"/>
  <c r="J233" i="2"/>
  <c r="I233" i="2"/>
  <c r="H233" i="2"/>
  <c r="M232" i="2"/>
  <c r="J232" i="2"/>
  <c r="I232" i="2"/>
  <c r="H232" i="2"/>
  <c r="M231" i="2"/>
  <c r="J231" i="2"/>
  <c r="I231" i="2"/>
  <c r="H231" i="2"/>
  <c r="M230" i="2"/>
  <c r="J230" i="2"/>
  <c r="I230" i="2"/>
  <c r="H230" i="2"/>
  <c r="M229" i="2"/>
  <c r="J229" i="2"/>
  <c r="I229" i="2"/>
  <c r="H229" i="2"/>
  <c r="M228" i="2"/>
  <c r="J228" i="2"/>
  <c r="I228" i="2"/>
  <c r="H228" i="2"/>
  <c r="M227" i="2"/>
  <c r="J227" i="2"/>
  <c r="I227" i="2"/>
  <c r="H227" i="2"/>
  <c r="M226" i="2"/>
  <c r="J226" i="2"/>
  <c r="I226" i="2"/>
  <c r="H226" i="2"/>
  <c r="M225" i="2"/>
  <c r="J225" i="2"/>
  <c r="I225" i="2"/>
  <c r="H225" i="2"/>
  <c r="M224" i="2"/>
  <c r="J224" i="2"/>
  <c r="I224" i="2"/>
  <c r="H224" i="2"/>
  <c r="M223" i="2"/>
  <c r="J223" i="2"/>
  <c r="I223" i="2"/>
  <c r="H223" i="2"/>
  <c r="M222" i="2"/>
  <c r="J222" i="2"/>
  <c r="I222" i="2"/>
  <c r="H222" i="2"/>
  <c r="M221" i="2"/>
  <c r="J221" i="2"/>
  <c r="I221" i="2"/>
  <c r="H221" i="2"/>
  <c r="M220" i="2"/>
  <c r="J220" i="2"/>
  <c r="I220" i="2"/>
  <c r="H220" i="2"/>
  <c r="M219" i="2"/>
  <c r="J219" i="2"/>
  <c r="I219" i="2"/>
  <c r="H219" i="2"/>
  <c r="M218" i="2"/>
  <c r="J218" i="2"/>
  <c r="I218" i="2"/>
  <c r="H218" i="2"/>
  <c r="M217" i="2"/>
  <c r="J217" i="2"/>
  <c r="I217" i="2"/>
  <c r="H217" i="2"/>
  <c r="M216" i="2"/>
  <c r="J216" i="2"/>
  <c r="I216" i="2"/>
  <c r="H216" i="2"/>
  <c r="M215" i="2"/>
  <c r="J215" i="2"/>
  <c r="I215" i="2"/>
  <c r="H215" i="2"/>
  <c r="M214" i="2"/>
  <c r="J214" i="2"/>
  <c r="I214" i="2"/>
  <c r="H214" i="2"/>
  <c r="M213" i="2"/>
  <c r="J213" i="2"/>
  <c r="I213" i="2"/>
  <c r="H213" i="2"/>
  <c r="M212" i="2"/>
  <c r="J212" i="2"/>
  <c r="I212" i="2"/>
  <c r="H212" i="2"/>
  <c r="M211" i="2"/>
  <c r="J211" i="2"/>
  <c r="I211" i="2"/>
  <c r="H211" i="2"/>
  <c r="M210" i="2"/>
  <c r="J210" i="2"/>
  <c r="I210" i="2"/>
  <c r="H210" i="2"/>
  <c r="M209" i="2"/>
  <c r="J209" i="2"/>
  <c r="I209" i="2"/>
  <c r="H209" i="2"/>
  <c r="M208" i="2"/>
  <c r="J208" i="2"/>
  <c r="I208" i="2"/>
  <c r="H208" i="2"/>
  <c r="M207" i="2"/>
  <c r="J207" i="2"/>
  <c r="I207" i="2"/>
  <c r="H207" i="2"/>
  <c r="M206" i="2"/>
  <c r="J206" i="2"/>
  <c r="I206" i="2"/>
  <c r="H206" i="2"/>
  <c r="M205" i="2"/>
  <c r="J205" i="2"/>
  <c r="I205" i="2"/>
  <c r="H205" i="2"/>
  <c r="M204" i="2"/>
  <c r="J204" i="2"/>
  <c r="I204" i="2"/>
  <c r="H204" i="2"/>
  <c r="M203" i="2"/>
  <c r="J203" i="2"/>
  <c r="I203" i="2"/>
  <c r="H203" i="2"/>
  <c r="M202" i="2"/>
  <c r="J202" i="2"/>
  <c r="I202" i="2"/>
  <c r="H202" i="2"/>
  <c r="M201" i="2"/>
  <c r="J201" i="2"/>
  <c r="I201" i="2"/>
  <c r="H201" i="2"/>
  <c r="M200" i="2"/>
  <c r="J200" i="2"/>
  <c r="I200" i="2"/>
  <c r="H200" i="2"/>
  <c r="M199" i="2"/>
  <c r="J199" i="2"/>
  <c r="I199" i="2"/>
  <c r="H199" i="2"/>
  <c r="M198" i="2"/>
  <c r="J198" i="2"/>
  <c r="I198" i="2"/>
  <c r="H198" i="2"/>
  <c r="M197" i="2"/>
  <c r="J197" i="2"/>
  <c r="I197" i="2"/>
  <c r="H197" i="2"/>
  <c r="M196" i="2"/>
  <c r="J196" i="2"/>
  <c r="I196" i="2"/>
  <c r="H196" i="2"/>
  <c r="M195" i="2"/>
  <c r="J195" i="2"/>
  <c r="I195" i="2"/>
  <c r="H195" i="2"/>
  <c r="M194" i="2"/>
  <c r="J194" i="2"/>
  <c r="I194" i="2"/>
  <c r="H194" i="2"/>
  <c r="M193" i="2"/>
  <c r="J193" i="2"/>
  <c r="I193" i="2"/>
  <c r="H193" i="2"/>
  <c r="M192" i="2"/>
  <c r="J192" i="2"/>
  <c r="I192" i="2"/>
  <c r="H192" i="2"/>
  <c r="M191" i="2"/>
  <c r="J191" i="2"/>
  <c r="I191" i="2"/>
  <c r="H191" i="2"/>
  <c r="M190" i="2"/>
  <c r="J190" i="2"/>
  <c r="I190" i="2"/>
  <c r="H190" i="2"/>
  <c r="M189" i="2"/>
  <c r="J189" i="2"/>
  <c r="I189" i="2"/>
  <c r="H189" i="2"/>
  <c r="M188" i="2"/>
  <c r="J188" i="2"/>
  <c r="I188" i="2"/>
  <c r="H188" i="2"/>
  <c r="M187" i="2"/>
  <c r="J187" i="2"/>
  <c r="I187" i="2"/>
  <c r="H187" i="2"/>
  <c r="M186" i="2"/>
  <c r="J186" i="2"/>
  <c r="I186" i="2"/>
  <c r="H186" i="2"/>
  <c r="M185" i="2"/>
  <c r="J185" i="2"/>
  <c r="I185" i="2"/>
  <c r="H185" i="2"/>
  <c r="M184" i="2"/>
  <c r="J184" i="2"/>
  <c r="I184" i="2"/>
  <c r="H184" i="2"/>
  <c r="M183" i="2"/>
  <c r="J183" i="2"/>
  <c r="I183" i="2"/>
  <c r="H183" i="2"/>
  <c r="M182" i="2"/>
  <c r="J182" i="2"/>
  <c r="I182" i="2"/>
  <c r="H182" i="2"/>
  <c r="M181" i="2"/>
  <c r="J181" i="2"/>
  <c r="I181" i="2"/>
  <c r="H181" i="2"/>
  <c r="M180" i="2"/>
  <c r="J180" i="2"/>
  <c r="I180" i="2"/>
  <c r="H180" i="2"/>
  <c r="M179" i="2"/>
  <c r="J179" i="2"/>
  <c r="I179" i="2"/>
  <c r="H179" i="2"/>
  <c r="M178" i="2"/>
  <c r="J178" i="2"/>
  <c r="I178" i="2"/>
  <c r="H178" i="2"/>
  <c r="M177" i="2"/>
  <c r="J177" i="2"/>
  <c r="I177" i="2"/>
  <c r="H177" i="2"/>
  <c r="M176" i="2"/>
  <c r="J176" i="2"/>
  <c r="I176" i="2"/>
  <c r="H176" i="2"/>
  <c r="M175" i="2"/>
  <c r="J175" i="2"/>
  <c r="I175" i="2"/>
  <c r="H175" i="2"/>
  <c r="M174" i="2"/>
  <c r="J174" i="2"/>
  <c r="I174" i="2"/>
  <c r="H174" i="2"/>
  <c r="M173" i="2"/>
  <c r="J173" i="2"/>
  <c r="I173" i="2"/>
  <c r="H173" i="2"/>
  <c r="M172" i="2"/>
  <c r="J172" i="2"/>
  <c r="I172" i="2"/>
  <c r="H172" i="2"/>
  <c r="M171" i="2"/>
  <c r="J171" i="2"/>
  <c r="I171" i="2"/>
  <c r="H171" i="2"/>
  <c r="M170" i="2"/>
  <c r="J170" i="2"/>
  <c r="I170" i="2"/>
  <c r="H170" i="2"/>
  <c r="M169" i="2"/>
  <c r="J169" i="2"/>
  <c r="I169" i="2"/>
  <c r="H169" i="2"/>
  <c r="M168" i="2"/>
  <c r="J168" i="2"/>
  <c r="I168" i="2"/>
  <c r="H168" i="2"/>
  <c r="M167" i="2"/>
  <c r="J167" i="2"/>
  <c r="I167" i="2"/>
  <c r="H167" i="2"/>
  <c r="M166" i="2"/>
  <c r="J166" i="2"/>
  <c r="I166" i="2"/>
  <c r="H166" i="2"/>
  <c r="M165" i="2"/>
  <c r="J165" i="2"/>
  <c r="I165" i="2"/>
  <c r="H165" i="2"/>
  <c r="M164" i="2"/>
  <c r="J164" i="2"/>
  <c r="I164" i="2"/>
  <c r="H164" i="2"/>
  <c r="M163" i="2"/>
  <c r="J163" i="2"/>
  <c r="I163" i="2"/>
  <c r="H163" i="2"/>
  <c r="M162" i="2"/>
  <c r="J162" i="2"/>
  <c r="I162" i="2"/>
  <c r="H162" i="2"/>
  <c r="M161" i="2"/>
  <c r="J161" i="2"/>
  <c r="I161" i="2"/>
  <c r="H161" i="2"/>
  <c r="M160" i="2"/>
  <c r="J160" i="2"/>
  <c r="I160" i="2"/>
  <c r="H160" i="2"/>
  <c r="M159" i="2"/>
  <c r="J159" i="2"/>
  <c r="I159" i="2"/>
  <c r="H159" i="2"/>
  <c r="M158" i="2"/>
  <c r="J158" i="2"/>
  <c r="I158" i="2"/>
  <c r="H158" i="2"/>
  <c r="M157" i="2"/>
  <c r="J157" i="2"/>
  <c r="I157" i="2"/>
  <c r="H157" i="2"/>
  <c r="M156" i="2"/>
  <c r="J156" i="2"/>
  <c r="I156" i="2"/>
  <c r="H156" i="2"/>
  <c r="M155" i="2"/>
  <c r="J155" i="2"/>
  <c r="I155" i="2"/>
  <c r="H155" i="2"/>
  <c r="M154" i="2"/>
  <c r="J154" i="2"/>
  <c r="I154" i="2"/>
  <c r="H154" i="2"/>
  <c r="M153" i="2"/>
  <c r="J153" i="2"/>
  <c r="I153" i="2"/>
  <c r="H153" i="2"/>
  <c r="M152" i="2"/>
  <c r="J152" i="2"/>
  <c r="I152" i="2"/>
  <c r="H152" i="2"/>
  <c r="M151" i="2"/>
  <c r="J151" i="2"/>
  <c r="I151" i="2"/>
  <c r="H151" i="2"/>
  <c r="M150" i="2"/>
  <c r="J150" i="2"/>
  <c r="I150" i="2"/>
  <c r="H150" i="2"/>
  <c r="M149" i="2"/>
  <c r="J149" i="2"/>
  <c r="I149" i="2"/>
  <c r="H149" i="2"/>
  <c r="M148" i="2"/>
  <c r="J148" i="2"/>
  <c r="I148" i="2"/>
  <c r="H148" i="2"/>
  <c r="M147" i="2"/>
  <c r="J147" i="2"/>
  <c r="I147" i="2"/>
  <c r="H147" i="2"/>
  <c r="M146" i="2"/>
  <c r="J146" i="2"/>
  <c r="I146" i="2"/>
  <c r="H146" i="2"/>
  <c r="M145" i="2"/>
  <c r="J145" i="2"/>
  <c r="I145" i="2"/>
  <c r="H145" i="2"/>
  <c r="M144" i="2"/>
  <c r="J144" i="2"/>
  <c r="I144" i="2"/>
  <c r="H144" i="2"/>
  <c r="M143" i="2"/>
  <c r="J143" i="2"/>
  <c r="I143" i="2"/>
  <c r="H143" i="2"/>
  <c r="M142" i="2"/>
  <c r="J142" i="2"/>
  <c r="I142" i="2"/>
  <c r="H142" i="2"/>
  <c r="M141" i="2"/>
  <c r="J141" i="2"/>
  <c r="I141" i="2"/>
  <c r="H141" i="2"/>
  <c r="M140" i="2"/>
  <c r="J140" i="2"/>
  <c r="I140" i="2"/>
  <c r="H140" i="2"/>
  <c r="M139" i="2"/>
  <c r="J139" i="2"/>
  <c r="I139" i="2"/>
  <c r="H139" i="2"/>
  <c r="M138" i="2"/>
  <c r="J138" i="2"/>
  <c r="I138" i="2"/>
  <c r="H138" i="2"/>
  <c r="M137" i="2"/>
  <c r="J137" i="2"/>
  <c r="I137" i="2"/>
  <c r="H137" i="2"/>
  <c r="M136" i="2"/>
  <c r="J136" i="2"/>
  <c r="I136" i="2"/>
  <c r="H136" i="2"/>
  <c r="M135" i="2"/>
  <c r="J135" i="2"/>
  <c r="I135" i="2"/>
  <c r="H135" i="2"/>
  <c r="M134" i="2"/>
  <c r="J134" i="2"/>
  <c r="I134" i="2"/>
  <c r="H134" i="2"/>
  <c r="M133" i="2"/>
  <c r="J133" i="2"/>
  <c r="I133" i="2"/>
  <c r="H133" i="2"/>
  <c r="M132" i="2"/>
  <c r="J132" i="2"/>
  <c r="I132" i="2"/>
  <c r="H132" i="2"/>
  <c r="M131" i="2"/>
  <c r="J131" i="2"/>
  <c r="I131" i="2"/>
  <c r="H131" i="2"/>
  <c r="M130" i="2"/>
  <c r="J130" i="2"/>
  <c r="I130" i="2"/>
  <c r="H130" i="2"/>
  <c r="M129" i="2"/>
  <c r="J129" i="2"/>
  <c r="I129" i="2"/>
  <c r="H129" i="2"/>
  <c r="M128" i="2"/>
  <c r="J128" i="2"/>
  <c r="I128" i="2"/>
  <c r="H128" i="2"/>
  <c r="M127" i="2"/>
  <c r="J127" i="2"/>
  <c r="I127" i="2"/>
  <c r="H127" i="2"/>
  <c r="M126" i="2"/>
  <c r="J126" i="2"/>
  <c r="I126" i="2"/>
  <c r="H126" i="2"/>
  <c r="M125" i="2"/>
  <c r="J125" i="2"/>
  <c r="I125" i="2"/>
  <c r="H125" i="2"/>
  <c r="M124" i="2"/>
  <c r="J124" i="2"/>
  <c r="I124" i="2"/>
  <c r="H124" i="2"/>
  <c r="M123" i="2"/>
  <c r="J123" i="2"/>
  <c r="I123" i="2"/>
  <c r="H123" i="2"/>
  <c r="M122" i="2"/>
  <c r="J122" i="2"/>
  <c r="I122" i="2"/>
  <c r="H122" i="2"/>
  <c r="M121" i="2"/>
  <c r="J121" i="2"/>
  <c r="I121" i="2"/>
  <c r="H121" i="2"/>
  <c r="M120" i="2"/>
  <c r="J120" i="2"/>
  <c r="I120" i="2"/>
  <c r="H120" i="2"/>
  <c r="M119" i="2"/>
  <c r="J119" i="2"/>
  <c r="I119" i="2"/>
  <c r="H119" i="2"/>
  <c r="M118" i="2"/>
  <c r="J118" i="2"/>
  <c r="I118" i="2"/>
  <c r="H118" i="2"/>
  <c r="M117" i="2"/>
  <c r="J117" i="2"/>
  <c r="I117" i="2"/>
  <c r="H117" i="2"/>
  <c r="M116" i="2"/>
  <c r="J116" i="2"/>
  <c r="I116" i="2"/>
  <c r="H116" i="2"/>
  <c r="M115" i="2"/>
  <c r="J115" i="2"/>
  <c r="I115" i="2"/>
  <c r="H115" i="2"/>
  <c r="M114" i="2"/>
  <c r="J114" i="2"/>
  <c r="I114" i="2"/>
  <c r="H114" i="2"/>
  <c r="M113" i="2"/>
  <c r="J113" i="2"/>
  <c r="I113" i="2"/>
  <c r="H113" i="2"/>
  <c r="M112" i="2"/>
  <c r="J112" i="2"/>
  <c r="I112" i="2"/>
  <c r="H112" i="2"/>
  <c r="M111" i="2"/>
  <c r="J111" i="2"/>
  <c r="I111" i="2"/>
  <c r="H111" i="2"/>
  <c r="M110" i="2"/>
  <c r="J110" i="2"/>
  <c r="I110" i="2"/>
  <c r="H110" i="2"/>
  <c r="M109" i="2"/>
  <c r="J109" i="2"/>
  <c r="I109" i="2"/>
  <c r="H109" i="2"/>
  <c r="M108" i="2"/>
  <c r="J108" i="2"/>
  <c r="I108" i="2"/>
  <c r="H108" i="2"/>
  <c r="M107" i="2"/>
  <c r="J107" i="2"/>
  <c r="I107" i="2"/>
  <c r="H107" i="2"/>
  <c r="M106" i="2"/>
  <c r="J106" i="2"/>
  <c r="I106" i="2"/>
  <c r="H106" i="2"/>
  <c r="M105" i="2"/>
  <c r="J105" i="2"/>
  <c r="I105" i="2"/>
  <c r="H105" i="2"/>
  <c r="M104" i="2"/>
  <c r="J104" i="2"/>
  <c r="I104" i="2"/>
  <c r="H104" i="2"/>
  <c r="M103" i="2"/>
  <c r="J103" i="2"/>
  <c r="I103" i="2"/>
  <c r="H103" i="2"/>
  <c r="M102" i="2"/>
  <c r="J102" i="2"/>
  <c r="I102" i="2"/>
  <c r="H102" i="2"/>
  <c r="M101" i="2"/>
  <c r="J101" i="2"/>
  <c r="I101" i="2"/>
  <c r="H101" i="2"/>
  <c r="M100" i="2"/>
  <c r="J100" i="2"/>
  <c r="I100" i="2"/>
  <c r="H100" i="2"/>
  <c r="M99" i="2"/>
  <c r="J99" i="2"/>
  <c r="I99" i="2"/>
  <c r="H99" i="2"/>
  <c r="M98" i="2"/>
  <c r="J98" i="2"/>
  <c r="I98" i="2"/>
  <c r="H98" i="2"/>
  <c r="M97" i="2"/>
  <c r="J97" i="2"/>
  <c r="I97" i="2"/>
  <c r="H97" i="2"/>
  <c r="M96" i="2"/>
  <c r="J96" i="2"/>
  <c r="I96" i="2"/>
  <c r="H96" i="2"/>
  <c r="M95" i="2"/>
  <c r="J95" i="2"/>
  <c r="I95" i="2"/>
  <c r="H95" i="2"/>
  <c r="M94" i="2"/>
  <c r="J94" i="2"/>
  <c r="I94" i="2"/>
  <c r="H94" i="2"/>
  <c r="M93" i="2"/>
  <c r="J93" i="2"/>
  <c r="I93" i="2"/>
  <c r="H93" i="2"/>
  <c r="M92" i="2"/>
  <c r="J92" i="2"/>
  <c r="I92" i="2"/>
  <c r="H92" i="2"/>
  <c r="M91" i="2"/>
  <c r="J91" i="2"/>
  <c r="I91" i="2"/>
  <c r="H91" i="2"/>
  <c r="M90" i="2"/>
  <c r="J90" i="2"/>
  <c r="I90" i="2"/>
  <c r="H90" i="2"/>
  <c r="M89" i="2"/>
  <c r="J89" i="2"/>
  <c r="I89" i="2"/>
  <c r="H89" i="2"/>
  <c r="M88" i="2"/>
  <c r="J88" i="2"/>
  <c r="I88" i="2"/>
  <c r="H88" i="2"/>
  <c r="M87" i="2"/>
  <c r="J87" i="2"/>
  <c r="I87" i="2"/>
  <c r="H87" i="2"/>
  <c r="M86" i="2"/>
  <c r="J86" i="2"/>
  <c r="I86" i="2"/>
  <c r="H86" i="2"/>
  <c r="M85" i="2"/>
  <c r="J85" i="2"/>
  <c r="I85" i="2"/>
  <c r="H85" i="2"/>
  <c r="M84" i="2"/>
  <c r="J84" i="2"/>
  <c r="I84" i="2"/>
  <c r="H84" i="2"/>
  <c r="M83" i="2"/>
  <c r="J83" i="2"/>
  <c r="I83" i="2"/>
  <c r="H83" i="2"/>
  <c r="M82" i="2"/>
  <c r="J82" i="2"/>
  <c r="I82" i="2"/>
  <c r="H82" i="2"/>
  <c r="M81" i="2"/>
  <c r="J81" i="2"/>
  <c r="I81" i="2"/>
  <c r="H81" i="2"/>
  <c r="M80" i="2"/>
  <c r="J80" i="2"/>
  <c r="I80" i="2"/>
  <c r="H80" i="2"/>
  <c r="M79" i="2"/>
  <c r="J79" i="2"/>
  <c r="I79" i="2"/>
  <c r="H79" i="2"/>
  <c r="M78" i="2"/>
  <c r="J78" i="2"/>
  <c r="I78" i="2"/>
  <c r="H78" i="2"/>
  <c r="M77" i="2"/>
  <c r="J77" i="2"/>
  <c r="I77" i="2"/>
  <c r="H77" i="2"/>
  <c r="M76" i="2"/>
  <c r="J76" i="2"/>
  <c r="I76" i="2"/>
  <c r="H76" i="2"/>
  <c r="M75" i="2"/>
  <c r="J75" i="2"/>
  <c r="I75" i="2"/>
  <c r="H75" i="2"/>
  <c r="M74" i="2"/>
  <c r="J74" i="2"/>
  <c r="I74" i="2"/>
  <c r="H74" i="2"/>
  <c r="M73" i="2"/>
  <c r="J73" i="2"/>
  <c r="I73" i="2"/>
  <c r="H73" i="2"/>
  <c r="M72" i="2"/>
  <c r="J72" i="2"/>
  <c r="I72" i="2"/>
  <c r="H72" i="2"/>
  <c r="M71" i="2"/>
  <c r="J71" i="2"/>
  <c r="I71" i="2"/>
  <c r="H71" i="2"/>
  <c r="M70" i="2"/>
  <c r="J70" i="2"/>
  <c r="I70" i="2"/>
  <c r="H70" i="2"/>
  <c r="M69" i="2"/>
  <c r="J69" i="2"/>
  <c r="I69" i="2"/>
  <c r="H69" i="2"/>
  <c r="M68" i="2"/>
  <c r="J68" i="2"/>
  <c r="I68" i="2"/>
  <c r="H68" i="2"/>
  <c r="M67" i="2"/>
  <c r="J67" i="2"/>
  <c r="I67" i="2"/>
  <c r="H67" i="2"/>
  <c r="M66" i="2"/>
  <c r="J66" i="2"/>
  <c r="I66" i="2"/>
  <c r="H66" i="2"/>
  <c r="M65" i="2"/>
  <c r="J65" i="2"/>
  <c r="I65" i="2"/>
  <c r="H65" i="2"/>
  <c r="M64" i="2"/>
  <c r="J64" i="2"/>
  <c r="I64" i="2"/>
  <c r="H64" i="2"/>
  <c r="M63" i="2"/>
  <c r="J63" i="2"/>
  <c r="I63" i="2"/>
  <c r="H63" i="2"/>
  <c r="M62" i="2"/>
  <c r="J62" i="2"/>
  <c r="I62" i="2"/>
  <c r="H62" i="2"/>
  <c r="M61" i="2"/>
  <c r="J61" i="2"/>
  <c r="I61" i="2"/>
  <c r="H61" i="2"/>
  <c r="M60" i="2"/>
  <c r="J60" i="2"/>
  <c r="I60" i="2"/>
  <c r="H60" i="2"/>
  <c r="M59" i="2"/>
  <c r="J59" i="2"/>
  <c r="I59" i="2"/>
  <c r="H59" i="2"/>
  <c r="M58" i="2"/>
  <c r="J58" i="2"/>
  <c r="I58" i="2"/>
  <c r="H58" i="2"/>
  <c r="M57" i="2"/>
  <c r="J57" i="2"/>
  <c r="I57" i="2"/>
  <c r="H57" i="2"/>
  <c r="M56" i="2"/>
  <c r="J56" i="2"/>
  <c r="I56" i="2"/>
  <c r="H56" i="2"/>
  <c r="M55" i="2"/>
  <c r="J55" i="2"/>
  <c r="I55" i="2"/>
  <c r="H55" i="2"/>
  <c r="M54" i="2"/>
  <c r="J54" i="2"/>
  <c r="I54" i="2"/>
  <c r="H54" i="2"/>
  <c r="M53" i="2"/>
  <c r="J53" i="2"/>
  <c r="I53" i="2"/>
  <c r="H53" i="2"/>
  <c r="M52" i="2"/>
  <c r="J52" i="2"/>
  <c r="I52" i="2"/>
  <c r="H52" i="2"/>
  <c r="M51" i="2"/>
  <c r="J51" i="2"/>
  <c r="I51" i="2"/>
  <c r="H51" i="2"/>
  <c r="M50" i="2"/>
  <c r="J50" i="2"/>
  <c r="I50" i="2"/>
  <c r="H50" i="2"/>
  <c r="M49" i="2"/>
  <c r="J49" i="2"/>
  <c r="I49" i="2"/>
  <c r="H49" i="2"/>
  <c r="M48" i="2"/>
  <c r="J48" i="2"/>
  <c r="I48" i="2"/>
  <c r="H48" i="2"/>
  <c r="M47" i="2"/>
  <c r="J47" i="2"/>
  <c r="I47" i="2"/>
  <c r="H47" i="2"/>
  <c r="V46" i="2"/>
  <c r="M46" i="2"/>
  <c r="J46" i="2"/>
  <c r="I46" i="2"/>
  <c r="H46" i="2"/>
  <c r="V45" i="2"/>
  <c r="M45" i="2"/>
  <c r="J45" i="2"/>
  <c r="I45" i="2"/>
  <c r="H45" i="2"/>
  <c r="V44" i="2"/>
  <c r="M44" i="2"/>
  <c r="J44" i="2"/>
  <c r="I44" i="2"/>
  <c r="H44" i="2"/>
  <c r="V43" i="2"/>
  <c r="M43" i="2"/>
  <c r="J43" i="2"/>
  <c r="I43" i="2"/>
  <c r="H43" i="2"/>
  <c r="V42" i="2"/>
  <c r="M42" i="2"/>
  <c r="J42" i="2"/>
  <c r="I42" i="2"/>
  <c r="H42" i="2"/>
  <c r="M41" i="2"/>
  <c r="J41" i="2"/>
  <c r="I41" i="2"/>
  <c r="H41" i="2"/>
  <c r="M40" i="2"/>
  <c r="J40" i="2"/>
  <c r="I40" i="2"/>
  <c r="H40" i="2"/>
  <c r="M39" i="2"/>
  <c r="J39" i="2"/>
  <c r="I39" i="2"/>
  <c r="H39" i="2"/>
  <c r="M38" i="2"/>
  <c r="J38" i="2"/>
  <c r="I38" i="2"/>
  <c r="H38" i="2"/>
  <c r="M37" i="2"/>
  <c r="J37" i="2"/>
  <c r="I37" i="2"/>
  <c r="H37" i="2"/>
  <c r="M36" i="2"/>
  <c r="J36" i="2"/>
  <c r="I36" i="2"/>
  <c r="H36" i="2"/>
  <c r="M35" i="2"/>
  <c r="J35" i="2"/>
  <c r="I35" i="2"/>
  <c r="H35" i="2"/>
  <c r="M34" i="2"/>
  <c r="J34" i="2"/>
  <c r="I34" i="2"/>
  <c r="H34" i="2"/>
  <c r="M33" i="2"/>
  <c r="J33" i="2"/>
  <c r="I33" i="2"/>
  <c r="H33" i="2"/>
  <c r="M32" i="2"/>
  <c r="J32" i="2"/>
  <c r="I32" i="2"/>
  <c r="H32" i="2"/>
  <c r="M31" i="2"/>
  <c r="J31" i="2"/>
  <c r="I31" i="2"/>
  <c r="H31" i="2"/>
  <c r="M30" i="2"/>
  <c r="J30" i="2"/>
  <c r="I30" i="2"/>
  <c r="H30" i="2"/>
  <c r="M29" i="2"/>
  <c r="J29" i="2"/>
  <c r="I29" i="2"/>
  <c r="H29" i="2"/>
  <c r="M28" i="2"/>
  <c r="J28" i="2"/>
  <c r="I28" i="2"/>
  <c r="H28" i="2"/>
  <c r="M27" i="2"/>
  <c r="J27" i="2"/>
  <c r="I27" i="2"/>
  <c r="H27" i="2"/>
  <c r="X26" i="2"/>
  <c r="W26" i="2"/>
  <c r="V26" i="2"/>
  <c r="M26" i="2"/>
  <c r="J26" i="2"/>
  <c r="I26" i="2"/>
  <c r="H26" i="2"/>
  <c r="V25" i="2"/>
  <c r="M25" i="2"/>
  <c r="J25" i="2"/>
  <c r="I25" i="2"/>
  <c r="H25" i="2"/>
  <c r="M24" i="2"/>
  <c r="J24" i="2"/>
  <c r="I24" i="2"/>
  <c r="H24" i="2"/>
  <c r="W23" i="2"/>
  <c r="M23" i="2"/>
  <c r="J23" i="2"/>
  <c r="I23" i="2"/>
  <c r="H23" i="2"/>
  <c r="Y22" i="2"/>
  <c r="X22" i="2"/>
  <c r="W22" i="2"/>
  <c r="V22" i="2"/>
  <c r="M22" i="2"/>
  <c r="J22" i="2"/>
  <c r="I22" i="2"/>
  <c r="H22" i="2"/>
  <c r="M21" i="2"/>
  <c r="J21" i="2"/>
  <c r="I21" i="2"/>
  <c r="H21" i="2"/>
  <c r="M20" i="2"/>
  <c r="J20" i="2"/>
  <c r="I20" i="2"/>
  <c r="H20" i="2"/>
  <c r="M19" i="2"/>
  <c r="J19" i="2"/>
  <c r="I19" i="2"/>
  <c r="H19" i="2"/>
  <c r="M18" i="2"/>
  <c r="J18" i="2"/>
  <c r="I18" i="2"/>
  <c r="H18" i="2"/>
  <c r="M17" i="2"/>
  <c r="J17" i="2"/>
  <c r="I17" i="2"/>
  <c r="H17" i="2"/>
  <c r="P16" i="2"/>
  <c r="M16" i="2"/>
  <c r="J16" i="2"/>
  <c r="I16" i="2"/>
  <c r="H16" i="2"/>
  <c r="P15" i="2"/>
  <c r="M15" i="2"/>
  <c r="J15" i="2"/>
  <c r="I15" i="2"/>
  <c r="H15" i="2"/>
  <c r="P14" i="2"/>
  <c r="M14" i="2"/>
  <c r="J14" i="2"/>
  <c r="I14" i="2"/>
  <c r="H14" i="2"/>
  <c r="M13" i="2"/>
  <c r="J13" i="2"/>
  <c r="I13" i="2"/>
  <c r="H13" i="2"/>
  <c r="M12" i="2"/>
  <c r="J12" i="2"/>
  <c r="I12" i="2"/>
  <c r="H12" i="2"/>
  <c r="M11" i="2"/>
  <c r="J11" i="2"/>
  <c r="I11" i="2"/>
  <c r="H11" i="2"/>
  <c r="M10" i="2"/>
  <c r="J10" i="2"/>
  <c r="I10" i="2"/>
  <c r="H10" i="2"/>
  <c r="T9" i="2"/>
  <c r="U9" i="2" s="1"/>
  <c r="S9" i="2"/>
  <c r="Q14" i="2" s="1"/>
  <c r="R9" i="2"/>
  <c r="Q9" i="2"/>
  <c r="P9" i="2"/>
  <c r="M9" i="2"/>
  <c r="J9" i="2"/>
  <c r="I9" i="2"/>
  <c r="H9" i="2"/>
  <c r="T8" i="2"/>
  <c r="V8" i="2" s="1"/>
  <c r="W8" i="2" s="1"/>
  <c r="Q8" i="2"/>
  <c r="S8" i="2" s="1"/>
  <c r="Q13" i="2" s="1"/>
  <c r="P8" i="2"/>
  <c r="R8" i="2" s="1"/>
  <c r="M8" i="2"/>
  <c r="J8" i="2"/>
  <c r="I8" i="2"/>
  <c r="H8" i="2"/>
  <c r="Q7" i="2"/>
  <c r="S7" i="2" s="1"/>
  <c r="Q15" i="2" s="1"/>
  <c r="M7" i="2"/>
  <c r="J7" i="2"/>
  <c r="I7" i="2"/>
  <c r="H7" i="2"/>
  <c r="Q6" i="2"/>
  <c r="S6" i="2" s="1"/>
  <c r="M6" i="2"/>
  <c r="J6" i="2"/>
  <c r="I6" i="2"/>
  <c r="H6" i="2"/>
  <c r="Q5" i="2"/>
  <c r="S5" i="2" s="1"/>
  <c r="Q16" i="2" s="1"/>
  <c r="M5" i="2"/>
  <c r="J5" i="2"/>
  <c r="I5" i="2"/>
  <c r="H5" i="2"/>
  <c r="M4" i="2"/>
  <c r="J4" i="2"/>
  <c r="I4" i="2"/>
  <c r="T6" i="2" s="1"/>
  <c r="V6" i="2" s="1"/>
  <c r="W6" i="2" s="1"/>
  <c r="H4" i="2"/>
  <c r="P5" i="2" s="1"/>
  <c r="R5" i="2" s="1"/>
  <c r="M3" i="2"/>
  <c r="V37" i="2" s="1"/>
  <c r="V38" i="2" s="1"/>
  <c r="V39" i="2" s="1"/>
  <c r="J3" i="2"/>
  <c r="T7" i="2" s="1"/>
  <c r="I3" i="2"/>
  <c r="P6" i="2" s="1"/>
  <c r="R6" i="2" s="1"/>
  <c r="H3" i="2"/>
  <c r="U5" i="2" s="1"/>
  <c r="E44" i="3" l="1"/>
  <c r="G44" i="3" s="1"/>
  <c r="U7" i="2"/>
  <c r="V7" i="2"/>
  <c r="W7" i="2" s="1"/>
  <c r="U46" i="2"/>
  <c r="U43" i="2"/>
  <c r="U44" i="2"/>
  <c r="U45" i="2"/>
  <c r="X6" i="2"/>
  <c r="V30" i="2"/>
  <c r="W32" i="2"/>
  <c r="R13" i="2"/>
  <c r="V32" i="2"/>
  <c r="X8" i="2"/>
  <c r="X32" i="2"/>
  <c r="E45" i="3"/>
  <c r="G45" i="3" s="1"/>
  <c r="E41" i="3"/>
  <c r="E9" i="4"/>
  <c r="D5" i="4" s="1"/>
  <c r="W46" i="2"/>
  <c r="V35" i="2"/>
  <c r="V36" i="2" s="1"/>
  <c r="W45" i="2"/>
  <c r="C4" i="3"/>
  <c r="E22" i="3"/>
  <c r="E28" i="3" s="1"/>
  <c r="J25" i="3" s="1"/>
  <c r="W44" i="2"/>
  <c r="W43" i="2"/>
  <c r="E42" i="3"/>
  <c r="G42" i="3" s="1"/>
  <c r="U6" i="2"/>
  <c r="P7" i="2"/>
  <c r="R7" i="2" s="1"/>
  <c r="V9" i="2"/>
  <c r="W9" i="2" s="1"/>
  <c r="W42" i="2"/>
  <c r="T5" i="2"/>
  <c r="V5" i="2" s="1"/>
  <c r="W5" i="2" s="1"/>
  <c r="U42" i="2" s="1"/>
  <c r="U8" i="2"/>
  <c r="C30" i="3"/>
  <c r="C50" i="3" l="1"/>
  <c r="C49" i="3"/>
  <c r="G41" i="3"/>
  <c r="G47" i="3" s="1"/>
  <c r="J26" i="3" s="1"/>
  <c r="D8" i="4"/>
  <c r="R16" i="2"/>
  <c r="U29" i="2"/>
  <c r="X5" i="2"/>
  <c r="M25" i="3"/>
  <c r="U30" i="2"/>
  <c r="K25" i="3"/>
  <c r="C29" i="3"/>
  <c r="C12" i="3"/>
  <c r="E4" i="3"/>
  <c r="E10" i="3" s="1"/>
  <c r="J24" i="3" s="1"/>
  <c r="C13" i="3"/>
  <c r="D4" i="4"/>
  <c r="D7" i="4"/>
  <c r="W33" i="2"/>
  <c r="R14" i="2"/>
  <c r="V33" i="2"/>
  <c r="X9" i="2"/>
  <c r="U33" i="2"/>
  <c r="Y33" i="2"/>
  <c r="X33" i="2"/>
  <c r="D6" i="4"/>
  <c r="V31" i="2"/>
  <c r="U31" i="2"/>
  <c r="R15" i="2"/>
  <c r="X7" i="2"/>
  <c r="W31" i="2"/>
  <c r="U32" i="2"/>
  <c r="M24" i="3" l="1"/>
  <c r="C11" i="3"/>
  <c r="K24" i="3"/>
  <c r="B14" i="4"/>
  <c r="B12" i="4" a="1"/>
  <c r="B12" i="4" s="1"/>
  <c r="B26" i="4" s="1"/>
  <c r="B11" i="4"/>
  <c r="K26" i="3"/>
  <c r="M26" i="3" s="1"/>
  <c r="C48" i="3"/>
  <c r="C26" i="4" l="1"/>
  <c r="B15" i="4"/>
</calcChain>
</file>

<file path=xl/sharedStrings.xml><?xml version="1.0" encoding="utf-8"?>
<sst xmlns="http://schemas.openxmlformats.org/spreadsheetml/2006/main" count="5259" uniqueCount="3052">
  <si>
    <t xml:space="preserve">Name </t>
  </si>
  <si>
    <t>Id</t>
  </si>
  <si>
    <t xml:space="preserve">Company </t>
  </si>
  <si>
    <t>Sector</t>
  </si>
  <si>
    <t>Manas Jalan</t>
  </si>
  <si>
    <t>2022A4PS0921P</t>
  </si>
  <si>
    <t>Infosys</t>
  </si>
  <si>
    <t>IT</t>
  </si>
  <si>
    <t>Mirnal Gupta</t>
  </si>
  <si>
    <t>2022A1PS1354P</t>
  </si>
  <si>
    <t>Tata Motors</t>
  </si>
  <si>
    <t>Automobile</t>
  </si>
  <si>
    <t>Harsh Dadlani</t>
  </si>
  <si>
    <t>2022ABPS1635P</t>
  </si>
  <si>
    <t>Bharti Airtel</t>
  </si>
  <si>
    <t>Telecom</t>
  </si>
  <si>
    <t>Urmil Chothani</t>
  </si>
  <si>
    <t>2022ABPS1590P</t>
  </si>
  <si>
    <t>HDFC Bank</t>
  </si>
  <si>
    <t xml:space="preserve">Banking </t>
  </si>
  <si>
    <t>Suyash Sinha</t>
  </si>
  <si>
    <t>2022A5PS1447P</t>
  </si>
  <si>
    <t>Larsen Toubro</t>
  </si>
  <si>
    <t>Construction and Manufacturing</t>
  </si>
  <si>
    <t>Naman Patel</t>
  </si>
  <si>
    <t>2022ABPS1346P</t>
  </si>
  <si>
    <t>Context : We have Taken Data for 3 Years from 20 Nov '21 to 20 Nov '24</t>
  </si>
  <si>
    <t>Date</t>
  </si>
  <si>
    <t>Infosys Price</t>
  </si>
  <si>
    <t>Bharti Airtel Price</t>
  </si>
  <si>
    <t>HDFC Bank Price</t>
  </si>
  <si>
    <t>Larsen Toubro Price</t>
  </si>
  <si>
    <t>Tata Motors Price</t>
  </si>
  <si>
    <t>NIFTY 50 Price</t>
  </si>
  <si>
    <t>Infosys Return</t>
  </si>
  <si>
    <t>Bharti Airtel Return</t>
  </si>
  <si>
    <t>HDFC Bank Return</t>
  </si>
  <si>
    <t>Larsen Toubro Return</t>
  </si>
  <si>
    <t>Tata Motors Return</t>
  </si>
  <si>
    <t>NIFTY 50 Return</t>
  </si>
  <si>
    <t>Column 1</t>
  </si>
  <si>
    <t>Avg Daily Return</t>
  </si>
  <si>
    <t>Overall Return</t>
  </si>
  <si>
    <t>Annualised Daily Return</t>
  </si>
  <si>
    <t>Annual Return</t>
  </si>
  <si>
    <t>Daily Variance</t>
  </si>
  <si>
    <t>Daily Standarad Deviation</t>
  </si>
  <si>
    <t>Annual Variance</t>
  </si>
  <si>
    <t>Annual Standard Deviation</t>
  </si>
  <si>
    <t>Coefficient of variation</t>
  </si>
  <si>
    <t xml:space="preserve">Infosys </t>
  </si>
  <si>
    <t>Larsen &amp; Toubro</t>
  </si>
  <si>
    <t xml:space="preserve">Tata Motors </t>
  </si>
  <si>
    <t>Rank</t>
  </si>
  <si>
    <t>Company Name</t>
  </si>
  <si>
    <t>Coefficient Of Variation</t>
  </si>
  <si>
    <t>Bharti Airtel delivers the best performance with the highest annual return (26.85%) and lowest risk (CV = 0.70), making it the most efficient investment</t>
  </si>
  <si>
    <t>Larsen n Toubro</t>
  </si>
  <si>
    <t>Larsen &amp; Toubro follows with a strong return (23.17%) and moderate risk (CV = 0.89).</t>
  </si>
  <si>
    <t>Tata Motors offers moderate returns (17.05%) but with relatively higher risk (CV = 1.33)</t>
  </si>
  <si>
    <t>HDFC Bank (4.71% return, CV = 3.00) and Infosys (1.21% return, CV = 5.67) underperform significantly, showing poor risk-adjusted efficiency</t>
  </si>
  <si>
    <t>Overall, Bharti Airtel and Larsen &amp; Toubro stand out as the most attractive investments.</t>
  </si>
  <si>
    <t>Correlation</t>
  </si>
  <si>
    <t>Covariance Matrix</t>
  </si>
  <si>
    <t>NIFTY 50 Daily Return</t>
  </si>
  <si>
    <t>NIFTY 50 Annualized Return</t>
  </si>
  <si>
    <t>NIFTY 50 Daily Variance</t>
  </si>
  <si>
    <t>NIFTY 50 Annual Variance</t>
  </si>
  <si>
    <t>NIFTY 50 Annual Std Dev</t>
  </si>
  <si>
    <t>Covariance</t>
  </si>
  <si>
    <t>Beta(Using Graphical Method)</t>
  </si>
  <si>
    <t>PRICE WEIGHTED PORTFOLIO</t>
  </si>
  <si>
    <t>Name</t>
  </si>
  <si>
    <t>Latest Price i.e. 11/19/2024 (INR)</t>
  </si>
  <si>
    <t>Calculated weightage</t>
  </si>
  <si>
    <t>Annualised  Return of  stock</t>
  </si>
  <si>
    <t>Annualiseed Portfolio Return of Stock</t>
  </si>
  <si>
    <t>Correlation Matrix</t>
  </si>
  <si>
    <t>Total Value:</t>
  </si>
  <si>
    <t>Total Portfolio Return :</t>
  </si>
  <si>
    <t>Portfolio Annual Variance:</t>
  </si>
  <si>
    <t>Portfolio Annual Standard Deviation</t>
  </si>
  <si>
    <t>Portfolio Beta :</t>
  </si>
  <si>
    <t>The price-weighted portfolio achieves an annual return of 19.11% with an annual standard deviation (risk) of 18.55%</t>
  </si>
  <si>
    <t>Larsen &amp; Toubro contributes the most to the portfolio’s return (10.13%) due to its high weighting (37.4%) and robust individual performance (27.11%).</t>
  </si>
  <si>
    <t>Bharti Airtel follows with a 4.88% contribution, reflecting its strong return of 30.02%.</t>
  </si>
  <si>
    <t>Tata Motors, HDFC Bank, and Infosys have lower contributions due to their smaller weights and lower returns</t>
  </si>
  <si>
    <t>Overall, the portfolio offers a balance of high returns with moderate risk, benefiting from the diversification across companies.</t>
  </si>
  <si>
    <t>VALUE WEIGHTED PORTFOLIO</t>
  </si>
  <si>
    <t>Market cap (Trillion INR)</t>
  </si>
  <si>
    <t xml:space="preserve">Sharpe Ratio </t>
  </si>
  <si>
    <t>risk free rate-</t>
  </si>
  <si>
    <t>Source- RBI site</t>
  </si>
  <si>
    <t>Metric</t>
  </si>
  <si>
    <t>Return of Protfolio</t>
  </si>
  <si>
    <t xml:space="preserve">Standard deviation </t>
  </si>
  <si>
    <t>Risk-free rate</t>
  </si>
  <si>
    <t>Sharpe Ratio</t>
  </si>
  <si>
    <t>Price Weighted Portfolio</t>
  </si>
  <si>
    <t>Value Weighted Portfolio</t>
  </si>
  <si>
    <t>Beta Weighted Portfolio</t>
  </si>
  <si>
    <t>Equally Weighted Portfolio</t>
  </si>
  <si>
    <t>Total Market cap</t>
  </si>
  <si>
    <t>A value-weighted portfolio assigns weights based on each stock's market capitalization relative to the total portfolio value.</t>
  </si>
  <si>
    <t>This portfolio achieves an annual return of 15.91% with an annual standard deviation (risk) of 17.12%, indicating slightly lower returns and risk compared to the price-weighted portfolio.</t>
  </si>
  <si>
    <t>HDFC Bank has the highest weighting (34.9%) due to its large market cap, but its low return (7.30%) limits its contribution.</t>
  </si>
  <si>
    <t>Bharti Airtel (30.02%) and Larsen &amp; Toubro (27.11%) provide the majority of the portfolio's performance due to their strong returns.</t>
  </si>
  <si>
    <t>The portfolio benefits from reduced risk due to its diversification and market cap-based weighting.</t>
  </si>
  <si>
    <t>BETA WEIGHTED PORTFOLIO</t>
  </si>
  <si>
    <t>Beta</t>
  </si>
  <si>
    <t>Beta Weighted</t>
  </si>
  <si>
    <t>Price-Weighted Portfolio: Achieves the highest Sharpe ratio (0.67), reflecting the best risk-adjusted returns due to its high portfolio return (19.11%) and moderate risk (18.55%).</t>
  </si>
  <si>
    <t>Equally Weighted Portfolio: Has a Sharpe ratio of 0.62, offering balanced diversification with a return of 18.30% and higher risk (18.91%).</t>
  </si>
  <si>
    <t>Value-Weighted Portfolio: Produces a Sharpe ratio of 0.54, driven by its lower risk (17.12%) but also a lower return (15.91%).</t>
  </si>
  <si>
    <t>Beta-Weighted Portfolio: Exhibits the lowest Sharpe ratio (0.51) due to its market-sensitive weighting and relatively lower return (15.46%).</t>
  </si>
  <si>
    <t>KEY INSIGHTS:</t>
  </si>
  <si>
    <t>The Price-Weighted Portfolio is the most efficient in delivering excess returns for the level of risk taken.</t>
  </si>
  <si>
    <t>The Equally Weighted Portfolio also performs well, benefiting from diversification. Portfolios with lower Sharpe ratios (Value and Beta-Weighted) may still appeal to risk-averse investors due to their lower standard deviations.</t>
  </si>
  <si>
    <t>Total Beta Weightage :</t>
  </si>
  <si>
    <t>Comparison with Market Portfolio:</t>
  </si>
  <si>
    <t>We will consider NIFTY50 as a Benchmark for calculating Market Portfolio Parameters</t>
  </si>
  <si>
    <t>The beta-weighted portfolio uses weights derived from each stock's beta and market value, emphasizing exposure to systematic market risk.</t>
  </si>
  <si>
    <t>This portfolio delivers an annual return of 15.46% with an annual standard deviation of 17.24%, similar to the value-weighted portfolio in risk but slightly lower in return.</t>
  </si>
  <si>
    <t>Market Portfolio</t>
  </si>
  <si>
    <t xml:space="preserve">Value Weighted </t>
  </si>
  <si>
    <t>Price Weighted</t>
  </si>
  <si>
    <t>Equally Weighted</t>
  </si>
  <si>
    <t>HDFC Bank holds the highest weight (36.8%) due to its significant market cap and high beta, contributing a return of 2.69%.</t>
  </si>
  <si>
    <t>Bharti Airtel contributes the largest individual return (5.75%), driven by its high return rate (30.02%) and moderate beta (0.806).</t>
  </si>
  <si>
    <t>Expected Return</t>
  </si>
  <si>
    <t>This portfolio aligns closely with market sensitivity, reflecting a balanced approach to risk and return.</t>
  </si>
  <si>
    <t>Standard Deviation</t>
  </si>
  <si>
    <t>Sharpe Ratio and Portfolio Comparison with the Market Portfolio:</t>
  </si>
  <si>
    <t>EQUALLY WEIGHTED PORTFOLIO</t>
  </si>
  <si>
    <t>Market Portfolio (NIFTY50):</t>
  </si>
  <si>
    <t>Sharpe Ratio: 14.0811.63−6.60​=0.36</t>
  </si>
  <si>
    <t>Calculated Weightage</t>
  </si>
  <si>
    <t>Portfolio Comparison:</t>
  </si>
  <si>
    <t>Price-Weighted Portfolio:</t>
  </si>
  <si>
    <t>Sharpe Ratio: 0.67 (Significantly outperforms the market)</t>
  </si>
  <si>
    <t>Offers the highest return (19.11%) with moderate risk (18.55%), making it the most efficient</t>
  </si>
  <si>
    <t>Equally Weighted Portfolio:</t>
  </si>
  <si>
    <t>Sharpe Ratio: 0.62 (Strong performance above the market)</t>
  </si>
  <si>
    <t>Delivers a return of 18.30% and balanced risk (18.91%), making it an effective diversified option.</t>
  </si>
  <si>
    <t>Portfolio Annual Standard Deviation :</t>
  </si>
  <si>
    <t>Value-Weighted Portfolio:</t>
  </si>
  <si>
    <t>The equally-weighted portfolio assigns an equal weight (20%) to all five stocks, providing a simple diversification approach</t>
  </si>
  <si>
    <t>Sharpe Ratio: 0.54 (Better than the market)</t>
  </si>
  <si>
    <t>It achieves an annual return of 18.30% with an annual standard deviation of 18.91%, offering a balanced risk-return profile.</t>
  </si>
  <si>
    <t>Provides a safer alternative with a return of 15.91% and lower risk (17.12%), slightly outperforming NIFTY50.</t>
  </si>
  <si>
    <t>Bharti Airtel contributes the most to portfolio performance (6.00%) due to its high annual return (30.02%), followed by Larsen &amp; Toubro (5.42%)</t>
  </si>
  <si>
    <t>Tata Motors also adds a significant contribution (4.55%) owing to its decent return of 22.76%.</t>
  </si>
  <si>
    <t>Beta-Weighted Portfolio:</t>
  </si>
  <si>
    <t>HDFC Bank (1.46%) and Infosys (0.87%) contribute less due to their lower returns.</t>
  </si>
  <si>
    <t>Sharpe Ratio: 0.51 (Marginally underperforms the market)</t>
  </si>
  <si>
    <t>This portfolio demonstrates a straightforward and effective strategy for diversification.</t>
  </si>
  <si>
    <t>Reflects moderate risk (17.24%) with a return of 15.46%, aligning closely with the market but less efficient.</t>
  </si>
  <si>
    <t>Key Observations:</t>
  </si>
  <si>
    <t>The Price-Weighted Portfolio and Equally Weighted Portfolio clearly outperform the market portfolio, showcasing excellent risk-adjusted returns.</t>
  </si>
  <si>
    <t>The Value-Weighted Portfolio is a safer option with comparable performance to the market but slightly better efficiency.</t>
  </si>
  <si>
    <t>The Beta-Weighted Portfolio aligns closer to the market but underperforms in risk-adjusted terms, indicating sensitivity to systematic risk.</t>
  </si>
  <si>
    <t>This updated analysis underscores the superiority of actively managed portfolios (especially price- and equally-weighted) over the market portfolio when aiming for higher Sharpe ratios.</t>
  </si>
  <si>
    <t>Our portfolios consistently show a higher Sharpe ratio than the market, indicating superior risk-adjusted performance that somewhat challenges the Efficient Market Hypothesis (EMH).</t>
  </si>
  <si>
    <r>
      <rPr>
        <sz val="10"/>
        <color theme="1"/>
        <rFont val="Arial"/>
      </rPr>
      <t xml:space="preserve">However, their beta close to 1 suggests returns move in tandem with the market, supporting the </t>
    </r>
    <r>
      <rPr>
        <b/>
        <sz val="10"/>
        <color theme="1"/>
        <rFont val="Arial"/>
      </rPr>
      <t>Semi-Strong Form of EMH</t>
    </r>
    <r>
      <rPr>
        <sz val="10"/>
        <color theme="1"/>
        <rFont val="Arial"/>
      </rPr>
      <t>, as performance likely reflects effective risk management rather than market</t>
    </r>
  </si>
  <si>
    <t>Weight</t>
  </si>
  <si>
    <t>Random Array</t>
  </si>
  <si>
    <t>Total</t>
  </si>
  <si>
    <t xml:space="preserve">Expected Return </t>
  </si>
  <si>
    <t>Risk Free Rate</t>
  </si>
  <si>
    <t>Total Weight</t>
  </si>
  <si>
    <t>Portfolio Std Dev</t>
  </si>
  <si>
    <t>Portfolio Return</t>
  </si>
  <si>
    <t>Simulation</t>
  </si>
  <si>
    <t>NIFTY50 HISTORY</t>
  </si>
  <si>
    <t>Price</t>
  </si>
  <si>
    <t>Open</t>
  </si>
  <si>
    <t>High</t>
  </si>
  <si>
    <t>Low</t>
  </si>
  <si>
    <t>Vol.</t>
  </si>
  <si>
    <t>Change %</t>
  </si>
  <si>
    <t>19-11-2024</t>
  </si>
  <si>
    <t>297.48M</t>
  </si>
  <si>
    <t>18-11-2024</t>
  </si>
  <si>
    <t>263.31M</t>
  </si>
  <si>
    <t>14-11-2024</t>
  </si>
  <si>
    <t>257.71M</t>
  </si>
  <si>
    <t>13-11-2024</t>
  </si>
  <si>
    <t>304.57M</t>
  </si>
  <si>
    <t>255.83M</t>
  </si>
  <si>
    <t>273.37M</t>
  </si>
  <si>
    <t>298.72M</t>
  </si>
  <si>
    <t>322.19M</t>
  </si>
  <si>
    <t>351.08M</t>
  </si>
  <si>
    <t>289.51M</t>
  </si>
  <si>
    <t>285.53M</t>
  </si>
  <si>
    <t>38.81M</t>
  </si>
  <si>
    <t>31-10-2024</t>
  </si>
  <si>
    <t>287.01M</t>
  </si>
  <si>
    <t>30-10-2024</t>
  </si>
  <si>
    <t>285.20M</t>
  </si>
  <si>
    <t>29-10-2024</t>
  </si>
  <si>
    <t>332.04M</t>
  </si>
  <si>
    <t>28-10-2024</t>
  </si>
  <si>
    <t>278.56M</t>
  </si>
  <si>
    <t>25-10-2024</t>
  </si>
  <si>
    <t>372.64M</t>
  </si>
  <si>
    <t>24-10-2024</t>
  </si>
  <si>
    <t>216.69M</t>
  </si>
  <si>
    <t>23-10-2024</t>
  </si>
  <si>
    <t>284.56M</t>
  </si>
  <si>
    <t>22-10-2024</t>
  </si>
  <si>
    <t>279.48M</t>
  </si>
  <si>
    <t>21-10-2024</t>
  </si>
  <si>
    <t>241.98M</t>
  </si>
  <si>
    <t>18-10-2024</t>
  </si>
  <si>
    <t>290.86M</t>
  </si>
  <si>
    <t>17-10-2024</t>
  </si>
  <si>
    <t>252.76M</t>
  </si>
  <si>
    <t>16-10-2024</t>
  </si>
  <si>
    <t>226.77M</t>
  </si>
  <si>
    <t>15-10-2024</t>
  </si>
  <si>
    <t>257.23M</t>
  </si>
  <si>
    <t>14-10-2024</t>
  </si>
  <si>
    <t>206.42M</t>
  </si>
  <si>
    <t>210.46M</t>
  </si>
  <si>
    <t>261.36M</t>
  </si>
  <si>
    <t>290.56M</t>
  </si>
  <si>
    <t>333.22M</t>
  </si>
  <si>
    <t>374.35M</t>
  </si>
  <si>
    <t>374.92M</t>
  </si>
  <si>
    <t>423.40M</t>
  </si>
  <si>
    <t>247.42M</t>
  </si>
  <si>
    <t>30-09-2024</t>
  </si>
  <si>
    <t>343.06M</t>
  </si>
  <si>
    <t>27-09-2024</t>
  </si>
  <si>
    <t>490.33M</t>
  </si>
  <si>
    <t>26-09-2024</t>
  </si>
  <si>
    <t>370.90M</t>
  </si>
  <si>
    <t>25-09-2024</t>
  </si>
  <si>
    <t>278.54M</t>
  </si>
  <si>
    <t>24-09-2024</t>
  </si>
  <si>
    <t>384.12M</t>
  </si>
  <si>
    <t>23-09-2024</t>
  </si>
  <si>
    <t>209.19M</t>
  </si>
  <si>
    <t>20-09-2024</t>
  </si>
  <si>
    <t>533.07M</t>
  </si>
  <si>
    <t>19-09-2024</t>
  </si>
  <si>
    <t>314.46M</t>
  </si>
  <si>
    <t>18-09-2024</t>
  </si>
  <si>
    <t>215.73M</t>
  </si>
  <si>
    <t>17-09-2024</t>
  </si>
  <si>
    <t>215.96M</t>
  </si>
  <si>
    <t>16-09-2024</t>
  </si>
  <si>
    <t>168.70M</t>
  </si>
  <si>
    <t>13-09-2024</t>
  </si>
  <si>
    <t>250.78M</t>
  </si>
  <si>
    <t>380.07M</t>
  </si>
  <si>
    <t>279.23M</t>
  </si>
  <si>
    <t>251.28M</t>
  </si>
  <si>
    <t>254.37M</t>
  </si>
  <si>
    <t>311.67M</t>
  </si>
  <si>
    <t>222.24M</t>
  </si>
  <si>
    <t>253.79M</t>
  </si>
  <si>
    <t>212.13M</t>
  </si>
  <si>
    <t>222.82M</t>
  </si>
  <si>
    <t>30-08-2024</t>
  </si>
  <si>
    <t>638.17M</t>
  </si>
  <si>
    <t>29-08-2024</t>
  </si>
  <si>
    <t>353.99M</t>
  </si>
  <si>
    <t>28-08-2024</t>
  </si>
  <si>
    <t>220.42M</t>
  </si>
  <si>
    <t>27-08-2024</t>
  </si>
  <si>
    <t>223.35M</t>
  </si>
  <si>
    <t>26-08-2024</t>
  </si>
  <si>
    <t>210.27M</t>
  </si>
  <si>
    <t>23-08-2024</t>
  </si>
  <si>
    <t>206.80M</t>
  </si>
  <si>
    <t>22-08-2024</t>
  </si>
  <si>
    <t>220.34M</t>
  </si>
  <si>
    <t>21-08-2024</t>
  </si>
  <si>
    <t>257.11M</t>
  </si>
  <si>
    <t>20-08-2024</t>
  </si>
  <si>
    <t>238.32M</t>
  </si>
  <si>
    <t>19-08-2024</t>
  </si>
  <si>
    <t>243.65M</t>
  </si>
  <si>
    <t>16-08-2024</t>
  </si>
  <si>
    <t>271.61M</t>
  </si>
  <si>
    <t>14-08-2024</t>
  </si>
  <si>
    <t>303.26M</t>
  </si>
  <si>
    <t>13-08-2024</t>
  </si>
  <si>
    <t>239.73M</t>
  </si>
  <si>
    <t>279.92M</t>
  </si>
  <si>
    <t>215.13M</t>
  </si>
  <si>
    <t>311.88M</t>
  </si>
  <si>
    <t>317.56M</t>
  </si>
  <si>
    <t>312.34M</t>
  </si>
  <si>
    <t>487.00M</t>
  </si>
  <si>
    <t>345.03M</t>
  </si>
  <si>
    <t>431.31M</t>
  </si>
  <si>
    <t>31-07-2024</t>
  </si>
  <si>
    <t>333.65M</t>
  </si>
  <si>
    <t>30-07-2024</t>
  </si>
  <si>
    <t>384.99M</t>
  </si>
  <si>
    <t>29-07-2024</t>
  </si>
  <si>
    <t>354.97M</t>
  </si>
  <si>
    <t>26-07-2024</t>
  </si>
  <si>
    <t>383.83M</t>
  </si>
  <si>
    <t>25-07-2024</t>
  </si>
  <si>
    <t>391.82M</t>
  </si>
  <si>
    <t>24-07-2024</t>
  </si>
  <si>
    <t>366.62M</t>
  </si>
  <si>
    <t>23-07-2024</t>
  </si>
  <si>
    <t>436.41M</t>
  </si>
  <si>
    <t>22-07-2024</t>
  </si>
  <si>
    <t>324.19M</t>
  </si>
  <si>
    <t>19-07-2024</t>
  </si>
  <si>
    <t>343.77M</t>
  </si>
  <si>
    <t>18-07-2024</t>
  </si>
  <si>
    <t>350.92M</t>
  </si>
  <si>
    <t>16-07-2024</t>
  </si>
  <si>
    <t>283.21M</t>
  </si>
  <si>
    <t>15-07-2024</t>
  </si>
  <si>
    <t>305.40M</t>
  </si>
  <si>
    <t>325.82M</t>
  </si>
  <si>
    <t>306.40M</t>
  </si>
  <si>
    <t>292.26M</t>
  </si>
  <si>
    <t>250.54M</t>
  </si>
  <si>
    <t>266.30M</t>
  </si>
  <si>
    <t>298.38M</t>
  </si>
  <si>
    <t>251.19M</t>
  </si>
  <si>
    <t>289.20M</t>
  </si>
  <si>
    <t>309.63M</t>
  </si>
  <si>
    <t>242.47M</t>
  </si>
  <si>
    <t>28-06-2024</t>
  </si>
  <si>
    <t>354.78M</t>
  </si>
  <si>
    <t>27-06-2024</t>
  </si>
  <si>
    <t>515.23M</t>
  </si>
  <si>
    <t>26-06-2024</t>
  </si>
  <si>
    <t>287.82M</t>
  </si>
  <si>
    <t>25-06-2024</t>
  </si>
  <si>
    <t>298.11M</t>
  </si>
  <si>
    <t>24-06-2024</t>
  </si>
  <si>
    <t>239.36M</t>
  </si>
  <si>
    <t>21-06-2024</t>
  </si>
  <si>
    <t>609.88M</t>
  </si>
  <si>
    <t>20-06-2024</t>
  </si>
  <si>
    <t>280.34M</t>
  </si>
  <si>
    <t>19-06-2024</t>
  </si>
  <si>
    <t>328.81M</t>
  </si>
  <si>
    <t>18-06-2024</t>
  </si>
  <si>
    <t>272.21M</t>
  </si>
  <si>
    <t>14-06-2024</t>
  </si>
  <si>
    <t>223.09M</t>
  </si>
  <si>
    <t>13-06-2024</t>
  </si>
  <si>
    <t>268.28M</t>
  </si>
  <si>
    <t>295.63M</t>
  </si>
  <si>
    <t>305.19M</t>
  </si>
  <si>
    <t>304.39M</t>
  </si>
  <si>
    <t>473.56M</t>
  </si>
  <si>
    <t>480.41M</t>
  </si>
  <si>
    <t>638.49M</t>
  </si>
  <si>
    <t>1.01B</t>
  </si>
  <si>
    <t>569.43M</t>
  </si>
  <si>
    <t>31-05-2024</t>
  </si>
  <si>
    <t>572.12M</t>
  </si>
  <si>
    <t>30-05-2024</t>
  </si>
  <si>
    <t>373.37M</t>
  </si>
  <si>
    <t>29-05-2024</t>
  </si>
  <si>
    <t>269.93M</t>
  </si>
  <si>
    <t>28-05-2024</t>
  </si>
  <si>
    <t>217.89M</t>
  </si>
  <si>
    <t>27-05-2024</t>
  </si>
  <si>
    <t>260.01M</t>
  </si>
  <si>
    <t>24-05-2024</t>
  </si>
  <si>
    <t>261.93M</t>
  </si>
  <si>
    <t>23-05-2024</t>
  </si>
  <si>
    <t>369.77M</t>
  </si>
  <si>
    <t>22-05-2024</t>
  </si>
  <si>
    <t>290.35M</t>
  </si>
  <si>
    <t>21-05-2024</t>
  </si>
  <si>
    <t>347.59M</t>
  </si>
  <si>
    <t>18-05-2024</t>
  </si>
  <si>
    <t>19.06M</t>
  </si>
  <si>
    <t>17-05-2024</t>
  </si>
  <si>
    <t>242.66M</t>
  </si>
  <si>
    <t>16-05-2024</t>
  </si>
  <si>
    <t>368.94M</t>
  </si>
  <si>
    <t>15-05-2024</t>
  </si>
  <si>
    <t>231.94M</t>
  </si>
  <si>
    <t>14-05-2024</t>
  </si>
  <si>
    <t>230.24M</t>
  </si>
  <si>
    <t>13-05-2024</t>
  </si>
  <si>
    <t>278.19M</t>
  </si>
  <si>
    <t>265.80M</t>
  </si>
  <si>
    <t>331.33M</t>
  </si>
  <si>
    <t>277.44M</t>
  </si>
  <si>
    <t>297.82M</t>
  </si>
  <si>
    <t>320.26M</t>
  </si>
  <si>
    <t>438.06M</t>
  </si>
  <si>
    <t>445.91M</t>
  </si>
  <si>
    <t>30-04-2024</t>
  </si>
  <si>
    <t>361.86M</t>
  </si>
  <si>
    <t>29-04-2024</t>
  </si>
  <si>
    <t>291.96M</t>
  </si>
  <si>
    <t>26-04-2024</t>
  </si>
  <si>
    <t>329.89M</t>
  </si>
  <si>
    <t>25-04-2024</t>
  </si>
  <si>
    <t>475.04M</t>
  </si>
  <si>
    <t>24-04-2024</t>
  </si>
  <si>
    <t>235.90M</t>
  </si>
  <si>
    <t>23-04-2024</t>
  </si>
  <si>
    <t>231.52M</t>
  </si>
  <si>
    <t>22-04-2024</t>
  </si>
  <si>
    <t>279.26M</t>
  </si>
  <si>
    <t>19-04-2024</t>
  </si>
  <si>
    <t>362.53M</t>
  </si>
  <si>
    <t>18-04-2024</t>
  </si>
  <si>
    <t>456.91M</t>
  </si>
  <si>
    <t>16-04-2024</t>
  </si>
  <si>
    <t>317.27M</t>
  </si>
  <si>
    <t>15-04-2024</t>
  </si>
  <si>
    <t>355.47M</t>
  </si>
  <si>
    <t>357.19M</t>
  </si>
  <si>
    <t>276.85M</t>
  </si>
  <si>
    <t>232.36M</t>
  </si>
  <si>
    <t>227.63M</t>
  </si>
  <si>
    <t>242.24M</t>
  </si>
  <si>
    <t>400.99M</t>
  </si>
  <si>
    <t>309.65M</t>
  </si>
  <si>
    <t>289.52M</t>
  </si>
  <si>
    <t>243.64M</t>
  </si>
  <si>
    <t>28-03-2024</t>
  </si>
  <si>
    <t>410.53M</t>
  </si>
  <si>
    <t>27-03-2024</t>
  </si>
  <si>
    <t>409.14M</t>
  </si>
  <si>
    <t>26-03-2024</t>
  </si>
  <si>
    <t>328.40M</t>
  </si>
  <si>
    <t>22-03-2024</t>
  </si>
  <si>
    <t>388.66M</t>
  </si>
  <si>
    <t>21-03-2024</t>
  </si>
  <si>
    <t>353.17M</t>
  </si>
  <si>
    <t>20-03-2024</t>
  </si>
  <si>
    <t>312.42M</t>
  </si>
  <si>
    <t>19-03-2024</t>
  </si>
  <si>
    <t>344.16M</t>
  </si>
  <si>
    <t>18-03-2024</t>
  </si>
  <si>
    <t>356.32M</t>
  </si>
  <si>
    <t>15-03-2024</t>
  </si>
  <si>
    <t>661.46M</t>
  </si>
  <si>
    <t>14-03-2024</t>
  </si>
  <si>
    <t>426.74M</t>
  </si>
  <si>
    <t>13-03-2024</t>
  </si>
  <si>
    <t>493.34M</t>
  </si>
  <si>
    <t>299.20M</t>
  </si>
  <si>
    <t>277.90M</t>
  </si>
  <si>
    <t>379.86M</t>
  </si>
  <si>
    <t>312.26M</t>
  </si>
  <si>
    <t>296.15M</t>
  </si>
  <si>
    <t>298.79M</t>
  </si>
  <si>
    <t>35.76M</t>
  </si>
  <si>
    <t>351.50M</t>
  </si>
  <si>
    <t>29-02-2024</t>
  </si>
  <si>
    <t>360.17M</t>
  </si>
  <si>
    <t>28-02-2024</t>
  </si>
  <si>
    <t>202.95M</t>
  </si>
  <si>
    <t>27-02-2024</t>
  </si>
  <si>
    <t>252.20M</t>
  </si>
  <si>
    <t>26-02-2024</t>
  </si>
  <si>
    <t>207.78M</t>
  </si>
  <si>
    <t>23-02-2024</t>
  </si>
  <si>
    <t>225.98M</t>
  </si>
  <si>
    <t>22-02-2024</t>
  </si>
  <si>
    <t>343.50M</t>
  </si>
  <si>
    <t>21-02-2024</t>
  </si>
  <si>
    <t>364.55M</t>
  </si>
  <si>
    <t>20-02-2024</t>
  </si>
  <si>
    <t>295.70M</t>
  </si>
  <si>
    <t>19-02-2024</t>
  </si>
  <si>
    <t>16-02-2024</t>
  </si>
  <si>
    <t>343.89M</t>
  </si>
  <si>
    <t>15-02-2024</t>
  </si>
  <si>
    <t>345.39M</t>
  </si>
  <si>
    <t>14-02-2024</t>
  </si>
  <si>
    <t>359.12M</t>
  </si>
  <si>
    <t>13-02-2024</t>
  </si>
  <si>
    <t>365.79M</t>
  </si>
  <si>
    <t>287.44M</t>
  </si>
  <si>
    <t>349.22M</t>
  </si>
  <si>
    <t>491.07M</t>
  </si>
  <si>
    <t>346.26M</t>
  </si>
  <si>
    <t>370.97M</t>
  </si>
  <si>
    <t>440.85M</t>
  </si>
  <si>
    <t>442.80M</t>
  </si>
  <si>
    <t>332.54M</t>
  </si>
  <si>
    <t>31-01-2024</t>
  </si>
  <si>
    <t>410.58M</t>
  </si>
  <si>
    <t>30-01-2024</t>
  </si>
  <si>
    <t>375.14M</t>
  </si>
  <si>
    <t>29-01-2024</t>
  </si>
  <si>
    <t>376.70M</t>
  </si>
  <si>
    <t>25-01-2024</t>
  </si>
  <si>
    <t>418.14M</t>
  </si>
  <si>
    <t>24-01-2024</t>
  </si>
  <si>
    <t>407.46M</t>
  </si>
  <si>
    <t>23-01-2024</t>
  </si>
  <si>
    <t>449.72M</t>
  </si>
  <si>
    <t>20-01-2024</t>
  </si>
  <si>
    <t>19-01-2024</t>
  </si>
  <si>
    <t>18-01-2024</t>
  </si>
  <si>
    <t>387.34M</t>
  </si>
  <si>
    <t>17-01-2024</t>
  </si>
  <si>
    <t>456.00M</t>
  </si>
  <si>
    <t>16-01-2024</t>
  </si>
  <si>
    <t>292.43M</t>
  </si>
  <si>
    <t>15-01-2024</t>
  </si>
  <si>
    <t>345.54M</t>
  </si>
  <si>
    <t>294.68M</t>
  </si>
  <si>
    <t>212.45M</t>
  </si>
  <si>
    <t>216.99M</t>
  </si>
  <si>
    <t>228.57M</t>
  </si>
  <si>
    <t>231.45M</t>
  </si>
  <si>
    <t>309.30M</t>
  </si>
  <si>
    <t>339.17M</t>
  </si>
  <si>
    <t>311.93M</t>
  </si>
  <si>
    <t>263.71M</t>
  </si>
  <si>
    <t>154.00M</t>
  </si>
  <si>
    <t>29-12-2023</t>
  </si>
  <si>
    <t>270.92M</t>
  </si>
  <si>
    <t>28-12-2023</t>
  </si>
  <si>
    <t>393.08M</t>
  </si>
  <si>
    <t>27-12-2023</t>
  </si>
  <si>
    <t>256.54M</t>
  </si>
  <si>
    <t>26-12-2023</t>
  </si>
  <si>
    <t>219.47M</t>
  </si>
  <si>
    <t>22-12-2023</t>
  </si>
  <si>
    <t>284.71M</t>
  </si>
  <si>
    <t>21-12-2023</t>
  </si>
  <si>
    <t>277.55M</t>
  </si>
  <si>
    <t>20-12-2023</t>
  </si>
  <si>
    <t>363.89M</t>
  </si>
  <si>
    <t>19-12-2023</t>
  </si>
  <si>
    <t>249.75M</t>
  </si>
  <si>
    <t>18-12-2023</t>
  </si>
  <si>
    <t>249.67M</t>
  </si>
  <si>
    <t>15-12-2023</t>
  </si>
  <si>
    <t>508.76M</t>
  </si>
  <si>
    <t>14-12-2023</t>
  </si>
  <si>
    <t>334.41M</t>
  </si>
  <si>
    <t>13-12-2023</t>
  </si>
  <si>
    <t>260.27M</t>
  </si>
  <si>
    <t>244.87M</t>
  </si>
  <si>
    <t>212.92M</t>
  </si>
  <si>
    <t>292.44M</t>
  </si>
  <si>
    <t>274.98M</t>
  </si>
  <si>
    <t>359.21M</t>
  </si>
  <si>
    <t>421.01M</t>
  </si>
  <si>
    <t>381.11M</t>
  </si>
  <si>
    <t>265.81M</t>
  </si>
  <si>
    <t>30-11-2023</t>
  </si>
  <si>
    <t>486.58M</t>
  </si>
  <si>
    <t>29-11-2023</t>
  </si>
  <si>
    <t>236.24M</t>
  </si>
  <si>
    <t>28-11-2023</t>
  </si>
  <si>
    <t>229.60M</t>
  </si>
  <si>
    <t>24-11-2023</t>
  </si>
  <si>
    <t>145.90M</t>
  </si>
  <si>
    <t>23-11-2023</t>
  </si>
  <si>
    <t>170.02M</t>
  </si>
  <si>
    <t>22-11-2023</t>
  </si>
  <si>
    <t>184.50M</t>
  </si>
  <si>
    <t>21-11-2023</t>
  </si>
  <si>
    <t>194.97M</t>
  </si>
  <si>
    <t>20-11-2023</t>
  </si>
  <si>
    <t>173.78M</t>
  </si>
  <si>
    <t>17-11-2023</t>
  </si>
  <si>
    <t>236.83M</t>
  </si>
  <si>
    <t>16-11-2023</t>
  </si>
  <si>
    <t>282.69M</t>
  </si>
  <si>
    <t>15-11-2023</t>
  </si>
  <si>
    <t>291.46M</t>
  </si>
  <si>
    <t>13-11-2023</t>
  </si>
  <si>
    <t>189.28M</t>
  </si>
  <si>
    <t>37.31M</t>
  </si>
  <si>
    <t>152.22M</t>
  </si>
  <si>
    <t>208.42M</t>
  </si>
  <si>
    <t>198.66M</t>
  </si>
  <si>
    <t>180.69M</t>
  </si>
  <si>
    <t>189.52M</t>
  </si>
  <si>
    <t>245.60M</t>
  </si>
  <si>
    <t>194.10M</t>
  </si>
  <si>
    <t>31-10-2023</t>
  </si>
  <si>
    <t>206.05M</t>
  </si>
  <si>
    <t>30-10-2023</t>
  </si>
  <si>
    <t>180.13M</t>
  </si>
  <si>
    <t>27-10-2023</t>
  </si>
  <si>
    <t>205.20M</t>
  </si>
  <si>
    <t>26-10-2023</t>
  </si>
  <si>
    <t>300.36M</t>
  </si>
  <si>
    <t>25-10-2023</t>
  </si>
  <si>
    <t>225.29M</t>
  </si>
  <si>
    <t>23-10-2023</t>
  </si>
  <si>
    <t>176.04M</t>
  </si>
  <si>
    <t>20-10-2023</t>
  </si>
  <si>
    <t>198.34M</t>
  </si>
  <si>
    <t>19-10-2023</t>
  </si>
  <si>
    <t>230.31M</t>
  </si>
  <si>
    <t>18-10-2023</t>
  </si>
  <si>
    <t>198.94M</t>
  </si>
  <si>
    <t>17-10-2023</t>
  </si>
  <si>
    <t>185.85M</t>
  </si>
  <si>
    <t>16-10-2023</t>
  </si>
  <si>
    <t>180.96M</t>
  </si>
  <si>
    <t>13-10-2023</t>
  </si>
  <si>
    <t>254.96M</t>
  </si>
  <si>
    <t>217.90M</t>
  </si>
  <si>
    <t>213.73M</t>
  </si>
  <si>
    <t>216.56M</t>
  </si>
  <si>
    <t>165.10M</t>
  </si>
  <si>
    <t>159.05M</t>
  </si>
  <si>
    <t>234.86M</t>
  </si>
  <si>
    <t>277.15M</t>
  </si>
  <si>
    <t>221.72M</t>
  </si>
  <si>
    <t>29-09-2023</t>
  </si>
  <si>
    <t>243.51M</t>
  </si>
  <si>
    <t>28-09-2023</t>
  </si>
  <si>
    <t>352.81M</t>
  </si>
  <si>
    <t>27-09-2023</t>
  </si>
  <si>
    <t>203.56M</t>
  </si>
  <si>
    <t>26-09-2023</t>
  </si>
  <si>
    <t>204.87M</t>
  </si>
  <si>
    <t>25-09-2023</t>
  </si>
  <si>
    <t>188.40M</t>
  </si>
  <si>
    <t>22-09-2023</t>
  </si>
  <si>
    <t>246.41M</t>
  </si>
  <si>
    <t>21-09-2023</t>
  </si>
  <si>
    <t>275.13M</t>
  </si>
  <si>
    <t>20-09-2023</t>
  </si>
  <si>
    <t>378.07M</t>
  </si>
  <si>
    <t>18-09-2023</t>
  </si>
  <si>
    <t>264.87M</t>
  </si>
  <si>
    <t>15-09-2023</t>
  </si>
  <si>
    <t>438.18M</t>
  </si>
  <si>
    <t>14-09-2023</t>
  </si>
  <si>
    <t>275.11M</t>
  </si>
  <si>
    <t>13-09-2023</t>
  </si>
  <si>
    <t>251.40M</t>
  </si>
  <si>
    <t>328.06M</t>
  </si>
  <si>
    <t>248.76M</t>
  </si>
  <si>
    <t>288.09M</t>
  </si>
  <si>
    <t>304.93M</t>
  </si>
  <si>
    <t>287.56M</t>
  </si>
  <si>
    <t>256.83M</t>
  </si>
  <si>
    <t>296.82M</t>
  </si>
  <si>
    <t>333.02M</t>
  </si>
  <si>
    <t>31-08-2023</t>
  </si>
  <si>
    <t>562.56M</t>
  </si>
  <si>
    <t>30-08-2023</t>
  </si>
  <si>
    <t>233.00M</t>
  </si>
  <si>
    <t>29-08-2023</t>
  </si>
  <si>
    <t>307.39M</t>
  </si>
  <si>
    <t>28-08-2023</t>
  </si>
  <si>
    <t>248.18M</t>
  </si>
  <si>
    <t>25-08-2023</t>
  </si>
  <si>
    <t>466.52M</t>
  </si>
  <si>
    <t>24-08-2023</t>
  </si>
  <si>
    <t>268.26M</t>
  </si>
  <si>
    <t>23-08-2023</t>
  </si>
  <si>
    <t>225.22M</t>
  </si>
  <si>
    <t>22-08-2023</t>
  </si>
  <si>
    <t>208.70M</t>
  </si>
  <si>
    <t>21-08-2023</t>
  </si>
  <si>
    <t>262.59M</t>
  </si>
  <si>
    <t>18-08-2023</t>
  </si>
  <si>
    <t>256.14M</t>
  </si>
  <si>
    <t>17-08-2023</t>
  </si>
  <si>
    <t>268.66M</t>
  </si>
  <si>
    <t>16-08-2023</t>
  </si>
  <si>
    <t>226.63M</t>
  </si>
  <si>
    <t>14-08-2023</t>
  </si>
  <si>
    <t>243.85M</t>
  </si>
  <si>
    <t>235.52M</t>
  </si>
  <si>
    <t>312.19M</t>
  </si>
  <si>
    <t>266.50M</t>
  </si>
  <si>
    <t>260.29M</t>
  </si>
  <si>
    <t>216.59M</t>
  </si>
  <si>
    <t>280.80M</t>
  </si>
  <si>
    <t>315.69M</t>
  </si>
  <si>
    <t>290.67M</t>
  </si>
  <si>
    <t>298.05M</t>
  </si>
  <si>
    <t>31-07-2023</t>
  </si>
  <si>
    <t>295.05M</t>
  </si>
  <si>
    <t>28-07-2023</t>
  </si>
  <si>
    <t>258.67M</t>
  </si>
  <si>
    <t>27-07-2023</t>
  </si>
  <si>
    <t>334.89M</t>
  </si>
  <si>
    <t>26-07-2023</t>
  </si>
  <si>
    <t>244.75M</t>
  </si>
  <si>
    <t>25-07-2023</t>
  </si>
  <si>
    <t>369.65M</t>
  </si>
  <si>
    <t>24-07-2023</t>
  </si>
  <si>
    <t>265.56M</t>
  </si>
  <si>
    <t>21-07-2023</t>
  </si>
  <si>
    <t>312.46M</t>
  </si>
  <si>
    <t>20-07-2023</t>
  </si>
  <si>
    <t>274.70M</t>
  </si>
  <si>
    <t>19-07-2023</t>
  </si>
  <si>
    <t>259.66M</t>
  </si>
  <si>
    <t>18-07-2023</t>
  </si>
  <si>
    <t>286.35M</t>
  </si>
  <si>
    <t>17-07-2023</t>
  </si>
  <si>
    <t>268.71M</t>
  </si>
  <si>
    <t>14-07-2023</t>
  </si>
  <si>
    <t>291.17M</t>
  </si>
  <si>
    <t>13-07-2023</t>
  </si>
  <si>
    <t>310.44M</t>
  </si>
  <si>
    <t>327.94M</t>
  </si>
  <si>
    <t>251.26M</t>
  </si>
  <si>
    <t>268.25M</t>
  </si>
  <si>
    <t>237.10M</t>
  </si>
  <si>
    <t>224.42M</t>
  </si>
  <si>
    <t>226.92M</t>
  </si>
  <si>
    <t>226.05M</t>
  </si>
  <si>
    <t>30-06-2023</t>
  </si>
  <si>
    <t>247.91M</t>
  </si>
  <si>
    <t>28-06-2023</t>
  </si>
  <si>
    <t>398.78M</t>
  </si>
  <si>
    <t>27-06-2023</t>
  </si>
  <si>
    <t>222.46M</t>
  </si>
  <si>
    <t>26-06-2023</t>
  </si>
  <si>
    <t>171.27M</t>
  </si>
  <si>
    <t>23-06-2023</t>
  </si>
  <si>
    <t>210.56M</t>
  </si>
  <si>
    <t>22-06-2023</t>
  </si>
  <si>
    <t>252.70M</t>
  </si>
  <si>
    <t>21-06-2023</t>
  </si>
  <si>
    <t>217.48M</t>
  </si>
  <si>
    <t>20-06-2023</t>
  </si>
  <si>
    <t>211.65M</t>
  </si>
  <si>
    <t>19-06-2023</t>
  </si>
  <si>
    <t>219.82M</t>
  </si>
  <si>
    <t>16-06-2023</t>
  </si>
  <si>
    <t>272.77M</t>
  </si>
  <si>
    <t>15-06-2023</t>
  </si>
  <si>
    <t>263.00M</t>
  </si>
  <si>
    <t>14-06-2023</t>
  </si>
  <si>
    <t>13-06-2023</t>
  </si>
  <si>
    <t>233.17M</t>
  </si>
  <si>
    <t>179.46M</t>
  </si>
  <si>
    <t>221.76M</t>
  </si>
  <si>
    <t>286.47M</t>
  </si>
  <si>
    <t>260.11M</t>
  </si>
  <si>
    <t>220.79M</t>
  </si>
  <si>
    <t>256.11M</t>
  </si>
  <si>
    <t>265.63M</t>
  </si>
  <si>
    <t>31-05-2023</t>
  </si>
  <si>
    <t>696.50M</t>
  </si>
  <si>
    <t>30-05-2023</t>
  </si>
  <si>
    <t>234.39M</t>
  </si>
  <si>
    <t>29-05-2023</t>
  </si>
  <si>
    <t>265.32M</t>
  </si>
  <si>
    <t>26-05-2023</t>
  </si>
  <si>
    <t>198.67M</t>
  </si>
  <si>
    <t>25-05-2023</t>
  </si>
  <si>
    <t>235.92M</t>
  </si>
  <si>
    <t>24-05-2023</t>
  </si>
  <si>
    <t>232.62M</t>
  </si>
  <si>
    <t>23-05-2023</t>
  </si>
  <si>
    <t>270.35M</t>
  </si>
  <si>
    <t>22-05-2023</t>
  </si>
  <si>
    <t>262.56M</t>
  </si>
  <si>
    <t>19-05-2023</t>
  </si>
  <si>
    <t>260.90M</t>
  </si>
  <si>
    <t>18-05-2023</t>
  </si>
  <si>
    <t>272.10M</t>
  </si>
  <si>
    <t>17-05-2023</t>
  </si>
  <si>
    <t>229.90M</t>
  </si>
  <si>
    <t>16-05-2023</t>
  </si>
  <si>
    <t>219.49M</t>
  </si>
  <si>
    <t>15-05-2023</t>
  </si>
  <si>
    <t>216.09M</t>
  </si>
  <si>
    <t>241.70M</t>
  </si>
  <si>
    <t>248.93M</t>
  </si>
  <si>
    <t>220.45M</t>
  </si>
  <si>
    <t>245.37M</t>
  </si>
  <si>
    <t>228.40M</t>
  </si>
  <si>
    <t>239.70M</t>
  </si>
  <si>
    <t>226.64M</t>
  </si>
  <si>
    <t>226.17M</t>
  </si>
  <si>
    <t>265.22M</t>
  </si>
  <si>
    <t>28-04-2023</t>
  </si>
  <si>
    <t>290.26M</t>
  </si>
  <si>
    <t>27-04-2023</t>
  </si>
  <si>
    <t>241.44M</t>
  </si>
  <si>
    <t>26-04-2023</t>
  </si>
  <si>
    <t>233.01M</t>
  </si>
  <si>
    <t>25-04-2023</t>
  </si>
  <si>
    <t>297.45M</t>
  </si>
  <si>
    <t>24-04-2023</t>
  </si>
  <si>
    <t>255.74M</t>
  </si>
  <si>
    <t>21-04-2023</t>
  </si>
  <si>
    <t>230.16M</t>
  </si>
  <si>
    <t>20-04-2023</t>
  </si>
  <si>
    <t>215.10M</t>
  </si>
  <si>
    <t>19-04-2023</t>
  </si>
  <si>
    <t>281.46M</t>
  </si>
  <si>
    <t>18-04-2023</t>
  </si>
  <si>
    <t>258.86M</t>
  </si>
  <si>
    <t>17-04-2023</t>
  </si>
  <si>
    <t>357.40M</t>
  </si>
  <si>
    <t>13-04-2023</t>
  </si>
  <si>
    <t>285.76M</t>
  </si>
  <si>
    <t>232.82M</t>
  </si>
  <si>
    <t>304.26M</t>
  </si>
  <si>
    <t>254.82M</t>
  </si>
  <si>
    <t>242.71M</t>
  </si>
  <si>
    <t>248.34M</t>
  </si>
  <si>
    <t>230.17M</t>
  </si>
  <si>
    <t>31-03-2023</t>
  </si>
  <si>
    <t>263.89M</t>
  </si>
  <si>
    <t>29-03-2023</t>
  </si>
  <si>
    <t>345.91M</t>
  </si>
  <si>
    <t>28-03-2023</t>
  </si>
  <si>
    <t>238.84M</t>
  </si>
  <si>
    <t>27-03-2023</t>
  </si>
  <si>
    <t>218.42M</t>
  </si>
  <si>
    <t>24-03-2023</t>
  </si>
  <si>
    <t>228.04M</t>
  </si>
  <si>
    <t>23-03-2023</t>
  </si>
  <si>
    <t>219.17M</t>
  </si>
  <si>
    <t>22-03-2023</t>
  </si>
  <si>
    <t>21-03-2023</t>
  </si>
  <si>
    <t>246.74M</t>
  </si>
  <si>
    <t>20-03-2023</t>
  </si>
  <si>
    <t>241.78M</t>
  </si>
  <si>
    <t>17-03-2023</t>
  </si>
  <si>
    <t>408.12M</t>
  </si>
  <si>
    <t>16-03-2023</t>
  </si>
  <si>
    <t>349.82M</t>
  </si>
  <si>
    <t>15-03-2023</t>
  </si>
  <si>
    <t>248.19M</t>
  </si>
  <si>
    <t>14-03-2023</t>
  </si>
  <si>
    <t>290.60M</t>
  </si>
  <si>
    <t>13-03-2023</t>
  </si>
  <si>
    <t>254.92M</t>
  </si>
  <si>
    <t>235.93M</t>
  </si>
  <si>
    <t>262.35M</t>
  </si>
  <si>
    <t>267.04M</t>
  </si>
  <si>
    <t>362.80M</t>
  </si>
  <si>
    <t>356.17M</t>
  </si>
  <si>
    <t>310.67M</t>
  </si>
  <si>
    <t>272.88M</t>
  </si>
  <si>
    <t>28-02-2023</t>
  </si>
  <si>
    <t>420.88M</t>
  </si>
  <si>
    <t>27-02-2023</t>
  </si>
  <si>
    <t>246.45M</t>
  </si>
  <si>
    <t>24-02-2023</t>
  </si>
  <si>
    <t>209.41M</t>
  </si>
  <si>
    <t>23-02-2023</t>
  </si>
  <si>
    <t>240.81M</t>
  </si>
  <si>
    <t>22-02-2023</t>
  </si>
  <si>
    <t>204.02M</t>
  </si>
  <si>
    <t>21-02-2023</t>
  </si>
  <si>
    <t>198.25M</t>
  </si>
  <si>
    <t>20-02-2023</t>
  </si>
  <si>
    <t>174.56M</t>
  </si>
  <si>
    <t>17-02-2023</t>
  </si>
  <si>
    <t>208.05M</t>
  </si>
  <si>
    <t>16-02-2023</t>
  </si>
  <si>
    <t>230.25M</t>
  </si>
  <si>
    <t>15-02-2023</t>
  </si>
  <si>
    <t>229.27M</t>
  </si>
  <si>
    <t>14-02-2023</t>
  </si>
  <si>
    <t>244.51M</t>
  </si>
  <si>
    <t>13-02-2023</t>
  </si>
  <si>
    <t>231.28M</t>
  </si>
  <si>
    <t>231.99M</t>
  </si>
  <si>
    <t>260.85M</t>
  </si>
  <si>
    <t>290.99M</t>
  </si>
  <si>
    <t>354.40M</t>
  </si>
  <si>
    <t>282.54M</t>
  </si>
  <si>
    <t>424.12M</t>
  </si>
  <si>
    <t>490.11M</t>
  </si>
  <si>
    <t>512.87M</t>
  </si>
  <si>
    <t>31-01-2023</t>
  </si>
  <si>
    <t>398.34M</t>
  </si>
  <si>
    <t>30-01-2023</t>
  </si>
  <si>
    <t>432.43M</t>
  </si>
  <si>
    <t>27-01-2023</t>
  </si>
  <si>
    <t>476.34M</t>
  </si>
  <si>
    <t>25-01-2023</t>
  </si>
  <si>
    <t>24-01-2023</t>
  </si>
  <si>
    <t>216.91M</t>
  </si>
  <si>
    <t>23-01-2023</t>
  </si>
  <si>
    <t>202.46M</t>
  </si>
  <si>
    <t>20-01-2023</t>
  </si>
  <si>
    <t>237.22M</t>
  </si>
  <si>
    <t>19-01-2023</t>
  </si>
  <si>
    <t>237.83M</t>
  </si>
  <si>
    <t>18-01-2023</t>
  </si>
  <si>
    <t>255.84M</t>
  </si>
  <si>
    <t>17-01-2023</t>
  </si>
  <si>
    <t>219.06M</t>
  </si>
  <si>
    <t>16-01-2023</t>
  </si>
  <si>
    <t>206.20M</t>
  </si>
  <si>
    <t>13-01-2023</t>
  </si>
  <si>
    <t>256.70M</t>
  </si>
  <si>
    <t>227.77M</t>
  </si>
  <si>
    <t>259.85M</t>
  </si>
  <si>
    <t>283.28M</t>
  </si>
  <si>
    <t>257.24M</t>
  </si>
  <si>
    <t>238.22M</t>
  </si>
  <si>
    <t>269.95M</t>
  </si>
  <si>
    <t>235.16M</t>
  </si>
  <si>
    <t>256.07M</t>
  </si>
  <si>
    <t>30-12-2022</t>
  </si>
  <si>
    <t>192.01M</t>
  </si>
  <si>
    <t>29-12-2022</t>
  </si>
  <si>
    <t>281.05M</t>
  </si>
  <si>
    <t>28-12-2022</t>
  </si>
  <si>
    <t>193.87M</t>
  </si>
  <si>
    <t>27-12-2022</t>
  </si>
  <si>
    <t>214.26M</t>
  </si>
  <si>
    <t>26-12-2022</t>
  </si>
  <si>
    <t>176.65M</t>
  </si>
  <si>
    <t>23-12-2022</t>
  </si>
  <si>
    <t>221.46M</t>
  </si>
  <si>
    <t>22-12-2022</t>
  </si>
  <si>
    <t>195.70M</t>
  </si>
  <si>
    <t>21-12-2022</t>
  </si>
  <si>
    <t>187.59M</t>
  </si>
  <si>
    <t>20-12-2022</t>
  </si>
  <si>
    <t>169.04M</t>
  </si>
  <si>
    <t>19-12-2022</t>
  </si>
  <si>
    <t>154.85M</t>
  </si>
  <si>
    <t>16-12-2022</t>
  </si>
  <si>
    <t>277.65M</t>
  </si>
  <si>
    <t>15-12-2022</t>
  </si>
  <si>
    <t>183.13M</t>
  </si>
  <si>
    <t>14-12-2022</t>
  </si>
  <si>
    <t>208.03M</t>
  </si>
  <si>
    <t>13-12-2022</t>
  </si>
  <si>
    <t>193.88M</t>
  </si>
  <si>
    <t>215.84M</t>
  </si>
  <si>
    <t>202.81M</t>
  </si>
  <si>
    <t>200.50M</t>
  </si>
  <si>
    <t>217.78M</t>
  </si>
  <si>
    <t>288.39M</t>
  </si>
  <si>
    <t>254.40M</t>
  </si>
  <si>
    <t>324.96M</t>
  </si>
  <si>
    <t>30-11-2022</t>
  </si>
  <si>
    <t>345.64M</t>
  </si>
  <si>
    <t>29-11-2022</t>
  </si>
  <si>
    <t>195.26M</t>
  </si>
  <si>
    <t>28-11-2022</t>
  </si>
  <si>
    <t>206.47M</t>
  </si>
  <si>
    <t>25-11-2022</t>
  </si>
  <si>
    <t>205.88M</t>
  </si>
  <si>
    <t>24-11-2022</t>
  </si>
  <si>
    <t>204.04M</t>
  </si>
  <si>
    <t>23-11-2022</t>
  </si>
  <si>
    <t>178.79M</t>
  </si>
  <si>
    <t>22-11-2022</t>
  </si>
  <si>
    <t>177.68M</t>
  </si>
  <si>
    <t>21-11-2022</t>
  </si>
  <si>
    <t>213.80M</t>
  </si>
  <si>
    <t>18-11-2022</t>
  </si>
  <si>
    <t>198.80M</t>
  </si>
  <si>
    <t>17-11-2022</t>
  </si>
  <si>
    <t>200.51M</t>
  </si>
  <si>
    <t>16-11-2022</t>
  </si>
  <si>
    <t>219.27M</t>
  </si>
  <si>
    <t>15-11-2022</t>
  </si>
  <si>
    <t>250.93M</t>
  </si>
  <si>
    <t>14-11-2022</t>
  </si>
  <si>
    <t>301.40M</t>
  </si>
  <si>
    <t>378.47M</t>
  </si>
  <si>
    <t>256.45M</t>
  </si>
  <si>
    <t>307.16M</t>
  </si>
  <si>
    <t>314.76M</t>
  </si>
  <si>
    <t>267.94M</t>
  </si>
  <si>
    <t>212.97M</t>
  </si>
  <si>
    <t>270.88M</t>
  </si>
  <si>
    <t>349.92M</t>
  </si>
  <si>
    <t>31-10-2022</t>
  </si>
  <si>
    <t>227.18M</t>
  </si>
  <si>
    <t>28-10-2022</t>
  </si>
  <si>
    <t>250.03M</t>
  </si>
  <si>
    <t>27-10-2022</t>
  </si>
  <si>
    <t>324.65M</t>
  </si>
  <si>
    <t>25-10-2022</t>
  </si>
  <si>
    <t>251.36M</t>
  </si>
  <si>
    <t>24-10-2022</t>
  </si>
  <si>
    <t>45.03M</t>
  </si>
  <si>
    <t>21-10-2022</t>
  </si>
  <si>
    <t>277.70M</t>
  </si>
  <si>
    <t>20-10-2022</t>
  </si>
  <si>
    <t>249.60M</t>
  </si>
  <si>
    <t>19-10-2022</t>
  </si>
  <si>
    <t>210.48M</t>
  </si>
  <si>
    <t>18-10-2022</t>
  </si>
  <si>
    <t>239.49M</t>
  </si>
  <si>
    <t>17-10-2022</t>
  </si>
  <si>
    <t>212.22M</t>
  </si>
  <si>
    <t>14-10-2022</t>
  </si>
  <si>
    <t>227.00M</t>
  </si>
  <si>
    <t>13-10-2022</t>
  </si>
  <si>
    <t>266.44M</t>
  </si>
  <si>
    <t>256.04M</t>
  </si>
  <si>
    <t>282.62M</t>
  </si>
  <si>
    <t>234.01M</t>
  </si>
  <si>
    <t>216.27M</t>
  </si>
  <si>
    <t>265.45M</t>
  </si>
  <si>
    <t>226.02M</t>
  </si>
  <si>
    <t>278.37M</t>
  </si>
  <si>
    <t>30-09-2022</t>
  </si>
  <si>
    <t>376.12M</t>
  </si>
  <si>
    <t>29-09-2022</t>
  </si>
  <si>
    <t>340.03M</t>
  </si>
  <si>
    <t>28-09-2022</t>
  </si>
  <si>
    <t>323.92M</t>
  </si>
  <si>
    <t>27-09-2022</t>
  </si>
  <si>
    <t>359.90M</t>
  </si>
  <si>
    <t>26-09-2022</t>
  </si>
  <si>
    <t>492.00M</t>
  </si>
  <si>
    <t>23-09-2022</t>
  </si>
  <si>
    <t>390.76M</t>
  </si>
  <si>
    <t>22-09-2022</t>
  </si>
  <si>
    <t>284.09M</t>
  </si>
  <si>
    <t>21-09-2022</t>
  </si>
  <si>
    <t>245.53M</t>
  </si>
  <si>
    <t>20-09-2022</t>
  </si>
  <si>
    <t>263.10M</t>
  </si>
  <si>
    <t>19-09-2022</t>
  </si>
  <si>
    <t>258.33M</t>
  </si>
  <si>
    <t>16-09-2022</t>
  </si>
  <si>
    <t>468.46M</t>
  </si>
  <si>
    <t>15-09-2022</t>
  </si>
  <si>
    <t>289.64M</t>
  </si>
  <si>
    <t>14-09-2022</t>
  </si>
  <si>
    <t>365.87M</t>
  </si>
  <si>
    <t>13-09-2022</t>
  </si>
  <si>
    <t>259.92M</t>
  </si>
  <si>
    <t>228.24M</t>
  </si>
  <si>
    <t>270.30M</t>
  </si>
  <si>
    <t>279.85M</t>
  </si>
  <si>
    <t>354.14M</t>
  </si>
  <si>
    <t>251.20M</t>
  </si>
  <si>
    <t>256.27M</t>
  </si>
  <si>
    <t>308.53M</t>
  </si>
  <si>
    <t>30-08-2022</t>
  </si>
  <si>
    <t>324.69M</t>
  </si>
  <si>
    <t>29-08-2022</t>
  </si>
  <si>
    <t>244.86M</t>
  </si>
  <si>
    <t>26-08-2022</t>
  </si>
  <si>
    <t>266.64M</t>
  </si>
  <si>
    <t>25-08-2022</t>
  </si>
  <si>
    <t>230.18M</t>
  </si>
  <si>
    <t>24-08-2022</t>
  </si>
  <si>
    <t>261.95M</t>
  </si>
  <si>
    <t>23-08-2022</t>
  </si>
  <si>
    <t>285.62M</t>
  </si>
  <si>
    <t>22-08-2022</t>
  </si>
  <si>
    <t>19-08-2022</t>
  </si>
  <si>
    <t>18-08-2022</t>
  </si>
  <si>
    <t>263.91M</t>
  </si>
  <si>
    <t>17-08-2022</t>
  </si>
  <si>
    <t>262.77M</t>
  </si>
  <si>
    <t>16-08-2022</t>
  </si>
  <si>
    <t>303.87M</t>
  </si>
  <si>
    <t>311.25M</t>
  </si>
  <si>
    <t>312.72M</t>
  </si>
  <si>
    <t>256.99M</t>
  </si>
  <si>
    <t>355.31M</t>
  </si>
  <si>
    <t>324.98M</t>
  </si>
  <si>
    <t>285.42M</t>
  </si>
  <si>
    <t>333.64M</t>
  </si>
  <si>
    <t>381.53M</t>
  </si>
  <si>
    <t>29-07-2022</t>
  </si>
  <si>
    <t>436.06M</t>
  </si>
  <si>
    <t>28-07-2022</t>
  </si>
  <si>
    <t>376.26M</t>
  </si>
  <si>
    <t>27-07-2022</t>
  </si>
  <si>
    <t>185.21M</t>
  </si>
  <si>
    <t>26-07-2022</t>
  </si>
  <si>
    <t>208.21M</t>
  </si>
  <si>
    <t>25-07-2022</t>
  </si>
  <si>
    <t>211.39M</t>
  </si>
  <si>
    <t>22-07-2022</t>
  </si>
  <si>
    <t>190.91M</t>
  </si>
  <si>
    <t>21-07-2022</t>
  </si>
  <si>
    <t>243.62M</t>
  </si>
  <si>
    <t>20-07-2022</t>
  </si>
  <si>
    <t>284.36M</t>
  </si>
  <si>
    <t>19-07-2022</t>
  </si>
  <si>
    <t>222.63M</t>
  </si>
  <si>
    <t>18-07-2022</t>
  </si>
  <si>
    <t>227.74M</t>
  </si>
  <si>
    <t>15-07-2022</t>
  </si>
  <si>
    <t>205.77M</t>
  </si>
  <si>
    <t>14-07-2022</t>
  </si>
  <si>
    <t>228.60M</t>
  </si>
  <si>
    <t>13-07-2022</t>
  </si>
  <si>
    <t>233.26M</t>
  </si>
  <si>
    <t>208.65M</t>
  </si>
  <si>
    <t>255.92M</t>
  </si>
  <si>
    <t>281.10M</t>
  </si>
  <si>
    <t>264.62M</t>
  </si>
  <si>
    <t>288.38M</t>
  </si>
  <si>
    <t>254.16M</t>
  </si>
  <si>
    <t>304.33M</t>
  </si>
  <si>
    <t>364.09M</t>
  </si>
  <si>
    <t>30-06-2022</t>
  </si>
  <si>
    <t>306.03M</t>
  </si>
  <si>
    <t>29-06-2022</t>
  </si>
  <si>
    <t>444.95M</t>
  </si>
  <si>
    <t>28-06-2022</t>
  </si>
  <si>
    <t>251.87M</t>
  </si>
  <si>
    <t>27-06-2022</t>
  </si>
  <si>
    <t>210.93M</t>
  </si>
  <si>
    <t>24-06-2022</t>
  </si>
  <si>
    <t>219.60M</t>
  </si>
  <si>
    <t>23-06-2022</t>
  </si>
  <si>
    <t>259.17M</t>
  </si>
  <si>
    <t>22-06-2022</t>
  </si>
  <si>
    <t>220.89M</t>
  </si>
  <si>
    <t>21-06-2022</t>
  </si>
  <si>
    <t>262.79M</t>
  </si>
  <si>
    <t>20-06-2022</t>
  </si>
  <si>
    <t>260.02M</t>
  </si>
  <si>
    <t>17-06-2022</t>
  </si>
  <si>
    <t>342.63M</t>
  </si>
  <si>
    <t>16-06-2022</t>
  </si>
  <si>
    <t>264.74M</t>
  </si>
  <si>
    <t>15-06-2022</t>
  </si>
  <si>
    <t>183.01M</t>
  </si>
  <si>
    <t>14-06-2022</t>
  </si>
  <si>
    <t>225.43M</t>
  </si>
  <si>
    <t>13-06-2022</t>
  </si>
  <si>
    <t>225.53M</t>
  </si>
  <si>
    <t>189.68M</t>
  </si>
  <si>
    <t>204.95M</t>
  </si>
  <si>
    <t>243.48M</t>
  </si>
  <si>
    <t>233.81M</t>
  </si>
  <si>
    <t>233.59M</t>
  </si>
  <si>
    <t>245.51M</t>
  </si>
  <si>
    <t>235.96M</t>
  </si>
  <si>
    <t>249.62M</t>
  </si>
  <si>
    <t>31-05-2022</t>
  </si>
  <si>
    <t>651.61M</t>
  </si>
  <si>
    <t>30-05-2022</t>
  </si>
  <si>
    <t>27-05-2022</t>
  </si>
  <si>
    <t>274.06M</t>
  </si>
  <si>
    <t>26-05-2022</t>
  </si>
  <si>
    <t>314.31M</t>
  </si>
  <si>
    <t>25-05-2022</t>
  </si>
  <si>
    <t>243.34M</t>
  </si>
  <si>
    <t>24-05-2022</t>
  </si>
  <si>
    <t>249.78M</t>
  </si>
  <si>
    <t>23-05-2022</t>
  </si>
  <si>
    <t>293.83M</t>
  </si>
  <si>
    <t>20-05-2022</t>
  </si>
  <si>
    <t>252.40M</t>
  </si>
  <si>
    <t>19-05-2022</t>
  </si>
  <si>
    <t>313.88M</t>
  </si>
  <si>
    <t>18-05-2022</t>
  </si>
  <si>
    <t>290.44M</t>
  </si>
  <si>
    <t>17-05-2022</t>
  </si>
  <si>
    <t>295.69M</t>
  </si>
  <si>
    <t>16-05-2022</t>
  </si>
  <si>
    <t>217.65M</t>
  </si>
  <si>
    <t>13-05-2022</t>
  </si>
  <si>
    <t>369.14M</t>
  </si>
  <si>
    <t>314.92M</t>
  </si>
  <si>
    <t>284.29M</t>
  </si>
  <si>
    <t>283.06M</t>
  </si>
  <si>
    <t>288.40M</t>
  </si>
  <si>
    <t>300.53M</t>
  </si>
  <si>
    <t>265.79M</t>
  </si>
  <si>
    <t>310.63M</t>
  </si>
  <si>
    <t>278.16M</t>
  </si>
  <si>
    <t>29-04-2022</t>
  </si>
  <si>
    <t>336.24M</t>
  </si>
  <si>
    <t>28-04-2022</t>
  </si>
  <si>
    <t>312.91M</t>
  </si>
  <si>
    <t>27-04-2022</t>
  </si>
  <si>
    <t>265.14M</t>
  </si>
  <si>
    <t>26-04-2022</t>
  </si>
  <si>
    <t>261.07M</t>
  </si>
  <si>
    <t>25-04-2022</t>
  </si>
  <si>
    <t>275.69M</t>
  </si>
  <si>
    <t>22-04-2022</t>
  </si>
  <si>
    <t>262.74M</t>
  </si>
  <si>
    <t>21-04-2022</t>
  </si>
  <si>
    <t>20-04-2022</t>
  </si>
  <si>
    <t>286.07M</t>
  </si>
  <si>
    <t>19-04-2022</t>
  </si>
  <si>
    <t>401.40M</t>
  </si>
  <si>
    <t>18-04-2022</t>
  </si>
  <si>
    <t>376.13M</t>
  </si>
  <si>
    <t>13-04-2022</t>
  </si>
  <si>
    <t>245.06M</t>
  </si>
  <si>
    <t>266.03M</t>
  </si>
  <si>
    <t>251.70M</t>
  </si>
  <si>
    <t>274.45M</t>
  </si>
  <si>
    <t>308.84M</t>
  </si>
  <si>
    <t>328.82M</t>
  </si>
  <si>
    <t>283.45M</t>
  </si>
  <si>
    <t>345.53M</t>
  </si>
  <si>
    <t>291.77M</t>
  </si>
  <si>
    <t>31-03-2022</t>
  </si>
  <si>
    <t>281.11M</t>
  </si>
  <si>
    <t>30-03-2022</t>
  </si>
  <si>
    <t>505.03M</t>
  </si>
  <si>
    <t>29-03-2022</t>
  </si>
  <si>
    <t>235.15M</t>
  </si>
  <si>
    <t>28-03-2022</t>
  </si>
  <si>
    <t>253.24M</t>
  </si>
  <si>
    <t>25-03-2022</t>
  </si>
  <si>
    <t>237.12M</t>
  </si>
  <si>
    <t>24-03-2022</t>
  </si>
  <si>
    <t>290.28M</t>
  </si>
  <si>
    <t>23-03-2022</t>
  </si>
  <si>
    <t>292.12M</t>
  </si>
  <si>
    <t>22-03-2022</t>
  </si>
  <si>
    <t>338.26M</t>
  </si>
  <si>
    <t>21-03-2022</t>
  </si>
  <si>
    <t>285.45M</t>
  </si>
  <si>
    <t>17-03-2022</t>
  </si>
  <si>
    <t>448.34M</t>
  </si>
  <si>
    <t>16-03-2022</t>
  </si>
  <si>
    <t>259.97M</t>
  </si>
  <si>
    <t>15-03-2022</t>
  </si>
  <si>
    <t>381.63M</t>
  </si>
  <si>
    <t>14-03-2022</t>
  </si>
  <si>
    <t>314.67M</t>
  </si>
  <si>
    <t>343.72M</t>
  </si>
  <si>
    <t>486.45M</t>
  </si>
  <si>
    <t>462.23M</t>
  </si>
  <si>
    <t>543.60M</t>
  </si>
  <si>
    <t>585.40M</t>
  </si>
  <si>
    <t>456.14M</t>
  </si>
  <si>
    <t>442.07M</t>
  </si>
  <si>
    <t>517.72M</t>
  </si>
  <si>
    <t>28-02-2022</t>
  </si>
  <si>
    <t>404.21M</t>
  </si>
  <si>
    <t>25-02-2022</t>
  </si>
  <si>
    <t>329.78M</t>
  </si>
  <si>
    <t>24-02-2022</t>
  </si>
  <si>
    <t>457.97M</t>
  </si>
  <si>
    <t>23-02-2022</t>
  </si>
  <si>
    <t>200.23M</t>
  </si>
  <si>
    <t>22-02-2022</t>
  </si>
  <si>
    <t>300.13M</t>
  </si>
  <si>
    <t>21-02-2022</t>
  </si>
  <si>
    <t>215.18M</t>
  </si>
  <si>
    <t>18-02-2022</t>
  </si>
  <si>
    <t>189.62M</t>
  </si>
  <si>
    <t>17-02-2022</t>
  </si>
  <si>
    <t>232.14M</t>
  </si>
  <si>
    <t>16-02-2022</t>
  </si>
  <si>
    <t>244.55M</t>
  </si>
  <si>
    <t>15-02-2022</t>
  </si>
  <si>
    <t>298.66M</t>
  </si>
  <si>
    <t>14-02-2022</t>
  </si>
  <si>
    <t>305.51M</t>
  </si>
  <si>
    <t>253.14M</t>
  </si>
  <si>
    <t>273.61M</t>
  </si>
  <si>
    <t>236.35M</t>
  </si>
  <si>
    <t>268.53M</t>
  </si>
  <si>
    <t>265.04M</t>
  </si>
  <si>
    <t>261.43M</t>
  </si>
  <si>
    <t>226.61M</t>
  </si>
  <si>
    <t>271.21M</t>
  </si>
  <si>
    <t>386.39M</t>
  </si>
  <si>
    <t>31-01-2022</t>
  </si>
  <si>
    <t>321.66M</t>
  </si>
  <si>
    <t>28-01-2022</t>
  </si>
  <si>
    <t>355.28M</t>
  </si>
  <si>
    <t>27-01-2022</t>
  </si>
  <si>
    <t>395.60M</t>
  </si>
  <si>
    <t>25-01-2022</t>
  </si>
  <si>
    <t>326.52M</t>
  </si>
  <si>
    <t>24-01-2022</t>
  </si>
  <si>
    <t>323.85M</t>
  </si>
  <si>
    <t>21-01-2022</t>
  </si>
  <si>
    <t>20-01-2022</t>
  </si>
  <si>
    <t>258.09M</t>
  </si>
  <si>
    <t>19-01-2022</t>
  </si>
  <si>
    <t>276.66M</t>
  </si>
  <si>
    <t>18-01-2022</t>
  </si>
  <si>
    <t>227.51M</t>
  </si>
  <si>
    <t>17-01-2022</t>
  </si>
  <si>
    <t>266.70M</t>
  </si>
  <si>
    <t>14-01-2022</t>
  </si>
  <si>
    <t>229.45M</t>
  </si>
  <si>
    <t>13-01-2022</t>
  </si>
  <si>
    <t>303.70M</t>
  </si>
  <si>
    <t>244.97M</t>
  </si>
  <si>
    <t>220.24M</t>
  </si>
  <si>
    <t>232.42M</t>
  </si>
  <si>
    <t>239.34M</t>
  </si>
  <si>
    <t>236.45M</t>
  </si>
  <si>
    <t>251.46M</t>
  </si>
  <si>
    <t>247.44M</t>
  </si>
  <si>
    <t>200.46M</t>
  </si>
  <si>
    <t>31-12-2021</t>
  </si>
  <si>
    <t>167.03M</t>
  </si>
  <si>
    <t>30-12-2021</t>
  </si>
  <si>
    <t>320.83M</t>
  </si>
  <si>
    <t>29-12-2021</t>
  </si>
  <si>
    <t>161.68M</t>
  </si>
  <si>
    <t>28-12-2021</t>
  </si>
  <si>
    <t>176.03M</t>
  </si>
  <si>
    <t>27-12-2021</t>
  </si>
  <si>
    <t>144.78M</t>
  </si>
  <si>
    <t>24-12-2021</t>
  </si>
  <si>
    <t>182.56M</t>
  </si>
  <si>
    <t>23-12-2021</t>
  </si>
  <si>
    <t>196.97M</t>
  </si>
  <si>
    <t>22-12-2021</t>
  </si>
  <si>
    <t>207.95M</t>
  </si>
  <si>
    <t>21-12-2021</t>
  </si>
  <si>
    <t>241.03M</t>
  </si>
  <si>
    <t>20-12-2021</t>
  </si>
  <si>
    <t>330.61M</t>
  </si>
  <si>
    <t>17-12-2021</t>
  </si>
  <si>
    <t>354.59M</t>
  </si>
  <si>
    <t>16-12-2021</t>
  </si>
  <si>
    <t>219.50M</t>
  </si>
  <si>
    <t>15-12-2021</t>
  </si>
  <si>
    <t>214.97M</t>
  </si>
  <si>
    <t>14-12-2021</t>
  </si>
  <si>
    <t>270.97M</t>
  </si>
  <si>
    <t>13-12-2021</t>
  </si>
  <si>
    <t>256.56M</t>
  </si>
  <si>
    <t>204.47M</t>
  </si>
  <si>
    <t>237.17M</t>
  </si>
  <si>
    <t>257.79M</t>
  </si>
  <si>
    <t>254.14M</t>
  </si>
  <si>
    <t>231.72M</t>
  </si>
  <si>
    <t>292.53M</t>
  </si>
  <si>
    <t>279.87M</t>
  </si>
  <si>
    <t>295.54M</t>
  </si>
  <si>
    <t>30-11-2021</t>
  </si>
  <si>
    <t>498.00M</t>
  </si>
  <si>
    <t>29-11-2021</t>
  </si>
  <si>
    <t>348.89M</t>
  </si>
  <si>
    <t>26-11-2021</t>
  </si>
  <si>
    <t>356.33M</t>
  </si>
  <si>
    <t>25-11-2021</t>
  </si>
  <si>
    <t>255.95M</t>
  </si>
  <si>
    <t>24-11-2021</t>
  </si>
  <si>
    <t>23-11-2021</t>
  </si>
  <si>
    <t>22-11-2021</t>
  </si>
  <si>
    <t>356.40M</t>
  </si>
  <si>
    <t>BHARTI AIRTEL STOCK PRICE DATA</t>
  </si>
  <si>
    <t>6.24M</t>
  </si>
  <si>
    <t>4.82M</t>
  </si>
  <si>
    <t>5.14M</t>
  </si>
  <si>
    <t>5.82M</t>
  </si>
  <si>
    <t>4.48M</t>
  </si>
  <si>
    <t>3.66M</t>
  </si>
  <si>
    <t>3.10M</t>
  </si>
  <si>
    <t>5.16M</t>
  </si>
  <si>
    <t>6.63M</t>
  </si>
  <si>
    <t>6.47M</t>
  </si>
  <si>
    <t>6.09M</t>
  </si>
  <si>
    <t>279.44K</t>
  </si>
  <si>
    <t>4.92M</t>
  </si>
  <si>
    <t>4.62M</t>
  </si>
  <si>
    <t>6.99M</t>
  </si>
  <si>
    <t>2.81M</t>
  </si>
  <si>
    <t>3.43M</t>
  </si>
  <si>
    <t>3.67M</t>
  </si>
  <si>
    <t>2.76M</t>
  </si>
  <si>
    <t>3.07M</t>
  </si>
  <si>
    <t>3.84M</t>
  </si>
  <si>
    <t>4.15M</t>
  </si>
  <si>
    <t>4.37M</t>
  </si>
  <si>
    <t>3.30M</t>
  </si>
  <si>
    <t>5.89M</t>
  </si>
  <si>
    <t>2.07M</t>
  </si>
  <si>
    <t>2.37M</t>
  </si>
  <si>
    <t>5.05M</t>
  </si>
  <si>
    <t>3.41M</t>
  </si>
  <si>
    <t>5.22M</t>
  </si>
  <si>
    <t>5.39M</t>
  </si>
  <si>
    <t>8.58M</t>
  </si>
  <si>
    <t>7.20M</t>
  </si>
  <si>
    <t>3.65M</t>
  </si>
  <si>
    <t>6.91M</t>
  </si>
  <si>
    <t>7.12M</t>
  </si>
  <si>
    <t>7.42M</t>
  </si>
  <si>
    <t>4.02M</t>
  </si>
  <si>
    <t>7.58M</t>
  </si>
  <si>
    <t>5.00M</t>
  </si>
  <si>
    <t>21.65M</t>
  </si>
  <si>
    <t>8.50M</t>
  </si>
  <si>
    <t>3.17M</t>
  </si>
  <si>
    <t>4.22M</t>
  </si>
  <si>
    <t>3.76M</t>
  </si>
  <si>
    <t>5.61M</t>
  </si>
  <si>
    <t>12.20M</t>
  </si>
  <si>
    <t>5.99M</t>
  </si>
  <si>
    <t>6.16M</t>
  </si>
  <si>
    <t>3.91M</t>
  </si>
  <si>
    <t>5.50M</t>
  </si>
  <si>
    <t>5.65M</t>
  </si>
  <si>
    <t>5.21M</t>
  </si>
  <si>
    <t>4.55M</t>
  </si>
  <si>
    <t>4.89M</t>
  </si>
  <si>
    <t>37.82M</t>
  </si>
  <si>
    <t>8.04M</t>
  </si>
  <si>
    <t>6.23M</t>
  </si>
  <si>
    <t>3.97M</t>
  </si>
  <si>
    <t>4.31M</t>
  </si>
  <si>
    <t>6.78M</t>
  </si>
  <si>
    <t>6.18M</t>
  </si>
  <si>
    <t>10.05M</t>
  </si>
  <si>
    <t>4.40M</t>
  </si>
  <si>
    <t>7.18M</t>
  </si>
  <si>
    <t>4.50M</t>
  </si>
  <si>
    <t>4.03M</t>
  </si>
  <si>
    <t>3.62M</t>
  </si>
  <si>
    <t>5.70M</t>
  </si>
  <si>
    <t>8.25M</t>
  </si>
  <si>
    <t>5.11M</t>
  </si>
  <si>
    <t>3.34M</t>
  </si>
  <si>
    <t>4.53M</t>
  </si>
  <si>
    <t>5.63M</t>
  </si>
  <si>
    <t>4.26M</t>
  </si>
  <si>
    <t>4.59M</t>
  </si>
  <si>
    <t>9.56M</t>
  </si>
  <si>
    <t>4.28M</t>
  </si>
  <si>
    <t>2.94M</t>
  </si>
  <si>
    <t>3.56M</t>
  </si>
  <si>
    <t>3.86M</t>
  </si>
  <si>
    <t>6.97M</t>
  </si>
  <si>
    <t>3.32M</t>
  </si>
  <si>
    <t>6.34M</t>
  </si>
  <si>
    <t>4.18M</t>
  </si>
  <si>
    <t>3.42M</t>
  </si>
  <si>
    <t>2.90M</t>
  </si>
  <si>
    <t>3.26M</t>
  </si>
  <si>
    <t>4.88M</t>
  </si>
  <si>
    <t>9.57M</t>
  </si>
  <si>
    <t>8.26M</t>
  </si>
  <si>
    <t>7.79M</t>
  </si>
  <si>
    <t>6.01M</t>
  </si>
  <si>
    <t>29.15M</t>
  </si>
  <si>
    <t>19.68M</t>
  </si>
  <si>
    <t>9.58M</t>
  </si>
  <si>
    <t>6.35M</t>
  </si>
  <si>
    <t>6.20M</t>
  </si>
  <si>
    <t>43.93M</t>
  </si>
  <si>
    <t>8.74M</t>
  </si>
  <si>
    <t>8.64M</t>
  </si>
  <si>
    <t>8.67M</t>
  </si>
  <si>
    <t>3.98M</t>
  </si>
  <si>
    <t>7.99M</t>
  </si>
  <si>
    <t>4.42M</t>
  </si>
  <si>
    <t>5.32M</t>
  </si>
  <si>
    <t>12.28M</t>
  </si>
  <si>
    <t>10.28M</t>
  </si>
  <si>
    <t>12.18M</t>
  </si>
  <si>
    <t>19.92M</t>
  </si>
  <si>
    <t>6.02M</t>
  </si>
  <si>
    <t>24.83M</t>
  </si>
  <si>
    <t>7.10M</t>
  </si>
  <si>
    <t>4.45M</t>
  </si>
  <si>
    <t>6.55M</t>
  </si>
  <si>
    <t>5.62M</t>
  </si>
  <si>
    <t>7.15M</t>
  </si>
  <si>
    <t>3.03M</t>
  </si>
  <si>
    <t>5.42M</t>
  </si>
  <si>
    <t>149.41K</t>
  </si>
  <si>
    <t>6.61M</t>
  </si>
  <si>
    <t>11.93M</t>
  </si>
  <si>
    <t>6.89M</t>
  </si>
  <si>
    <t>3.70M</t>
  </si>
  <si>
    <t>5.53M</t>
  </si>
  <si>
    <t>4.81M</t>
  </si>
  <si>
    <t>2.68M</t>
  </si>
  <si>
    <t>5.77M</t>
  </si>
  <si>
    <t>5.56M</t>
  </si>
  <si>
    <t>11.29M</t>
  </si>
  <si>
    <t>8.00M</t>
  </si>
  <si>
    <t>5.27M</t>
  </si>
  <si>
    <t>3.20M</t>
  </si>
  <si>
    <t>5.29M</t>
  </si>
  <si>
    <t>8.51M</t>
  </si>
  <si>
    <t>6.28M</t>
  </si>
  <si>
    <t>12.07M</t>
  </si>
  <si>
    <t>7.89M</t>
  </si>
  <si>
    <t>13.10M</t>
  </si>
  <si>
    <t>19.94M</t>
  </si>
  <si>
    <t>5.24M</t>
  </si>
  <si>
    <t>7.88M</t>
  </si>
  <si>
    <t>6.44M</t>
  </si>
  <si>
    <t>3.37M</t>
  </si>
  <si>
    <t>4.83M</t>
  </si>
  <si>
    <t>4.23M</t>
  </si>
  <si>
    <t>7.33M</t>
  </si>
  <si>
    <t>9.53M</t>
  </si>
  <si>
    <t>3.63M</t>
  </si>
  <si>
    <t>5.46M</t>
  </si>
  <si>
    <t>10.52M</t>
  </si>
  <si>
    <t>5.78M</t>
  </si>
  <si>
    <t>10.90M</t>
  </si>
  <si>
    <t>7.84M</t>
  </si>
  <si>
    <t>9.95M</t>
  </si>
  <si>
    <t>6.60M</t>
  </si>
  <si>
    <t>7.70M</t>
  </si>
  <si>
    <t>4.14M</t>
  </si>
  <si>
    <t>10.12M</t>
  </si>
  <si>
    <t>8.57M</t>
  </si>
  <si>
    <t>7.53M</t>
  </si>
  <si>
    <t>4.25M</t>
  </si>
  <si>
    <t>6.68M</t>
  </si>
  <si>
    <t>8.90M</t>
  </si>
  <si>
    <t>5.38M</t>
  </si>
  <si>
    <t>5.86M</t>
  </si>
  <si>
    <t>133.65K</t>
  </si>
  <si>
    <t>5.93M</t>
  </si>
  <si>
    <t>13.82M</t>
  </si>
  <si>
    <t>5.30M</t>
  </si>
  <si>
    <t>3.19M</t>
  </si>
  <si>
    <t>6.71M</t>
  </si>
  <si>
    <t>4.57M</t>
  </si>
  <si>
    <t>5.40M</t>
  </si>
  <si>
    <t>4.71M</t>
  </si>
  <si>
    <t>3.09M</t>
  </si>
  <si>
    <t>5.06M</t>
  </si>
  <si>
    <t>4.65M</t>
  </si>
  <si>
    <t>3.21M</t>
  </si>
  <si>
    <t>3.89M</t>
  </si>
  <si>
    <t>4.20M</t>
  </si>
  <si>
    <t>6.52M</t>
  </si>
  <si>
    <t>2.77M</t>
  </si>
  <si>
    <t>9.86M</t>
  </si>
  <si>
    <t>7.81M</t>
  </si>
  <si>
    <t>4.97M</t>
  </si>
  <si>
    <t>3.61M</t>
  </si>
  <si>
    <t>5.98M</t>
  </si>
  <si>
    <t>3.90M</t>
  </si>
  <si>
    <t>11.42M</t>
  </si>
  <si>
    <t>9.55M</t>
  </si>
  <si>
    <t>18.19M</t>
  </si>
  <si>
    <t>1.92M</t>
  </si>
  <si>
    <t>11.75M</t>
  </si>
  <si>
    <t>4.41M</t>
  </si>
  <si>
    <t>5.03M</t>
  </si>
  <si>
    <t>3.31M</t>
  </si>
  <si>
    <t>3.39M</t>
  </si>
  <si>
    <t>2.60M</t>
  </si>
  <si>
    <t>3.11M</t>
  </si>
  <si>
    <t>4.49M</t>
  </si>
  <si>
    <t>4.01M</t>
  </si>
  <si>
    <t>4.66M</t>
  </si>
  <si>
    <t>3.60M</t>
  </si>
  <si>
    <t>6.87M</t>
  </si>
  <si>
    <t>3.80M</t>
  </si>
  <si>
    <t>4.63M</t>
  </si>
  <si>
    <t>4.79M</t>
  </si>
  <si>
    <t>2.46M</t>
  </si>
  <si>
    <t>4.61M</t>
  </si>
  <si>
    <t>4.29M</t>
  </si>
  <si>
    <t>3.99M</t>
  </si>
  <si>
    <t>5.75M</t>
  </si>
  <si>
    <t>6.54M</t>
  </si>
  <si>
    <t>13.81M</t>
  </si>
  <si>
    <t>4.12M</t>
  </si>
  <si>
    <t>4.27M</t>
  </si>
  <si>
    <t>5.54M</t>
  </si>
  <si>
    <t>9.93M</t>
  </si>
  <si>
    <t>5.10M</t>
  </si>
  <si>
    <t>2.32M</t>
  </si>
  <si>
    <t>2.75M</t>
  </si>
  <si>
    <t>3.25M</t>
  </si>
  <si>
    <t>5.31M</t>
  </si>
  <si>
    <t>1.66M</t>
  </si>
  <si>
    <t>174.77K</t>
  </si>
  <si>
    <t>1.35M</t>
  </si>
  <si>
    <t>1.81M</t>
  </si>
  <si>
    <t>3.69M</t>
  </si>
  <si>
    <t>3.51M</t>
  </si>
  <si>
    <t>6.37M</t>
  </si>
  <si>
    <t>2.18M</t>
  </si>
  <si>
    <t>3.13M</t>
  </si>
  <si>
    <t>2.33M</t>
  </si>
  <si>
    <t>1.88M</t>
  </si>
  <si>
    <t>7.90M</t>
  </si>
  <si>
    <t>2.25M</t>
  </si>
  <si>
    <t>2.42M</t>
  </si>
  <si>
    <t>7.06M</t>
  </si>
  <si>
    <t>5.60M</t>
  </si>
  <si>
    <t>4.34M</t>
  </si>
  <si>
    <t>7.39M</t>
  </si>
  <si>
    <t>5.36M</t>
  </si>
  <si>
    <t>5.28M</t>
  </si>
  <si>
    <t>6.11M</t>
  </si>
  <si>
    <t>4.90M</t>
  </si>
  <si>
    <t>2.98M</t>
  </si>
  <si>
    <t>14.00M</t>
  </si>
  <si>
    <t>5.51M</t>
  </si>
  <si>
    <t>4.11M</t>
  </si>
  <si>
    <t>2.73M</t>
  </si>
  <si>
    <t>3.74M</t>
  </si>
  <si>
    <t>4.24M</t>
  </si>
  <si>
    <t>2.22M</t>
  </si>
  <si>
    <t>4.43M</t>
  </si>
  <si>
    <t>12.53M</t>
  </si>
  <si>
    <t>14.06M</t>
  </si>
  <si>
    <t>3.12M</t>
  </si>
  <si>
    <t>2.84M</t>
  </si>
  <si>
    <t>1.86M</t>
  </si>
  <si>
    <t>3.33M</t>
  </si>
  <si>
    <t>3.22M</t>
  </si>
  <si>
    <t>4.93M</t>
  </si>
  <si>
    <t>3.01M</t>
  </si>
  <si>
    <t>3.96M</t>
  </si>
  <si>
    <t>2.67M</t>
  </si>
  <si>
    <t>3.44M</t>
  </si>
  <si>
    <t>3.28M</t>
  </si>
  <si>
    <t>4.09M</t>
  </si>
  <si>
    <t>7.07M</t>
  </si>
  <si>
    <t>4.64M</t>
  </si>
  <si>
    <t>2.09M</t>
  </si>
  <si>
    <t>2.31M</t>
  </si>
  <si>
    <t>3.45M</t>
  </si>
  <si>
    <t>2.85M</t>
  </si>
  <si>
    <t>4.13M</t>
  </si>
  <si>
    <t>7.00M</t>
  </si>
  <si>
    <t>3.78M</t>
  </si>
  <si>
    <t>6.64M</t>
  </si>
  <si>
    <t>4.73M</t>
  </si>
  <si>
    <t>3.35M</t>
  </si>
  <si>
    <t>18.76M</t>
  </si>
  <si>
    <t>7.40M</t>
  </si>
  <si>
    <t>6.27M</t>
  </si>
  <si>
    <t>7.67M</t>
  </si>
  <si>
    <t>4.38M</t>
  </si>
  <si>
    <t>3.02M</t>
  </si>
  <si>
    <t>2.69M</t>
  </si>
  <si>
    <t>4.91M</t>
  </si>
  <si>
    <t>3.87M</t>
  </si>
  <si>
    <t>1.57M</t>
  </si>
  <si>
    <t>4.05M</t>
  </si>
  <si>
    <t>2.72M</t>
  </si>
  <si>
    <t>6.83M</t>
  </si>
  <si>
    <t>9.71M</t>
  </si>
  <si>
    <t>47.34M</t>
  </si>
  <si>
    <t>5.15M</t>
  </si>
  <si>
    <t>3.68M</t>
  </si>
  <si>
    <t>6.15M</t>
  </si>
  <si>
    <t>9.10M</t>
  </si>
  <si>
    <t>10.00M</t>
  </si>
  <si>
    <t>11.38M</t>
  </si>
  <si>
    <t>6.53M</t>
  </si>
  <si>
    <t>4.85M</t>
  </si>
  <si>
    <t>7.57M</t>
  </si>
  <si>
    <t>2.58M</t>
  </si>
  <si>
    <t>2.74M</t>
  </si>
  <si>
    <t>2.49M</t>
  </si>
  <si>
    <t>1.44M</t>
  </si>
  <si>
    <t>6.30M</t>
  </si>
  <si>
    <t>6.57M</t>
  </si>
  <si>
    <t>4.52M</t>
  </si>
  <si>
    <t>2.36M</t>
  </si>
  <si>
    <t>9.08M</t>
  </si>
  <si>
    <t>3.79M</t>
  </si>
  <si>
    <t>3.49M</t>
  </si>
  <si>
    <t>1.70M</t>
  </si>
  <si>
    <t>1.78M</t>
  </si>
  <si>
    <t>2.12M</t>
  </si>
  <si>
    <t>5.80M</t>
  </si>
  <si>
    <t>4.17M</t>
  </si>
  <si>
    <t>2.26M</t>
  </si>
  <si>
    <t>2.34M</t>
  </si>
  <si>
    <t>2.45M</t>
  </si>
  <si>
    <t>5.33M</t>
  </si>
  <si>
    <t>3.57M</t>
  </si>
  <si>
    <t>9.31M</t>
  </si>
  <si>
    <t>7.47M</t>
  </si>
  <si>
    <t>8.10M</t>
  </si>
  <si>
    <t>3.75M</t>
  </si>
  <si>
    <t>3.55M</t>
  </si>
  <si>
    <t>4.60M</t>
  </si>
  <si>
    <t>5.76M</t>
  </si>
  <si>
    <t>10.56M</t>
  </si>
  <si>
    <t>6.72M</t>
  </si>
  <si>
    <t>4.36M</t>
  </si>
  <si>
    <t>4.06M</t>
  </si>
  <si>
    <t>3.38M</t>
  </si>
  <si>
    <t>3.40M</t>
  </si>
  <si>
    <t>3.50M</t>
  </si>
  <si>
    <t>3.71M</t>
  </si>
  <si>
    <t>2.95M</t>
  </si>
  <si>
    <t>5.91M</t>
  </si>
  <si>
    <t>2.41M</t>
  </si>
  <si>
    <t>5.49M</t>
  </si>
  <si>
    <t>4.47M</t>
  </si>
  <si>
    <t>8.54M</t>
  </si>
  <si>
    <t>6.75M</t>
  </si>
  <si>
    <t>6.56M</t>
  </si>
  <si>
    <t>5.01M</t>
  </si>
  <si>
    <t>6.29M</t>
  </si>
  <si>
    <t>6.59M</t>
  </si>
  <si>
    <t>12.73M</t>
  </si>
  <si>
    <t>28.39M</t>
  </si>
  <si>
    <t>8.39M</t>
  </si>
  <si>
    <t>2.97M</t>
  </si>
  <si>
    <t>1.72M</t>
  </si>
  <si>
    <t>1.63M</t>
  </si>
  <si>
    <t>2.91M</t>
  </si>
  <si>
    <t>2.80M</t>
  </si>
  <si>
    <t>5.08M</t>
  </si>
  <si>
    <t>2.83M</t>
  </si>
  <si>
    <t>6.40M</t>
  </si>
  <si>
    <t>3.00M</t>
  </si>
  <si>
    <t>7.49M</t>
  </si>
  <si>
    <t>3.83M</t>
  </si>
  <si>
    <t>3.15M</t>
  </si>
  <si>
    <t>3.77M</t>
  </si>
  <si>
    <t>5.57M</t>
  </si>
  <si>
    <t>4.51M</t>
  </si>
  <si>
    <t>2.99M</t>
  </si>
  <si>
    <t>3.46M</t>
  </si>
  <si>
    <t>7.60M</t>
  </si>
  <si>
    <t>7.41M</t>
  </si>
  <si>
    <t>10.41M</t>
  </si>
  <si>
    <t>4.33M</t>
  </si>
  <si>
    <t>7.17M</t>
  </si>
  <si>
    <t>5.90M</t>
  </si>
  <si>
    <t>11.73M</t>
  </si>
  <si>
    <t>10.49M</t>
  </si>
  <si>
    <t>8.16M</t>
  </si>
  <si>
    <t>3.18M</t>
  </si>
  <si>
    <t>522.41K</t>
  </si>
  <si>
    <t>4.76M</t>
  </si>
  <si>
    <t>4.39M</t>
  </si>
  <si>
    <t>3.52M</t>
  </si>
  <si>
    <t>6.03M</t>
  </si>
  <si>
    <t>6.50M</t>
  </si>
  <si>
    <t>12.62M</t>
  </si>
  <si>
    <t>5.41M</t>
  </si>
  <si>
    <t>5.55M</t>
  </si>
  <si>
    <t>5.97M</t>
  </si>
  <si>
    <t>13.14M</t>
  </si>
  <si>
    <t>9.27M</t>
  </si>
  <si>
    <t>7.72M</t>
  </si>
  <si>
    <t>9.97M</t>
  </si>
  <si>
    <t>7.94M</t>
  </si>
  <si>
    <t>20.21M</t>
  </si>
  <si>
    <t>6.65M</t>
  </si>
  <si>
    <t>8.34M</t>
  </si>
  <si>
    <t>2.65M</t>
  </si>
  <si>
    <t>10.65M</t>
  </si>
  <si>
    <t>126.79M</t>
  </si>
  <si>
    <t>10.17M</t>
  </si>
  <si>
    <t>5.69M</t>
  </si>
  <si>
    <t>11.87M</t>
  </si>
  <si>
    <t>8.89M</t>
  </si>
  <si>
    <t>5.88M</t>
  </si>
  <si>
    <t>9.85M</t>
  </si>
  <si>
    <t>14.92M</t>
  </si>
  <si>
    <t>8.23M</t>
  </si>
  <si>
    <t>8.12M</t>
  </si>
  <si>
    <t>13.74M</t>
  </si>
  <si>
    <t>10.35M</t>
  </si>
  <si>
    <t>8.81M</t>
  </si>
  <si>
    <t>4.54M</t>
  </si>
  <si>
    <t>7.14M</t>
  </si>
  <si>
    <t>5.92M</t>
  </si>
  <si>
    <t>5.81M</t>
  </si>
  <si>
    <t>7.37M</t>
  </si>
  <si>
    <t>5.02M</t>
  </si>
  <si>
    <t>4.46M</t>
  </si>
  <si>
    <t>8.98M</t>
  </si>
  <si>
    <t>12.03M</t>
  </si>
  <si>
    <t>18.69M</t>
  </si>
  <si>
    <t>4.70M</t>
  </si>
  <si>
    <t>6.51M</t>
  </si>
  <si>
    <t>4.35M</t>
  </si>
  <si>
    <t>3.88M</t>
  </si>
  <si>
    <t>11.09M</t>
  </si>
  <si>
    <t>8.88M</t>
  </si>
  <si>
    <t>6.77M</t>
  </si>
  <si>
    <t>13.90M</t>
  </si>
  <si>
    <t>8.35M</t>
  </si>
  <si>
    <t>6.41M</t>
  </si>
  <si>
    <t>6.67M</t>
  </si>
  <si>
    <t>3.47M</t>
  </si>
  <si>
    <t>44.59M</t>
  </si>
  <si>
    <t>4.68M</t>
  </si>
  <si>
    <t>7.13M</t>
  </si>
  <si>
    <t>4.19M</t>
  </si>
  <si>
    <t>5.58M</t>
  </si>
  <si>
    <t>7.32M</t>
  </si>
  <si>
    <t>18.99M</t>
  </si>
  <si>
    <t>11.94M</t>
  </si>
  <si>
    <t>6.92M</t>
  </si>
  <si>
    <t>4.84M</t>
  </si>
  <si>
    <t>6.79M</t>
  </si>
  <si>
    <t>3.94M</t>
  </si>
  <si>
    <t>7.22M</t>
  </si>
  <si>
    <t>6.10M</t>
  </si>
  <si>
    <t>4.99M</t>
  </si>
  <si>
    <t>5.18M</t>
  </si>
  <si>
    <t>9.96M</t>
  </si>
  <si>
    <t>8.95M</t>
  </si>
  <si>
    <t>9.94M</t>
  </si>
  <si>
    <t>15.83M</t>
  </si>
  <si>
    <t>7.96M</t>
  </si>
  <si>
    <t>2.93M</t>
  </si>
  <si>
    <t>7.97M</t>
  </si>
  <si>
    <t>6.32M</t>
  </si>
  <si>
    <t>8.17M</t>
  </si>
  <si>
    <t>9.90M</t>
  </si>
  <si>
    <t>8.46M</t>
  </si>
  <si>
    <t>7.09M</t>
  </si>
  <si>
    <t>10.22M</t>
  </si>
  <si>
    <t>8.30M</t>
  </si>
  <si>
    <t>6.45M</t>
  </si>
  <si>
    <t>14.14M</t>
  </si>
  <si>
    <t>9.15M</t>
  </si>
  <si>
    <t>4.10M</t>
  </si>
  <si>
    <t>5.43M</t>
  </si>
  <si>
    <t>7.44M</t>
  </si>
  <si>
    <t>6.07M</t>
  </si>
  <si>
    <t>10.19M</t>
  </si>
  <si>
    <t>3.29M</t>
  </si>
  <si>
    <t>10.75M</t>
  </si>
  <si>
    <t>21.45M</t>
  </si>
  <si>
    <t>8.94M</t>
  </si>
  <si>
    <t>14.13M</t>
  </si>
  <si>
    <t>6.70M</t>
  </si>
  <si>
    <t>5.34M</t>
  </si>
  <si>
    <t>5.83M</t>
  </si>
  <si>
    <t>12.37M</t>
  </si>
  <si>
    <t>10.64M</t>
  </si>
  <si>
    <t>4.32M</t>
  </si>
  <si>
    <t>21.64M</t>
  </si>
  <si>
    <t>3.85M</t>
  </si>
  <si>
    <t>8.52M</t>
  </si>
  <si>
    <t>8.08M</t>
  </si>
  <si>
    <t>11.81M</t>
  </si>
  <si>
    <t>13.85M</t>
  </si>
  <si>
    <t>9.63M</t>
  </si>
  <si>
    <t>9.28M</t>
  </si>
  <si>
    <t>9.07M</t>
  </si>
  <si>
    <t>10.24M</t>
  </si>
  <si>
    <t>8.80M</t>
  </si>
  <si>
    <t>11.02M</t>
  </si>
  <si>
    <t>11.51M</t>
  </si>
  <si>
    <t>14.27M</t>
  </si>
  <si>
    <t>15.89M</t>
  </si>
  <si>
    <t>11.14M</t>
  </si>
  <si>
    <t>8.48M</t>
  </si>
  <si>
    <t>18.24M</t>
  </si>
  <si>
    <t>36.88M</t>
  </si>
  <si>
    <t>INFOSYS STOCK PRICE DATA</t>
  </si>
  <si>
    <t>4.67M</t>
  </si>
  <si>
    <t>4.21M</t>
  </si>
  <si>
    <t>10.42M</t>
  </si>
  <si>
    <t>3.16M</t>
  </si>
  <si>
    <t>7.34M</t>
  </si>
  <si>
    <t>371.97K</t>
  </si>
  <si>
    <t>7.02M</t>
  </si>
  <si>
    <t>4.69M</t>
  </si>
  <si>
    <t>10.53M</t>
  </si>
  <si>
    <t>5.35M</t>
  </si>
  <si>
    <t>4.78M</t>
  </si>
  <si>
    <t>4.86M</t>
  </si>
  <si>
    <t>5.64M</t>
  </si>
  <si>
    <t>7.50M</t>
  </si>
  <si>
    <t>14.91M</t>
  </si>
  <si>
    <t>7.28M</t>
  </si>
  <si>
    <t>3.64M</t>
  </si>
  <si>
    <t>15.24M</t>
  </si>
  <si>
    <t>7.98M</t>
  </si>
  <si>
    <t>6.39M</t>
  </si>
  <si>
    <t>2.79M</t>
  </si>
  <si>
    <t>8.56M</t>
  </si>
  <si>
    <t>4.77M</t>
  </si>
  <si>
    <t>5.85M</t>
  </si>
  <si>
    <t>4.08M</t>
  </si>
  <si>
    <t>13.47M</t>
  </si>
  <si>
    <t>7.23M</t>
  </si>
  <si>
    <t>3.73M</t>
  </si>
  <si>
    <t>4.30M</t>
  </si>
  <si>
    <t>1.97M</t>
  </si>
  <si>
    <t>2.59M</t>
  </si>
  <si>
    <t>7.45M</t>
  </si>
  <si>
    <t>5.09M</t>
  </si>
  <si>
    <t>7.69M</t>
  </si>
  <si>
    <t>10.74M</t>
  </si>
  <si>
    <t>7.48M</t>
  </si>
  <si>
    <t>11.37M</t>
  </si>
  <si>
    <t>6.00M</t>
  </si>
  <si>
    <t>7.11M</t>
  </si>
  <si>
    <t>29.82M</t>
  </si>
  <si>
    <t>11.25M</t>
  </si>
  <si>
    <t>6.94M</t>
  </si>
  <si>
    <t>17.08M</t>
  </si>
  <si>
    <t>8.86M</t>
  </si>
  <si>
    <t>5.19M</t>
  </si>
  <si>
    <t>8.01M</t>
  </si>
  <si>
    <t>7.27M</t>
  </si>
  <si>
    <t>6.80M</t>
  </si>
  <si>
    <t>8.20M</t>
  </si>
  <si>
    <t>14.76M</t>
  </si>
  <si>
    <t>17.30M</t>
  </si>
  <si>
    <t>7.93M</t>
  </si>
  <si>
    <t>7.31M</t>
  </si>
  <si>
    <t>6.81M</t>
  </si>
  <si>
    <t>24.08M</t>
  </si>
  <si>
    <t>12.66M</t>
  </si>
  <si>
    <t>9.23M</t>
  </si>
  <si>
    <t>10.59M</t>
  </si>
  <si>
    <t>37.11M</t>
  </si>
  <si>
    <t>9.66M</t>
  </si>
  <si>
    <t>6.19M</t>
  </si>
  <si>
    <t>318.28K</t>
  </si>
  <si>
    <t>7.54M</t>
  </si>
  <si>
    <t>9.25M</t>
  </si>
  <si>
    <t>8.78M</t>
  </si>
  <si>
    <t>6.08M</t>
  </si>
  <si>
    <t>8.84M</t>
  </si>
  <si>
    <t>10.08M</t>
  </si>
  <si>
    <t>8.06M</t>
  </si>
  <si>
    <t>9.09M</t>
  </si>
  <si>
    <t>20.60M</t>
  </si>
  <si>
    <t>22.11M</t>
  </si>
  <si>
    <t>16.17M</t>
  </si>
  <si>
    <t>8.53M</t>
  </si>
  <si>
    <t>6.74M</t>
  </si>
  <si>
    <t>9.42M</t>
  </si>
  <si>
    <t>5.07M</t>
  </si>
  <si>
    <t>11.19M</t>
  </si>
  <si>
    <t>6.58M</t>
  </si>
  <si>
    <t>12.50M</t>
  </si>
  <si>
    <t>6.86M</t>
  </si>
  <si>
    <t>14.67M</t>
  </si>
  <si>
    <t>11.06M</t>
  </si>
  <si>
    <t>4.96M</t>
  </si>
  <si>
    <t>6.42M</t>
  </si>
  <si>
    <t>292.15K</t>
  </si>
  <si>
    <t>2.78M</t>
  </si>
  <si>
    <t>5.37M</t>
  </si>
  <si>
    <t>5.84M</t>
  </si>
  <si>
    <t>2.70M</t>
  </si>
  <si>
    <t>7.86M</t>
  </si>
  <si>
    <t>6.76M</t>
  </si>
  <si>
    <t>8.87M</t>
  </si>
  <si>
    <t>9.00M</t>
  </si>
  <si>
    <t>9.40M</t>
  </si>
  <si>
    <t>1.16M</t>
  </si>
  <si>
    <t>6.38M</t>
  </si>
  <si>
    <t>9.21M</t>
  </si>
  <si>
    <t>13.23M</t>
  </si>
  <si>
    <t>26.75M</t>
  </si>
  <si>
    <t>11.30M</t>
  </si>
  <si>
    <t>4.44M</t>
  </si>
  <si>
    <t>7.55M</t>
  </si>
  <si>
    <t>6.88M</t>
  </si>
  <si>
    <t>18.40M</t>
  </si>
  <si>
    <t>12.49M</t>
  </si>
  <si>
    <t>8.55M</t>
  </si>
  <si>
    <t>5.12M</t>
  </si>
  <si>
    <t>3.58M</t>
  </si>
  <si>
    <t>572.24K</t>
  </si>
  <si>
    <t>2.27M</t>
  </si>
  <si>
    <t>6.36M</t>
  </si>
  <si>
    <t>2.64M</t>
  </si>
  <si>
    <t>3.93M</t>
  </si>
  <si>
    <t>3.92M</t>
  </si>
  <si>
    <t>17.97M</t>
  </si>
  <si>
    <t>11.08M</t>
  </si>
  <si>
    <t>7.38M</t>
  </si>
  <si>
    <t>4.00M</t>
  </si>
  <si>
    <t>8.66M</t>
  </si>
  <si>
    <t>4.80M</t>
  </si>
  <si>
    <t>9.79M</t>
  </si>
  <si>
    <t>5.17M</t>
  </si>
  <si>
    <t>2.56M</t>
  </si>
  <si>
    <t>2.89M</t>
  </si>
  <si>
    <t>5.13M</t>
  </si>
  <si>
    <t>7.74M</t>
  </si>
  <si>
    <t>4.16M</t>
  </si>
  <si>
    <t>5.71M</t>
  </si>
  <si>
    <t>6.06M</t>
  </si>
  <si>
    <t>6.12M</t>
  </si>
  <si>
    <t>9.19M</t>
  </si>
  <si>
    <t>45.55M</t>
  </si>
  <si>
    <t>13.69M</t>
  </si>
  <si>
    <t>16.74M</t>
  </si>
  <si>
    <t>11.57M</t>
  </si>
  <si>
    <t>12.83M</t>
  </si>
  <si>
    <t>9.98M</t>
  </si>
  <si>
    <t>6.13M</t>
  </si>
  <si>
    <t>5.96M</t>
  </si>
  <si>
    <t>7.73M</t>
  </si>
  <si>
    <t>12.82M</t>
  </si>
  <si>
    <t>5.66M</t>
  </si>
  <si>
    <t>3.24M</t>
  </si>
  <si>
    <t>7.24M</t>
  </si>
  <si>
    <t>4.04M</t>
  </si>
  <si>
    <t>10.01M</t>
  </si>
  <si>
    <t>10.91M</t>
  </si>
  <si>
    <t>17.80M</t>
  </si>
  <si>
    <t>5.52M</t>
  </si>
  <si>
    <t>7.63M</t>
  </si>
  <si>
    <t>6.95M</t>
  </si>
  <si>
    <t>10.47M</t>
  </si>
  <si>
    <t>8.29M</t>
  </si>
  <si>
    <t>5.26M</t>
  </si>
  <si>
    <t>8.02M</t>
  </si>
  <si>
    <t>5.68M</t>
  </si>
  <si>
    <t>8.31M</t>
  </si>
  <si>
    <t>8.69M</t>
  </si>
  <si>
    <t>8.62M</t>
  </si>
  <si>
    <t>11.31M</t>
  </si>
  <si>
    <t>12.43M</t>
  </si>
  <si>
    <t>53.17M</t>
  </si>
  <si>
    <t>11.27M</t>
  </si>
  <si>
    <t>7.51M</t>
  </si>
  <si>
    <t>8.71M</t>
  </si>
  <si>
    <t>7.56M</t>
  </si>
  <si>
    <t>7.61M</t>
  </si>
  <si>
    <t>8.36M</t>
  </si>
  <si>
    <t>8.22M</t>
  </si>
  <si>
    <t>9.68M</t>
  </si>
  <si>
    <t>2.86M</t>
  </si>
  <si>
    <t>5.04M</t>
  </si>
  <si>
    <t>6.90M</t>
  </si>
  <si>
    <t>7.04M</t>
  </si>
  <si>
    <t>9.45M</t>
  </si>
  <si>
    <t>6.96M</t>
  </si>
  <si>
    <t>6.21M</t>
  </si>
  <si>
    <t>5.20M</t>
  </si>
  <si>
    <t>6.17M</t>
  </si>
  <si>
    <t>11.61M</t>
  </si>
  <si>
    <t>7.16M</t>
  </si>
  <si>
    <t>11.50M</t>
  </si>
  <si>
    <t>9.87M</t>
  </si>
  <si>
    <t>6.22M</t>
  </si>
  <si>
    <t>4.98M</t>
  </si>
  <si>
    <t>6.14M</t>
  </si>
  <si>
    <t>3.82M</t>
  </si>
  <si>
    <t>4.56M</t>
  </si>
  <si>
    <t>7.21M</t>
  </si>
  <si>
    <t>3.05M</t>
  </si>
  <si>
    <t>982.84K</t>
  </si>
  <si>
    <t>3.59M</t>
  </si>
  <si>
    <t>4.58M</t>
  </si>
  <si>
    <t>14.99M</t>
  </si>
  <si>
    <t>5.48M</t>
  </si>
  <si>
    <t>4.94M</t>
  </si>
  <si>
    <t>9.41M</t>
  </si>
  <si>
    <t>10.43M</t>
  </si>
  <si>
    <t>9.17M</t>
  </si>
  <si>
    <t>7.92M</t>
  </si>
  <si>
    <t>20.46M</t>
  </si>
  <si>
    <t>12.78M</t>
  </si>
  <si>
    <t>14.33M</t>
  </si>
  <si>
    <t>4.95M</t>
  </si>
  <si>
    <t>8.14M</t>
  </si>
  <si>
    <t>6.73M</t>
  </si>
  <si>
    <t>3.08M</t>
  </si>
  <si>
    <t>3.95M</t>
  </si>
  <si>
    <t>4.74M</t>
  </si>
  <si>
    <t>4.07M</t>
  </si>
  <si>
    <t>7.01M</t>
  </si>
  <si>
    <t>6.25M</t>
  </si>
  <si>
    <t>9.69M</t>
  </si>
  <si>
    <t>6.62M</t>
  </si>
  <si>
    <t>16.03M</t>
  </si>
  <si>
    <t>8.28M</t>
  </si>
  <si>
    <t>13.04M</t>
  </si>
  <si>
    <t>16.56M</t>
  </si>
  <si>
    <t>7.03M</t>
  </si>
  <si>
    <t>7.85M</t>
  </si>
  <si>
    <t>9.83M</t>
  </si>
  <si>
    <t>8.82M</t>
  </si>
  <si>
    <t>8.13M</t>
  </si>
  <si>
    <t>7.77M</t>
  </si>
  <si>
    <t>10.68M</t>
  </si>
  <si>
    <t>17.04M</t>
  </si>
  <si>
    <t>30.52M</t>
  </si>
  <si>
    <t>6.26M</t>
  </si>
  <si>
    <t>6.46M</t>
  </si>
  <si>
    <t>5.47M</t>
  </si>
  <si>
    <t>7.36M</t>
  </si>
  <si>
    <t>7.80M</t>
  </si>
  <si>
    <t>17.73M</t>
  </si>
  <si>
    <t>5.23M</t>
  </si>
  <si>
    <t>10.29M</t>
  </si>
  <si>
    <t>10.98M</t>
  </si>
  <si>
    <t>9.74M</t>
  </si>
  <si>
    <t>15.08M</t>
  </si>
  <si>
    <t>13.59M</t>
  </si>
  <si>
    <t>7.46M</t>
  </si>
  <si>
    <t>6.05M</t>
  </si>
  <si>
    <t>8.79M</t>
  </si>
  <si>
    <t>11.00M</t>
  </si>
  <si>
    <t>11.23M</t>
  </si>
  <si>
    <t>9.14M</t>
  </si>
  <si>
    <t>14.28M</t>
  </si>
  <si>
    <t>18.89M</t>
  </si>
  <si>
    <t>1.82M</t>
  </si>
  <si>
    <t>2.08M</t>
  </si>
  <si>
    <t>14.81M</t>
  </si>
  <si>
    <t>8.44M</t>
  </si>
  <si>
    <t>LARSEN TOUBRO  STOCK PRICE DATA</t>
  </si>
  <si>
    <t>1.83M</t>
  </si>
  <si>
    <t>1.23M</t>
  </si>
  <si>
    <t>1.29M</t>
  </si>
  <si>
    <t>1.12M</t>
  </si>
  <si>
    <t>926.13K</t>
  </si>
  <si>
    <t>1.62M</t>
  </si>
  <si>
    <t>1.58M</t>
  </si>
  <si>
    <t>1.25M</t>
  </si>
  <si>
    <t>212.80K</t>
  </si>
  <si>
    <t>7.64M</t>
  </si>
  <si>
    <t>1.79M</t>
  </si>
  <si>
    <t>2.13M</t>
  </si>
  <si>
    <t>1.36M</t>
  </si>
  <si>
    <t>1.75M</t>
  </si>
  <si>
    <t>2.10M</t>
  </si>
  <si>
    <t>1.96M</t>
  </si>
  <si>
    <t>1.28M</t>
  </si>
  <si>
    <t>1.65M</t>
  </si>
  <si>
    <t>2.30M</t>
  </si>
  <si>
    <t>1.67M</t>
  </si>
  <si>
    <t>1.84M</t>
  </si>
  <si>
    <t>2.11M</t>
  </si>
  <si>
    <t>1.94M</t>
  </si>
  <si>
    <t>1.71M</t>
  </si>
  <si>
    <t>1.05M</t>
  </si>
  <si>
    <t>1.87M</t>
  </si>
  <si>
    <t>1.20M</t>
  </si>
  <si>
    <t>1.45M</t>
  </si>
  <si>
    <t>2.96M</t>
  </si>
  <si>
    <t>1.93M</t>
  </si>
  <si>
    <t>1.21M</t>
  </si>
  <si>
    <t>2.17M</t>
  </si>
  <si>
    <t>1.61M</t>
  </si>
  <si>
    <t>1.73M</t>
  </si>
  <si>
    <t>1.90M</t>
  </si>
  <si>
    <t>1.32M</t>
  </si>
  <si>
    <t>848.23K</t>
  </si>
  <si>
    <t>2.04M</t>
  </si>
  <si>
    <t>2.51M</t>
  </si>
  <si>
    <t>2.00M</t>
  </si>
  <si>
    <t>1.98M</t>
  </si>
  <si>
    <t>2.62M</t>
  </si>
  <si>
    <t>2.43M</t>
  </si>
  <si>
    <t>943.30K</t>
  </si>
  <si>
    <t>2.23M</t>
  </si>
  <si>
    <t>1.64M</t>
  </si>
  <si>
    <t>1.85M</t>
  </si>
  <si>
    <t>3.14M</t>
  </si>
  <si>
    <t>2.48M</t>
  </si>
  <si>
    <t>2.16M</t>
  </si>
  <si>
    <t>2.24M</t>
  </si>
  <si>
    <t>2.55M</t>
  </si>
  <si>
    <t>8.37M</t>
  </si>
  <si>
    <t>10.37M</t>
  </si>
  <si>
    <t>9.92M</t>
  </si>
  <si>
    <t>6.43M</t>
  </si>
  <si>
    <t>1.51M</t>
  </si>
  <si>
    <t>2.57M</t>
  </si>
  <si>
    <t>1.41M</t>
  </si>
  <si>
    <t>141.46K</t>
  </si>
  <si>
    <t>2.87M</t>
  </si>
  <si>
    <t>12.12M</t>
  </si>
  <si>
    <t>2.61M</t>
  </si>
  <si>
    <t>1.40M</t>
  </si>
  <si>
    <t>1.50M</t>
  </si>
  <si>
    <t>1.43M</t>
  </si>
  <si>
    <t>3.27M</t>
  </si>
  <si>
    <t>2.29M</t>
  </si>
  <si>
    <t>1.95M</t>
  </si>
  <si>
    <t>1.08M</t>
  </si>
  <si>
    <t>1.68M</t>
  </si>
  <si>
    <t>1.91M</t>
  </si>
  <si>
    <t>2.39M</t>
  </si>
  <si>
    <t>2.50M</t>
  </si>
  <si>
    <t>1.47M</t>
  </si>
  <si>
    <t>1.31M</t>
  </si>
  <si>
    <t>246.95K</t>
  </si>
  <si>
    <t>2.52M</t>
  </si>
  <si>
    <t>1.22M</t>
  </si>
  <si>
    <t>2.15M</t>
  </si>
  <si>
    <t>9.64M</t>
  </si>
  <si>
    <t>2.21M</t>
  </si>
  <si>
    <t>1.74M</t>
  </si>
  <si>
    <t>468.51K</t>
  </si>
  <si>
    <t>1.11M</t>
  </si>
  <si>
    <t>1.53M</t>
  </si>
  <si>
    <t>1.99M</t>
  </si>
  <si>
    <t>777.08K</t>
  </si>
  <si>
    <t>968.58K</t>
  </si>
  <si>
    <t>1.39M</t>
  </si>
  <si>
    <t>1.07M</t>
  </si>
  <si>
    <t>1.77M</t>
  </si>
  <si>
    <t>2.63M</t>
  </si>
  <si>
    <t>1.89M</t>
  </si>
  <si>
    <t>2.06M</t>
  </si>
  <si>
    <t>1.80M</t>
  </si>
  <si>
    <t>915.12K</t>
  </si>
  <si>
    <t>1.10M</t>
  </si>
  <si>
    <t>1.33M</t>
  </si>
  <si>
    <t>1.60M</t>
  </si>
  <si>
    <t>531.77K</t>
  </si>
  <si>
    <t>256.27K</t>
  </si>
  <si>
    <t>947.75K</t>
  </si>
  <si>
    <t>1.01M</t>
  </si>
  <si>
    <t>1.24M</t>
  </si>
  <si>
    <t>1.14M</t>
  </si>
  <si>
    <t>1.56M</t>
  </si>
  <si>
    <t>1.69M</t>
  </si>
  <si>
    <t>2.40M</t>
  </si>
  <si>
    <t>818.79K</t>
  </si>
  <si>
    <t>1.55M</t>
  </si>
  <si>
    <t>1.18M</t>
  </si>
  <si>
    <t>953.46K</t>
  </si>
  <si>
    <t>2.44M</t>
  </si>
  <si>
    <t>736.63K</t>
  </si>
  <si>
    <t>1.26M</t>
  </si>
  <si>
    <t>1.38M</t>
  </si>
  <si>
    <t>1.04M</t>
  </si>
  <si>
    <t>906.87K</t>
  </si>
  <si>
    <t>767.31K</t>
  </si>
  <si>
    <t>1.48M</t>
  </si>
  <si>
    <t>1.30M</t>
  </si>
  <si>
    <t>720.87K</t>
  </si>
  <si>
    <t>878.70K</t>
  </si>
  <si>
    <t>845.62K</t>
  </si>
  <si>
    <t>1.19M</t>
  </si>
  <si>
    <t>793.57K</t>
  </si>
  <si>
    <t>1.17M</t>
  </si>
  <si>
    <t>1.37M</t>
  </si>
  <si>
    <t>2.53M</t>
  </si>
  <si>
    <t>2.66M</t>
  </si>
  <si>
    <t>9.47M</t>
  </si>
  <si>
    <t>1.42M</t>
  </si>
  <si>
    <t>998.24K</t>
  </si>
  <si>
    <t>2.88M</t>
  </si>
  <si>
    <t>1.34M</t>
  </si>
  <si>
    <t>1.49M</t>
  </si>
  <si>
    <t>1.54M</t>
  </si>
  <si>
    <t>3.04M</t>
  </si>
  <si>
    <t>1.09M</t>
  </si>
  <si>
    <t>2.05M</t>
  </si>
  <si>
    <t>1.46M</t>
  </si>
  <si>
    <t>1.02M</t>
  </si>
  <si>
    <t>807.34K</t>
  </si>
  <si>
    <t>1.52M</t>
  </si>
  <si>
    <t>1.15M</t>
  </si>
  <si>
    <t>1.06M</t>
  </si>
  <si>
    <t>2.03M</t>
  </si>
  <si>
    <t>1.59M</t>
  </si>
  <si>
    <t>2.82M</t>
  </si>
  <si>
    <t>714.69K</t>
  </si>
  <si>
    <t>2.01M</t>
  </si>
  <si>
    <t>2.14M</t>
  </si>
  <si>
    <t>269.40K</t>
  </si>
  <si>
    <t>2.38M</t>
  </si>
  <si>
    <t>1.76M</t>
  </si>
  <si>
    <t>791.71K</t>
  </si>
  <si>
    <t>980.87K</t>
  </si>
  <si>
    <t>2.47M</t>
  </si>
  <si>
    <t>781.52K</t>
  </si>
  <si>
    <t>1.27M</t>
  </si>
  <si>
    <t>3.53M</t>
  </si>
  <si>
    <t>2.35M</t>
  </si>
  <si>
    <t>HDFC BANK STOCK PRICE DATA</t>
  </si>
  <si>
    <t>25.49M</t>
  </si>
  <si>
    <t>13.54M</t>
  </si>
  <si>
    <t>13.57M</t>
  </si>
  <si>
    <t>17.86M</t>
  </si>
  <si>
    <t>15.70M</t>
  </si>
  <si>
    <t>13.89M</t>
  </si>
  <si>
    <t>22.12M</t>
  </si>
  <si>
    <t>14.04M</t>
  </si>
  <si>
    <t>879.85K</t>
  </si>
  <si>
    <t>11.45M</t>
  </si>
  <si>
    <t>16.36M</t>
  </si>
  <si>
    <t>17.90M</t>
  </si>
  <si>
    <t>11.01M</t>
  </si>
  <si>
    <t>13.07M</t>
  </si>
  <si>
    <t>15.42M</t>
  </si>
  <si>
    <t>19.02M</t>
  </si>
  <si>
    <t>19.44M</t>
  </si>
  <si>
    <t>23.27M</t>
  </si>
  <si>
    <t>12.40M</t>
  </si>
  <si>
    <t>7.35M</t>
  </si>
  <si>
    <t>9.26M</t>
  </si>
  <si>
    <t>11.84M</t>
  </si>
  <si>
    <t>10.88M</t>
  </si>
  <si>
    <t>20.56M</t>
  </si>
  <si>
    <t>14.87M</t>
  </si>
  <si>
    <t>47.23M</t>
  </si>
  <si>
    <t>24.34M</t>
  </si>
  <si>
    <t>24.24M</t>
  </si>
  <si>
    <t>12.29M</t>
  </si>
  <si>
    <t>13.19M</t>
  </si>
  <si>
    <t>17.81M</t>
  </si>
  <si>
    <t>15.95M</t>
  </si>
  <si>
    <t>15.98M</t>
  </si>
  <si>
    <t>16.52M</t>
  </si>
  <si>
    <t>13.48M</t>
  </si>
  <si>
    <t>30.31M</t>
  </si>
  <si>
    <t>15.33M</t>
  </si>
  <si>
    <t>10.06M</t>
  </si>
  <si>
    <t>7.59M</t>
  </si>
  <si>
    <t>16.21M</t>
  </si>
  <si>
    <t>11.11M</t>
  </si>
  <si>
    <t>13.30M</t>
  </si>
  <si>
    <t>11.90M</t>
  </si>
  <si>
    <t>13.01M</t>
  </si>
  <si>
    <t>11.44M</t>
  </si>
  <si>
    <t>12.34M</t>
  </si>
  <si>
    <t>18.64M</t>
  </si>
  <si>
    <t>17.02M</t>
  </si>
  <si>
    <t>222.67M</t>
  </si>
  <si>
    <t>24.53M</t>
  </si>
  <si>
    <t>13.46M</t>
  </si>
  <si>
    <t>17.89M</t>
  </si>
  <si>
    <t>11.18M</t>
  </si>
  <si>
    <t>23.82M</t>
  </si>
  <si>
    <t>15.57M</t>
  </si>
  <si>
    <t>9.75M</t>
  </si>
  <si>
    <t>13.92M</t>
  </si>
  <si>
    <t>27.03M</t>
  </si>
  <si>
    <t>19.66M</t>
  </si>
  <si>
    <t>13.32M</t>
  </si>
  <si>
    <t>16.99M</t>
  </si>
  <si>
    <t>21.17M</t>
  </si>
  <si>
    <t>22.56M</t>
  </si>
  <si>
    <t>20.67M</t>
  </si>
  <si>
    <t>22.06M</t>
  </si>
  <si>
    <t>13.11M</t>
  </si>
  <si>
    <t>18.91M</t>
  </si>
  <si>
    <t>27.30M</t>
  </si>
  <si>
    <t>25.50M</t>
  </si>
  <si>
    <t>21.91M</t>
  </si>
  <si>
    <t>12.77M</t>
  </si>
  <si>
    <t>30.86M</t>
  </si>
  <si>
    <t>26.00M</t>
  </si>
  <si>
    <t>26.87M</t>
  </si>
  <si>
    <t>13.00M</t>
  </si>
  <si>
    <t>16.86M</t>
  </si>
  <si>
    <t>14.48M</t>
  </si>
  <si>
    <t>16.69M</t>
  </si>
  <si>
    <t>28.02M</t>
  </si>
  <si>
    <t>22.09M</t>
  </si>
  <si>
    <t>22.75M</t>
  </si>
  <si>
    <t>24.28M</t>
  </si>
  <si>
    <t>19.54M</t>
  </si>
  <si>
    <t>41.12M</t>
  </si>
  <si>
    <t>22.92M</t>
  </si>
  <si>
    <t>61.61M</t>
  </si>
  <si>
    <t>22.96M</t>
  </si>
  <si>
    <t>13.24M</t>
  </si>
  <si>
    <t>27.54M</t>
  </si>
  <si>
    <t>23.80M</t>
  </si>
  <si>
    <t>37.26M</t>
  </si>
  <si>
    <t>25.82M</t>
  </si>
  <si>
    <t>20.70M</t>
  </si>
  <si>
    <t>45.07M</t>
  </si>
  <si>
    <t>12.06M</t>
  </si>
  <si>
    <t>19.64M</t>
  </si>
  <si>
    <t>14.77M</t>
  </si>
  <si>
    <t>18.36M</t>
  </si>
  <si>
    <t>23.21M</t>
  </si>
  <si>
    <t>40.82M</t>
  </si>
  <si>
    <t>44.77M</t>
  </si>
  <si>
    <t>36.32M</t>
  </si>
  <si>
    <t>37.04M</t>
  </si>
  <si>
    <t>16.88M</t>
  </si>
  <si>
    <t>17.57M</t>
  </si>
  <si>
    <t>13.95M</t>
  </si>
  <si>
    <t>14.69M</t>
  </si>
  <si>
    <t>15.53M</t>
  </si>
  <si>
    <t>20.43M</t>
  </si>
  <si>
    <t>20.00M</t>
  </si>
  <si>
    <t>21.88M</t>
  </si>
  <si>
    <t>528.56K</t>
  </si>
  <si>
    <t>10.46M</t>
  </si>
  <si>
    <t>17.47M</t>
  </si>
  <si>
    <t>19.47M</t>
  </si>
  <si>
    <t>13.52M</t>
  </si>
  <si>
    <t>13.64M</t>
  </si>
  <si>
    <t>23.14M</t>
  </si>
  <si>
    <t>20.84M</t>
  </si>
  <si>
    <t>14.24M</t>
  </si>
  <si>
    <t>14.40M</t>
  </si>
  <si>
    <t>15.93M</t>
  </si>
  <si>
    <t>26.15M</t>
  </si>
  <si>
    <t>18.05M</t>
  </si>
  <si>
    <t>17.72M</t>
  </si>
  <si>
    <t>11.22M</t>
  </si>
  <si>
    <t>13.41M</t>
  </si>
  <si>
    <t>21.15M</t>
  </si>
  <si>
    <t>17.29M</t>
  </si>
  <si>
    <t>17.12M</t>
  </si>
  <si>
    <t>11.71M</t>
  </si>
  <si>
    <t>20.54M</t>
  </si>
  <si>
    <t>10.94M</t>
  </si>
  <si>
    <t>29.53M</t>
  </si>
  <si>
    <t>44.47M</t>
  </si>
  <si>
    <t>22.79M</t>
  </si>
  <si>
    <t>20.61M</t>
  </si>
  <si>
    <t>12.60M</t>
  </si>
  <si>
    <t>27.80M</t>
  </si>
  <si>
    <t>31.08M</t>
  </si>
  <si>
    <t>28.42M</t>
  </si>
  <si>
    <t>22.99M</t>
  </si>
  <si>
    <t>14.46M</t>
  </si>
  <si>
    <t>21.80M</t>
  </si>
  <si>
    <t>18.09M</t>
  </si>
  <si>
    <t>10.72M</t>
  </si>
  <si>
    <t>71.81M</t>
  </si>
  <si>
    <t>26.22M</t>
  </si>
  <si>
    <t>31.53M</t>
  </si>
  <si>
    <t>32.71M</t>
  </si>
  <si>
    <t>25.27M</t>
  </si>
  <si>
    <t>24.67M</t>
  </si>
  <si>
    <t>21.20M</t>
  </si>
  <si>
    <t>19.00M</t>
  </si>
  <si>
    <t>895.27K</t>
  </si>
  <si>
    <t>17.37M</t>
  </si>
  <si>
    <t>26.65M</t>
  </si>
  <si>
    <t>16.04M</t>
  </si>
  <si>
    <t>25.28M</t>
  </si>
  <si>
    <t>22.95M</t>
  </si>
  <si>
    <t>28.07M</t>
  </si>
  <si>
    <t>17.23M</t>
  </si>
  <si>
    <t>16.09M</t>
  </si>
  <si>
    <t>20.79M</t>
  </si>
  <si>
    <t>45.66M</t>
  </si>
  <si>
    <t>28.79M</t>
  </si>
  <si>
    <t>17.22M</t>
  </si>
  <si>
    <t>28.32M</t>
  </si>
  <si>
    <t>34.55M</t>
  </si>
  <si>
    <t>27.42M</t>
  </si>
  <si>
    <t>19.30M</t>
  </si>
  <si>
    <t>22.43M</t>
  </si>
  <si>
    <t>16.35M</t>
  </si>
  <si>
    <t>32.88M</t>
  </si>
  <si>
    <t>20.86M</t>
  </si>
  <si>
    <t>32.82M</t>
  </si>
  <si>
    <t>49.47M</t>
  </si>
  <si>
    <t>43.00M</t>
  </si>
  <si>
    <t>57.73M</t>
  </si>
  <si>
    <t>12.92M</t>
  </si>
  <si>
    <t>54.80M</t>
  </si>
  <si>
    <t>80.54M</t>
  </si>
  <si>
    <t>85.07M</t>
  </si>
  <si>
    <t>14.16M</t>
  </si>
  <si>
    <t>9.89M</t>
  </si>
  <si>
    <t>9.16M</t>
  </si>
  <si>
    <t>15.94M</t>
  </si>
  <si>
    <t>13.37M</t>
  </si>
  <si>
    <t>14.19M</t>
  </si>
  <si>
    <t>14.62M</t>
  </si>
  <si>
    <t>12.51M</t>
  </si>
  <si>
    <t>22.04M</t>
  </si>
  <si>
    <t>13.50M</t>
  </si>
  <si>
    <t>9.02M</t>
  </si>
  <si>
    <t>24.29M</t>
  </si>
  <si>
    <t>18.29M</t>
  </si>
  <si>
    <t>12.00M</t>
  </si>
  <si>
    <t>9.01M</t>
  </si>
  <si>
    <t>69.42M</t>
  </si>
  <si>
    <t>17.59M</t>
  </si>
  <si>
    <t>11.59M</t>
  </si>
  <si>
    <t>10.23M</t>
  </si>
  <si>
    <t>19.31M</t>
  </si>
  <si>
    <t>26.12M</t>
  </si>
  <si>
    <t>25.33M</t>
  </si>
  <si>
    <t>34.75M</t>
  </si>
  <si>
    <t>14.56M</t>
  </si>
  <si>
    <t>12.48M</t>
  </si>
  <si>
    <t>9.67M</t>
  </si>
  <si>
    <t>11.85M</t>
  </si>
  <si>
    <t>14.86M</t>
  </si>
  <si>
    <t>20.62M</t>
  </si>
  <si>
    <t>10.30M</t>
  </si>
  <si>
    <t>20.98M</t>
  </si>
  <si>
    <t>12.80M</t>
  </si>
  <si>
    <t>9.05M</t>
  </si>
  <si>
    <t>22.61M</t>
  </si>
  <si>
    <t>16.94M</t>
  </si>
  <si>
    <t>16.32M</t>
  </si>
  <si>
    <t>11.66M</t>
  </si>
  <si>
    <t>15.97M</t>
  </si>
  <si>
    <t>27.78M</t>
  </si>
  <si>
    <t>10.55M</t>
  </si>
  <si>
    <t>15.13M</t>
  </si>
  <si>
    <t>15.61M</t>
  </si>
  <si>
    <t>16.45M</t>
  </si>
  <si>
    <t>8.93M</t>
  </si>
  <si>
    <t>19.87M</t>
  </si>
  <si>
    <t>15.67M</t>
  </si>
  <si>
    <t>16.63M</t>
  </si>
  <si>
    <t>24.26M</t>
  </si>
  <si>
    <t>27.32M</t>
  </si>
  <si>
    <t>19.49M</t>
  </si>
  <si>
    <t>27.68M</t>
  </si>
  <si>
    <t>19.67M</t>
  </si>
  <si>
    <t>13.79M</t>
  </si>
  <si>
    <t>20.10M</t>
  </si>
  <si>
    <t>30.85M</t>
  </si>
  <si>
    <t>36.42M</t>
  </si>
  <si>
    <t>57.74M</t>
  </si>
  <si>
    <t>18.53M</t>
  </si>
  <si>
    <t>86.71M</t>
  </si>
  <si>
    <t>11.77M</t>
  </si>
  <si>
    <t>19.52M</t>
  </si>
  <si>
    <t>15.79M</t>
  </si>
  <si>
    <t>17.25M</t>
  </si>
  <si>
    <t>17.10M</t>
  </si>
  <si>
    <t>28.16M</t>
  </si>
  <si>
    <t>19.36M</t>
  </si>
  <si>
    <t>12.54M</t>
  </si>
  <si>
    <t>21.61M</t>
  </si>
  <si>
    <t>50.04M</t>
  </si>
  <si>
    <t>17.77M</t>
  </si>
  <si>
    <t>14.43M</t>
  </si>
  <si>
    <t>15.03M</t>
  </si>
  <si>
    <t>21.57M</t>
  </si>
  <si>
    <t>18.25M</t>
  </si>
  <si>
    <t>16.14M</t>
  </si>
  <si>
    <t>10.92M</t>
  </si>
  <si>
    <t>26.44M</t>
  </si>
  <si>
    <t>17.07M</t>
  </si>
  <si>
    <t>15.65M</t>
  </si>
  <si>
    <t>14.11M</t>
  </si>
  <si>
    <t>25.39M</t>
  </si>
  <si>
    <t>16.68M</t>
  </si>
  <si>
    <t>21.89M</t>
  </si>
  <si>
    <t>14.15M</t>
  </si>
  <si>
    <t>28.84M</t>
  </si>
  <si>
    <t>17.70M</t>
  </si>
  <si>
    <t>17.28M</t>
  </si>
  <si>
    <t>20.51M</t>
  </si>
  <si>
    <t>29.87M</t>
  </si>
  <si>
    <t>28.00M</t>
  </si>
  <si>
    <t>21.08M</t>
  </si>
  <si>
    <t>28.11M</t>
  </si>
  <si>
    <t>16.47M</t>
  </si>
  <si>
    <t>40.54M</t>
  </si>
  <si>
    <t>24.63M</t>
  </si>
  <si>
    <t>12.36M</t>
  </si>
  <si>
    <t>20.96M</t>
  </si>
  <si>
    <t>35.48M</t>
  </si>
  <si>
    <t>25.34M</t>
  </si>
  <si>
    <t>19.20M</t>
  </si>
  <si>
    <t>26.08M</t>
  </si>
  <si>
    <t>18.58M</t>
  </si>
  <si>
    <t>19.40M</t>
  </si>
  <si>
    <t>22.05M</t>
  </si>
  <si>
    <t>20.35M</t>
  </si>
  <si>
    <t>29.78M</t>
  </si>
  <si>
    <t>16.92M</t>
  </si>
  <si>
    <t>8.07M</t>
  </si>
  <si>
    <t>10.67M</t>
  </si>
  <si>
    <t>28.30M</t>
  </si>
  <si>
    <t>12.15M</t>
  </si>
  <si>
    <t>12.41M</t>
  </si>
  <si>
    <t>17.69M</t>
  </si>
  <si>
    <t>13.96M</t>
  </si>
  <si>
    <t>9.11M</t>
  </si>
  <si>
    <t>18.70M</t>
  </si>
  <si>
    <t>12.47M</t>
  </si>
  <si>
    <t>9.35M</t>
  </si>
  <si>
    <t>25.18M</t>
  </si>
  <si>
    <t>21.67M</t>
  </si>
  <si>
    <t>18.56M</t>
  </si>
  <si>
    <t>14.89M</t>
  </si>
  <si>
    <t>16.79M</t>
  </si>
  <si>
    <t>11.24M</t>
  </si>
  <si>
    <t>14.17M</t>
  </si>
  <si>
    <t>15.23M</t>
  </si>
  <si>
    <t>24.82M</t>
  </si>
  <si>
    <t>17.87M</t>
  </si>
  <si>
    <t>23.17M</t>
  </si>
  <si>
    <t>21.84M</t>
  </si>
  <si>
    <t>18.62M</t>
  </si>
  <si>
    <t>31.39M</t>
  </si>
  <si>
    <t>28.43M</t>
  </si>
  <si>
    <t>14.70M</t>
  </si>
  <si>
    <t>16.11M</t>
  </si>
  <si>
    <t>23.90M</t>
  </si>
  <si>
    <t>13.70M</t>
  </si>
  <si>
    <t>17.84M</t>
  </si>
  <si>
    <t>16.46M</t>
  </si>
  <si>
    <t>14.82M</t>
  </si>
  <si>
    <t>16.20M</t>
  </si>
  <si>
    <t>17.67M</t>
  </si>
  <si>
    <t>21.18M</t>
  </si>
  <si>
    <t>15.91M</t>
  </si>
  <si>
    <t>22.32M</t>
  </si>
  <si>
    <t>21.68M</t>
  </si>
  <si>
    <t>20.01M</t>
  </si>
  <si>
    <t>17.36M</t>
  </si>
  <si>
    <t>19.88M</t>
  </si>
  <si>
    <t>15.74M</t>
  </si>
  <si>
    <t>14.18M</t>
  </si>
  <si>
    <t>16.53M</t>
  </si>
  <si>
    <t>13.25M</t>
  </si>
  <si>
    <t>11.48M</t>
  </si>
  <si>
    <t>18.63M</t>
  </si>
  <si>
    <t>16.59M</t>
  </si>
  <si>
    <t>13.22M</t>
  </si>
  <si>
    <t>8.70M</t>
  </si>
  <si>
    <t>9.50M</t>
  </si>
  <si>
    <t>13.94M</t>
  </si>
  <si>
    <t>5.72M</t>
  </si>
  <si>
    <t>5.45M</t>
  </si>
  <si>
    <t>8.75M</t>
  </si>
  <si>
    <t>8.65M</t>
  </si>
  <si>
    <t>9.30M</t>
  </si>
  <si>
    <t>5.59M</t>
  </si>
  <si>
    <t>8.19M</t>
  </si>
  <si>
    <t>2.19M</t>
  </si>
  <si>
    <t>4.87M</t>
  </si>
  <si>
    <t>8.05M</t>
  </si>
  <si>
    <t>8.60M</t>
  </si>
  <si>
    <t>9.60M</t>
  </si>
  <si>
    <t>28.36M</t>
  </si>
  <si>
    <t>9.54M</t>
  </si>
  <si>
    <t>5.25M</t>
  </si>
  <si>
    <t>6.48M</t>
  </si>
  <si>
    <t>7.26M</t>
  </si>
  <si>
    <t>6.04M</t>
  </si>
  <si>
    <t>10.11M</t>
  </si>
  <si>
    <t>11.20M</t>
  </si>
  <si>
    <t>8.68M</t>
  </si>
  <si>
    <t>7.68M</t>
  </si>
  <si>
    <t>7.52M</t>
  </si>
  <si>
    <t>5.74M</t>
  </si>
  <si>
    <t>5.94M</t>
  </si>
  <si>
    <t>3.48M</t>
  </si>
  <si>
    <t>6.31M</t>
  </si>
  <si>
    <t>12.02M</t>
  </si>
  <si>
    <t>10.27M</t>
  </si>
  <si>
    <t>7.87M</t>
  </si>
  <si>
    <t>8.32M</t>
  </si>
  <si>
    <t>8.38M</t>
  </si>
  <si>
    <t>16.38M</t>
  </si>
  <si>
    <t>14.53M</t>
  </si>
  <si>
    <t>14.20M</t>
  </si>
  <si>
    <t>10.39M</t>
  </si>
  <si>
    <t>9.03M</t>
  </si>
  <si>
    <t>10.33M</t>
  </si>
  <si>
    <t>24.66M</t>
  </si>
  <si>
    <t>37.05M</t>
  </si>
  <si>
    <t>22.81M</t>
  </si>
  <si>
    <t>14.45M</t>
  </si>
  <si>
    <t>13.72M</t>
  </si>
  <si>
    <t>10.40M</t>
  </si>
  <si>
    <t>20.63M</t>
  </si>
  <si>
    <t>20.39M</t>
  </si>
  <si>
    <t>13.51M</t>
  </si>
  <si>
    <t>15.46M</t>
  </si>
  <si>
    <t>48.73M</t>
  </si>
  <si>
    <t>8.18M</t>
  </si>
  <si>
    <t>15.59M</t>
  </si>
  <si>
    <t>9.43M</t>
  </si>
  <si>
    <t>19.61M</t>
  </si>
  <si>
    <t>13.53M</t>
  </si>
  <si>
    <t>10.61M</t>
  </si>
  <si>
    <t>8.76M</t>
  </si>
  <si>
    <t>19.25M</t>
  </si>
  <si>
    <t>12.44M</t>
  </si>
  <si>
    <t>11.82M</t>
  </si>
  <si>
    <t>5.79M</t>
  </si>
  <si>
    <t>6.98M</t>
  </si>
  <si>
    <t>12.46M</t>
  </si>
  <si>
    <t>14.31M</t>
  </si>
  <si>
    <t>11.49M</t>
  </si>
  <si>
    <t>10.54M</t>
  </si>
  <si>
    <t>10.58M</t>
  </si>
  <si>
    <t>5.87M</t>
  </si>
  <si>
    <t>7.65M</t>
  </si>
  <si>
    <t>12.61M</t>
  </si>
  <si>
    <t>15.40M</t>
  </si>
  <si>
    <t>TATA MOTORS STOCK PRICE DATA</t>
  </si>
  <si>
    <t>14.01M</t>
  </si>
  <si>
    <t>17.05M</t>
  </si>
  <si>
    <t>11.74M</t>
  </si>
  <si>
    <t>27.59M</t>
  </si>
  <si>
    <t>16.07M</t>
  </si>
  <si>
    <t>15.51M</t>
  </si>
  <si>
    <t>12.93M</t>
  </si>
  <si>
    <t>26.82M</t>
  </si>
  <si>
    <t>10.87M</t>
  </si>
  <si>
    <t>13.62M</t>
  </si>
  <si>
    <t>11.53M</t>
  </si>
  <si>
    <t>13.86M</t>
  </si>
  <si>
    <t>9.06M</t>
  </si>
  <si>
    <t>11.56M</t>
  </si>
  <si>
    <t>19.19M</t>
  </si>
  <si>
    <t>24.42M</t>
  </si>
  <si>
    <t>10.09M</t>
  </si>
  <si>
    <t>12.23M</t>
  </si>
  <si>
    <t>10.36M</t>
  </si>
  <si>
    <t>12.96M</t>
  </si>
  <si>
    <t>12.76M</t>
  </si>
  <si>
    <t>10.25M</t>
  </si>
  <si>
    <t>16.76M</t>
  </si>
  <si>
    <t>12.04M</t>
  </si>
  <si>
    <t>44.52M</t>
  </si>
  <si>
    <t>13.20M</t>
  </si>
  <si>
    <t>25.68M</t>
  </si>
  <si>
    <t>36.14M</t>
  </si>
  <si>
    <t>8.72M</t>
  </si>
  <si>
    <t>17.65M</t>
  </si>
  <si>
    <t>40.66M</t>
  </si>
  <si>
    <t>8.15M</t>
  </si>
  <si>
    <t>10.18M</t>
  </si>
  <si>
    <t>9.38M</t>
  </si>
  <si>
    <t>8.21M</t>
  </si>
  <si>
    <t>15.44M</t>
  </si>
  <si>
    <t>19.53M</t>
  </si>
  <si>
    <t>16.73M</t>
  </si>
  <si>
    <t>21.97M</t>
  </si>
  <si>
    <t>14.38M</t>
  </si>
  <si>
    <t>10.86M</t>
  </si>
  <si>
    <t>28.59M</t>
  </si>
  <si>
    <t>21.23M</t>
  </si>
  <si>
    <t>32.77M</t>
  </si>
  <si>
    <t>11.47M</t>
  </si>
  <si>
    <t>10.38M</t>
  </si>
  <si>
    <t>11.98M</t>
  </si>
  <si>
    <t>10.95M</t>
  </si>
  <si>
    <t>13.31M</t>
  </si>
  <si>
    <t>12.14M</t>
  </si>
  <si>
    <t>23.03M</t>
  </si>
  <si>
    <t>19.39M</t>
  </si>
  <si>
    <t>7.30M</t>
  </si>
  <si>
    <t>6.66M</t>
  </si>
  <si>
    <t>14.30M</t>
  </si>
  <si>
    <t>12.16M</t>
  </si>
  <si>
    <t>17.53M</t>
  </si>
  <si>
    <t>14.83M</t>
  </si>
  <si>
    <t>15.58M</t>
  </si>
  <si>
    <t>11.79M</t>
  </si>
  <si>
    <t>13.75M</t>
  </si>
  <si>
    <t>26.55M</t>
  </si>
  <si>
    <t>12.31M</t>
  </si>
  <si>
    <t>14.29M</t>
  </si>
  <si>
    <t>9.59M</t>
  </si>
  <si>
    <t>11.21M</t>
  </si>
  <si>
    <t>13.21M</t>
  </si>
  <si>
    <t>31.24M</t>
  </si>
  <si>
    <t>16.33M</t>
  </si>
  <si>
    <t>58.97M</t>
  </si>
  <si>
    <t>13.38M</t>
  </si>
  <si>
    <t>12.70M</t>
  </si>
  <si>
    <t>7.19M</t>
  </si>
  <si>
    <t>15.38M</t>
  </si>
  <si>
    <t>12.63M</t>
  </si>
  <si>
    <t>11.58M</t>
  </si>
  <si>
    <t>8.63M</t>
  </si>
  <si>
    <t>9.46M</t>
  </si>
  <si>
    <t>11.07M</t>
  </si>
  <si>
    <t>9.48M</t>
  </si>
  <si>
    <t>23.39M</t>
  </si>
  <si>
    <t>22.93M</t>
  </si>
  <si>
    <t>14.21M</t>
  </si>
  <si>
    <t>59.81M</t>
  </si>
  <si>
    <t>15.22M</t>
  </si>
  <si>
    <t>12.81M</t>
  </si>
  <si>
    <t>7.05M</t>
  </si>
  <si>
    <t>7.29M</t>
  </si>
  <si>
    <t>7.91M</t>
  </si>
  <si>
    <t>12.71M</t>
  </si>
  <si>
    <t>38.69M</t>
  </si>
  <si>
    <t>14.51M</t>
  </si>
  <si>
    <t>24.56M</t>
  </si>
  <si>
    <t>19.73M</t>
  </si>
  <si>
    <t>9.44M</t>
  </si>
  <si>
    <t>10.16M</t>
  </si>
  <si>
    <t>7.66M</t>
  </si>
  <si>
    <t>12.87M</t>
  </si>
  <si>
    <t>12.57M</t>
  </si>
  <si>
    <t>41.17M</t>
  </si>
  <si>
    <t>15.05M</t>
  </si>
  <si>
    <t>8.11M</t>
  </si>
  <si>
    <t>12.08M</t>
  </si>
  <si>
    <t>10.45M</t>
  </si>
  <si>
    <t>10.57M</t>
  </si>
  <si>
    <t>16.12M</t>
  </si>
  <si>
    <t>16.02M</t>
  </si>
  <si>
    <t>17.50M</t>
  </si>
  <si>
    <t>11.32M</t>
  </si>
  <si>
    <t>10.80M</t>
  </si>
  <si>
    <t>23.09M</t>
  </si>
  <si>
    <t>11.40M</t>
  </si>
  <si>
    <t>12.79M</t>
  </si>
  <si>
    <t>11.76M</t>
  </si>
  <si>
    <t>10.63M</t>
  </si>
  <si>
    <t>10.26M</t>
  </si>
  <si>
    <t>28.01M</t>
  </si>
  <si>
    <t>8.97M</t>
  </si>
  <si>
    <t>11.78M</t>
  </si>
  <si>
    <t>18.92M</t>
  </si>
  <si>
    <t>16.19M</t>
  </si>
  <si>
    <t>16.08M</t>
  </si>
  <si>
    <t>14.49M</t>
  </si>
  <si>
    <t>53.12M</t>
  </si>
  <si>
    <t>13.36M</t>
  </si>
  <si>
    <t>11.46M</t>
  </si>
  <si>
    <t>15.76M</t>
  </si>
  <si>
    <t>8.92M</t>
  </si>
  <si>
    <t>11.70M</t>
  </si>
  <si>
    <t>31.67M</t>
  </si>
  <si>
    <t>13.99M</t>
  </si>
  <si>
    <t>12.25M</t>
  </si>
  <si>
    <t>12.91M</t>
  </si>
  <si>
    <t>7.83M</t>
  </si>
  <si>
    <t>11.13M</t>
  </si>
  <si>
    <t>10.79M</t>
  </si>
  <si>
    <t>12.05M</t>
  </si>
  <si>
    <t>21.07M</t>
  </si>
  <si>
    <t>14.36M</t>
  </si>
  <si>
    <t>16.72M</t>
  </si>
  <si>
    <t>9.36M</t>
  </si>
  <si>
    <t>18.07M</t>
  </si>
  <si>
    <t>12.85M</t>
  </si>
  <si>
    <t>21.53M</t>
  </si>
  <si>
    <t>15.01M</t>
  </si>
  <si>
    <t>12.33M</t>
  </si>
  <si>
    <t>11.54M</t>
  </si>
  <si>
    <t>12.26M</t>
  </si>
  <si>
    <t>19.34M</t>
  </si>
  <si>
    <t>13.68M</t>
  </si>
  <si>
    <t>16.51M</t>
  </si>
  <si>
    <t>38.27M</t>
  </si>
  <si>
    <t>19.77M</t>
  </si>
  <si>
    <t>19.82M</t>
  </si>
  <si>
    <t>23.52M</t>
  </si>
  <si>
    <t>14.26M</t>
  </si>
  <si>
    <t>10.71M</t>
  </si>
  <si>
    <t>13.55M</t>
  </si>
  <si>
    <t>14.50M</t>
  </si>
  <si>
    <t>50.46M</t>
  </si>
  <si>
    <t>11.04M</t>
  </si>
  <si>
    <t>10.48M</t>
  </si>
  <si>
    <t>7.43M</t>
  </si>
  <si>
    <t>9.82M</t>
  </si>
  <si>
    <t>5.73M</t>
  </si>
  <si>
    <t>8.03M</t>
  </si>
  <si>
    <t>9.65M</t>
  </si>
  <si>
    <t>10.44M</t>
  </si>
  <si>
    <t>8.96M</t>
  </si>
  <si>
    <t>9.72M</t>
  </si>
  <si>
    <t>8.33M</t>
  </si>
  <si>
    <t>14.80M</t>
  </si>
  <si>
    <t>11.34M</t>
  </si>
  <si>
    <t>25.15M</t>
  </si>
  <si>
    <t>18.32M</t>
  </si>
  <si>
    <t>63.36M</t>
  </si>
  <si>
    <t>22.98M</t>
  </si>
  <si>
    <t>30.20M</t>
  </si>
  <si>
    <t>23.91M</t>
  </si>
  <si>
    <t>13.13M</t>
  </si>
  <si>
    <t>22.22M</t>
  </si>
  <si>
    <t>54.02M</t>
  </si>
  <si>
    <t>10.50M</t>
  </si>
  <si>
    <t>9.20M</t>
  </si>
  <si>
    <t>15.63M</t>
  </si>
  <si>
    <t>14.37M</t>
  </si>
  <si>
    <t>16.98M</t>
  </si>
  <si>
    <t>19.90M</t>
  </si>
  <si>
    <t>9.81M</t>
  </si>
  <si>
    <t>50.95M</t>
  </si>
  <si>
    <t>12.13M</t>
  </si>
  <si>
    <t>12.86M</t>
  </si>
  <si>
    <t>8.91M</t>
  </si>
  <si>
    <t>14.73M</t>
  </si>
  <si>
    <t>10.70M</t>
  </si>
  <si>
    <t>15.62M</t>
  </si>
  <si>
    <t>18.00M</t>
  </si>
  <si>
    <t>26.25M</t>
  </si>
  <si>
    <t>14.47M</t>
  </si>
  <si>
    <t>15.06M</t>
  </si>
  <si>
    <t>10.99M</t>
  </si>
  <si>
    <t>17.32M</t>
  </si>
  <si>
    <t>14.61M</t>
  </si>
  <si>
    <t>17.98M</t>
  </si>
  <si>
    <t>14.22M</t>
  </si>
  <si>
    <t>12.88M</t>
  </si>
  <si>
    <t>12.58M</t>
  </si>
  <si>
    <t>14.64M</t>
  </si>
  <si>
    <t>32.91M</t>
  </si>
  <si>
    <t>20.33M</t>
  </si>
  <si>
    <t>20.95M</t>
  </si>
  <si>
    <t>20.73M</t>
  </si>
  <si>
    <t>18.11M</t>
  </si>
  <si>
    <t>21.93M</t>
  </si>
  <si>
    <t>33.23M</t>
  </si>
  <si>
    <t>13.44M</t>
  </si>
  <si>
    <t>13.60M</t>
  </si>
  <si>
    <t>10.83M</t>
  </si>
  <si>
    <t>17.56M</t>
  </si>
  <si>
    <t>20.99M</t>
  </si>
  <si>
    <t>10.66M</t>
  </si>
  <si>
    <t>20.76M</t>
  </si>
  <si>
    <t>10.81M</t>
  </si>
  <si>
    <t>13.39M</t>
  </si>
  <si>
    <t>14.42M</t>
  </si>
  <si>
    <t>11.65M</t>
  </si>
  <si>
    <t>11.26M</t>
  </si>
  <si>
    <t>12.21M</t>
  </si>
  <si>
    <t>17.78M</t>
  </si>
  <si>
    <t>16.64M</t>
  </si>
  <si>
    <t>16.80M</t>
  </si>
  <si>
    <t>11.92M</t>
  </si>
  <si>
    <t>18.54M</t>
  </si>
  <si>
    <t>19.13M</t>
  </si>
  <si>
    <t>19.07M</t>
  </si>
  <si>
    <t>43.08M</t>
  </si>
  <si>
    <t>16.00M</t>
  </si>
  <si>
    <t>36.38M</t>
  </si>
  <si>
    <t>10.34M</t>
  </si>
  <si>
    <t>10.93M</t>
  </si>
  <si>
    <t>17.15M</t>
  </si>
  <si>
    <t>11.55M</t>
  </si>
  <si>
    <t>21.19M</t>
  </si>
  <si>
    <t>15.77M</t>
  </si>
  <si>
    <t>9.52M</t>
  </si>
  <si>
    <t>23.73M</t>
  </si>
  <si>
    <t>17.62M</t>
  </si>
  <si>
    <t>16.77M</t>
  </si>
  <si>
    <t>20.12M</t>
  </si>
  <si>
    <t>26.51M</t>
  </si>
  <si>
    <t>14.74M</t>
  </si>
  <si>
    <t>22.26M</t>
  </si>
  <si>
    <t>15.19M</t>
  </si>
  <si>
    <t>19.63M</t>
  </si>
  <si>
    <t>17.44M</t>
  </si>
  <si>
    <t>11.91M</t>
  </si>
  <si>
    <t>12.84M</t>
  </si>
  <si>
    <t>11.15M</t>
  </si>
  <si>
    <t>12.74M</t>
  </si>
  <si>
    <t>22.31M</t>
  </si>
  <si>
    <t>18.50M</t>
  </si>
  <si>
    <t>16.87M</t>
  </si>
  <si>
    <t>17.71M</t>
  </si>
  <si>
    <t>23.50M</t>
  </si>
  <si>
    <t>20.49M</t>
  </si>
  <si>
    <t>24.65M</t>
  </si>
  <si>
    <t>24.94M</t>
  </si>
  <si>
    <t>71.43M</t>
  </si>
  <si>
    <t>33.51M</t>
  </si>
  <si>
    <t>29.22M</t>
  </si>
  <si>
    <t>16.54M</t>
  </si>
  <si>
    <t>18.08M</t>
  </si>
  <si>
    <t>25.14M</t>
  </si>
  <si>
    <t>12.24M</t>
  </si>
  <si>
    <t>14.93M</t>
  </si>
  <si>
    <t>18.95M</t>
  </si>
  <si>
    <t>21.99M</t>
  </si>
  <si>
    <t>13.88M</t>
  </si>
  <si>
    <t>13.58M</t>
  </si>
  <si>
    <t>14.12M</t>
  </si>
  <si>
    <t>12.67M</t>
  </si>
  <si>
    <t>15.30M</t>
  </si>
  <si>
    <t>16.82M</t>
  </si>
  <si>
    <t>22.70M</t>
  </si>
  <si>
    <t>14.34M</t>
  </si>
  <si>
    <t>19.95M</t>
  </si>
  <si>
    <t>24.97M</t>
  </si>
  <si>
    <t>28.53M</t>
  </si>
  <si>
    <t>18.66M</t>
  </si>
  <si>
    <t>19.38M</t>
  </si>
  <si>
    <t>14.25M</t>
  </si>
  <si>
    <t>18.15M</t>
  </si>
  <si>
    <t>18.71M</t>
  </si>
  <si>
    <t>15.10M</t>
  </si>
  <si>
    <t>17.11M</t>
  </si>
  <si>
    <t>25.47M</t>
  </si>
  <si>
    <t>30.44M</t>
  </si>
  <si>
    <t>18.27M</t>
  </si>
  <si>
    <t>26.70M</t>
  </si>
  <si>
    <t>27.19M</t>
  </si>
  <si>
    <t>47.71M</t>
  </si>
  <si>
    <t>40.72M</t>
  </si>
  <si>
    <t>51.51M</t>
  </si>
  <si>
    <t>59.78M</t>
  </si>
  <si>
    <t>48.38M</t>
  </si>
  <si>
    <t>55.54M</t>
  </si>
  <si>
    <t>44.84M</t>
  </si>
  <si>
    <t>38.77M</t>
  </si>
  <si>
    <t>29.60M</t>
  </si>
  <si>
    <t>25.79M</t>
  </si>
  <si>
    <t>34.48M</t>
  </si>
  <si>
    <t>48.88M</t>
  </si>
  <si>
    <t>57.27M</t>
  </si>
  <si>
    <t>27.96M</t>
  </si>
  <si>
    <t>22.59M</t>
  </si>
  <si>
    <t>15.48M</t>
  </si>
  <si>
    <t>27.94M</t>
  </si>
  <si>
    <t>20.18M</t>
  </si>
  <si>
    <t>30.62M</t>
  </si>
  <si>
    <t>22.16M</t>
  </si>
  <si>
    <t>14.54M</t>
  </si>
  <si>
    <t>23.38M</t>
  </si>
  <si>
    <t>15.25M</t>
  </si>
  <si>
    <t>48.03M</t>
  </si>
  <si>
    <t>27.31M</t>
  </si>
  <si>
    <t>21.78M</t>
  </si>
  <si>
    <t>26.68M</t>
  </si>
  <si>
    <t>22.57M</t>
  </si>
  <si>
    <t>25.23M</t>
  </si>
  <si>
    <t>17.95M</t>
  </si>
  <si>
    <t>19.35M</t>
  </si>
  <si>
    <t>27.57M</t>
  </si>
  <si>
    <t>16.26M</t>
  </si>
  <si>
    <t>16.27M</t>
  </si>
  <si>
    <t>25.19M</t>
  </si>
  <si>
    <t>24.10M</t>
  </si>
  <si>
    <t>32.75M</t>
  </si>
  <si>
    <t>15.54M</t>
  </si>
  <si>
    <t>22.86M</t>
  </si>
  <si>
    <t>12.56M</t>
  </si>
  <si>
    <t>15.49M</t>
  </si>
  <si>
    <t>22.73M</t>
  </si>
  <si>
    <t>18.84M</t>
  </si>
  <si>
    <t>33.01M</t>
  </si>
  <si>
    <t>27.34M</t>
  </si>
  <si>
    <t>21.92M</t>
  </si>
  <si>
    <t>14.57M</t>
  </si>
  <si>
    <t>16.95M</t>
  </si>
  <si>
    <t>20.58M</t>
  </si>
  <si>
    <t>21.28M</t>
  </si>
  <si>
    <t>21.01M</t>
  </si>
  <si>
    <t>28.26M</t>
  </si>
  <si>
    <t>35.47M</t>
  </si>
  <si>
    <t>42.82M</t>
  </si>
  <si>
    <t>51.79M</t>
  </si>
  <si>
    <t>15.34M</t>
  </si>
  <si>
    <t>20.92M</t>
  </si>
  <si>
    <t>27.55M</t>
  </si>
  <si>
    <t>40.04M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</si>
</sst>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m/d/yyyy"/>
    <numFmt numFmtId="165" formatCode="0.000%"/>
    <numFmt numFmtId="166" formatCode="0.0000%"/>
    <numFmt numFmtId="167" formatCode="mm/dd/yyyy"/>
    <numFmt numFmtId="168" formatCode="0.000"/>
    <numFmt numFmtId="169" formatCode="#,##0.0000"/>
    <numFmt numFmtId="170" formatCode="#,##0.000"/>
    <numFmt numFmtId="171" formatCode="0.0"/>
    <numFmt numFmtId="172" formatCode="m\-d\-yyyy"/>
    <numFmt numFmtId="173" formatCode="mm\-dd\-yyyy"/>
  </numFmts>
  <fonts count="27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1"/>
      <color rgb="FF000000"/>
      <name val="&quot;Aptos Narrow&quot;"/>
    </font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ECECEC"/>
      <name val="Ui-sans-serif"/>
    </font>
    <font>
      <b/>
      <sz val="11"/>
      <color theme="1"/>
      <name val="Arial"/>
    </font>
    <font>
      <b/>
      <sz val="10"/>
      <color theme="1"/>
      <name val="Arial"/>
      <scheme val="minor"/>
    </font>
    <font>
      <sz val="9"/>
      <color rgb="FF000000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  <scheme val="minor"/>
    </font>
    <font>
      <b/>
      <sz val="12"/>
      <color rgb="FF000000"/>
      <name val="&quot;Google Sans Mono&quot;"/>
    </font>
    <font>
      <b/>
      <sz val="12"/>
      <color rgb="FF000000"/>
      <name val="Arial"/>
    </font>
    <font>
      <b/>
      <sz val="9"/>
      <color rgb="FF1F1F1F"/>
      <name val="Arial"/>
    </font>
    <font>
      <b/>
      <sz val="10"/>
      <color rgb="FF000000"/>
      <name val="Arial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b/>
      <sz val="15"/>
      <color theme="1"/>
      <name val="Arial"/>
      <scheme val="minor"/>
    </font>
    <font>
      <b/>
      <sz val="14"/>
      <color theme="1"/>
      <name val="Arial"/>
      <scheme val="minor"/>
    </font>
    <font>
      <b/>
      <sz val="13"/>
      <color theme="1"/>
      <name val="Arial"/>
    </font>
  </fonts>
  <fills count="2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DD0E1"/>
        <bgColor rgb="FF4DD0E1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26A69A"/>
        <bgColor rgb="FF26A69A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8" borderId="1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167" fontId="1" fillId="8" borderId="1" xfId="0" applyNumberFormat="1" applyFont="1" applyFill="1" applyBorder="1" applyAlignment="1">
      <alignment horizontal="left"/>
    </xf>
    <xf numFmtId="0" fontId="6" fillId="0" borderId="0" xfId="0" applyFont="1"/>
    <xf numFmtId="0" fontId="3" fillId="9" borderId="1" xfId="0" applyFont="1" applyFill="1" applyBorder="1" applyAlignment="1">
      <alignment horizontal="left"/>
    </xf>
    <xf numFmtId="0" fontId="2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8" fillId="11" borderId="0" xfId="0" applyFont="1" applyFill="1"/>
    <xf numFmtId="0" fontId="9" fillId="11" borderId="0" xfId="0" applyFont="1" applyFill="1"/>
    <xf numFmtId="0" fontId="10" fillId="11" borderId="0" xfId="0" applyFont="1" applyFill="1" applyAlignment="1">
      <alignment horizontal="left"/>
    </xf>
    <xf numFmtId="0" fontId="11" fillId="11" borderId="0" xfId="0" applyFont="1" applyFill="1" applyAlignment="1">
      <alignment horizontal="left"/>
    </xf>
    <xf numFmtId="0" fontId="12" fillId="0" borderId="0" xfId="0" applyFont="1"/>
    <xf numFmtId="0" fontId="3" fillId="12" borderId="1" xfId="0" applyFont="1" applyFill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169" fontId="3" fillId="6" borderId="1" xfId="0" applyNumberFormat="1" applyFont="1" applyFill="1" applyBorder="1" applyAlignment="1">
      <alignment horizontal="left"/>
    </xf>
    <xf numFmtId="169" fontId="3" fillId="0" borderId="1" xfId="0" applyNumberFormat="1" applyFont="1" applyBorder="1" applyAlignment="1">
      <alignment horizontal="left"/>
    </xf>
    <xf numFmtId="0" fontId="9" fillId="0" borderId="0" xfId="0" applyFont="1"/>
    <xf numFmtId="165" fontId="9" fillId="0" borderId="0" xfId="0" applyNumberFormat="1" applyFont="1"/>
    <xf numFmtId="10" fontId="9" fillId="0" borderId="0" xfId="0" applyNumberFormat="1" applyFont="1"/>
    <xf numFmtId="0" fontId="3" fillId="0" borderId="1" xfId="0" applyFont="1" applyBorder="1"/>
    <xf numFmtId="165" fontId="1" fillId="0" borderId="1" xfId="0" applyNumberFormat="1" applyFont="1" applyBorder="1"/>
    <xf numFmtId="10" fontId="1" fillId="0" borderId="1" xfId="0" applyNumberFormat="1" applyFont="1" applyBorder="1"/>
    <xf numFmtId="10" fontId="3" fillId="0" borderId="1" xfId="0" applyNumberFormat="1" applyFont="1" applyBorder="1"/>
    <xf numFmtId="4" fontId="3" fillId="0" borderId="1" xfId="0" applyNumberFormat="1" applyFont="1" applyBorder="1"/>
    <xf numFmtId="0" fontId="1" fillId="10" borderId="0" xfId="0" applyFont="1" applyFill="1"/>
    <xf numFmtId="4" fontId="1" fillId="0" borderId="1" xfId="0" applyNumberFormat="1" applyFont="1" applyBorder="1"/>
    <xf numFmtId="170" fontId="1" fillId="0" borderId="1" xfId="0" applyNumberFormat="1" applyFont="1" applyBorder="1"/>
    <xf numFmtId="4" fontId="1" fillId="10" borderId="0" xfId="0" applyNumberFormat="1" applyFont="1" applyFill="1"/>
    <xf numFmtId="170" fontId="13" fillId="10" borderId="1" xfId="0" applyNumberFormat="1" applyFont="1" applyFill="1" applyBorder="1"/>
    <xf numFmtId="0" fontId="1" fillId="8" borderId="1" xfId="0" applyFont="1" applyFill="1" applyBorder="1" applyAlignment="1">
      <alignment horizontal="left"/>
    </xf>
    <xf numFmtId="0" fontId="3" fillId="14" borderId="1" xfId="0" applyFont="1" applyFill="1" applyBorder="1"/>
    <xf numFmtId="0" fontId="15" fillId="0" borderId="1" xfId="0" applyFont="1" applyBorder="1"/>
    <xf numFmtId="169" fontId="16" fillId="10" borderId="5" xfId="0" applyNumberFormat="1" applyFont="1" applyFill="1" applyBorder="1"/>
    <xf numFmtId="169" fontId="16" fillId="10" borderId="6" xfId="0" applyNumberFormat="1" applyFont="1" applyFill="1" applyBorder="1"/>
    <xf numFmtId="169" fontId="16" fillId="10" borderId="7" xfId="0" applyNumberFormat="1" applyFont="1" applyFill="1" applyBorder="1"/>
    <xf numFmtId="0" fontId="3" fillId="10" borderId="1" xfId="0" applyFont="1" applyFill="1" applyBorder="1"/>
    <xf numFmtId="4" fontId="3" fillId="10" borderId="1" xfId="0" applyNumberFormat="1" applyFont="1" applyFill="1" applyBorder="1" applyAlignment="1">
      <alignment horizontal="left"/>
    </xf>
    <xf numFmtId="168" fontId="3" fillId="10" borderId="1" xfId="0" applyNumberFormat="1" applyFont="1" applyFill="1" applyBorder="1" applyAlignment="1">
      <alignment horizontal="left"/>
    </xf>
    <xf numFmtId="10" fontId="3" fillId="10" borderId="1" xfId="0" applyNumberFormat="1" applyFont="1" applyFill="1" applyBorder="1" applyAlignment="1">
      <alignment horizontal="left"/>
    </xf>
    <xf numFmtId="165" fontId="3" fillId="10" borderId="1" xfId="0" applyNumberFormat="1" applyFont="1" applyFill="1" applyBorder="1" applyAlignment="1">
      <alignment horizontal="left"/>
    </xf>
    <xf numFmtId="168" fontId="3" fillId="0" borderId="1" xfId="0" applyNumberFormat="1" applyFont="1" applyBorder="1"/>
    <xf numFmtId="169" fontId="16" fillId="10" borderId="11" xfId="0" applyNumberFormat="1" applyFont="1" applyFill="1" applyBorder="1"/>
    <xf numFmtId="169" fontId="16" fillId="10" borderId="0" xfId="0" applyNumberFormat="1" applyFont="1" applyFill="1"/>
    <xf numFmtId="169" fontId="16" fillId="10" borderId="12" xfId="0" applyNumberFormat="1" applyFont="1" applyFill="1" applyBorder="1"/>
    <xf numFmtId="0" fontId="3" fillId="15" borderId="1" xfId="0" applyFont="1" applyFill="1" applyBorder="1"/>
    <xf numFmtId="4" fontId="3" fillId="15" borderId="1" xfId="0" applyNumberFormat="1" applyFont="1" applyFill="1" applyBorder="1" applyAlignment="1">
      <alignment horizontal="left"/>
    </xf>
    <xf numFmtId="168" fontId="3" fillId="15" borderId="1" xfId="0" applyNumberFormat="1" applyFont="1" applyFill="1" applyBorder="1" applyAlignment="1">
      <alignment horizontal="left"/>
    </xf>
    <xf numFmtId="10" fontId="3" fillId="15" borderId="1" xfId="0" applyNumberFormat="1" applyFont="1" applyFill="1" applyBorder="1" applyAlignment="1">
      <alignment horizontal="left"/>
    </xf>
    <xf numFmtId="165" fontId="3" fillId="15" borderId="1" xfId="0" applyNumberFormat="1" applyFont="1" applyFill="1" applyBorder="1" applyAlignment="1">
      <alignment horizontal="left"/>
    </xf>
    <xf numFmtId="169" fontId="16" fillId="10" borderId="8" xfId="0" applyNumberFormat="1" applyFont="1" applyFill="1" applyBorder="1"/>
    <xf numFmtId="169" fontId="16" fillId="10" borderId="9" xfId="0" applyNumberFormat="1" applyFont="1" applyFill="1" applyBorder="1"/>
    <xf numFmtId="169" fontId="16" fillId="10" borderId="10" xfId="0" applyNumberFormat="1" applyFont="1" applyFill="1" applyBorder="1"/>
    <xf numFmtId="0" fontId="3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10" fontId="15" fillId="10" borderId="1" xfId="0" applyNumberFormat="1" applyFont="1" applyFill="1" applyBorder="1" applyAlignment="1">
      <alignment horizontal="left"/>
    </xf>
    <xf numFmtId="169" fontId="15" fillId="0" borderId="1" xfId="0" applyNumberFormat="1" applyFont="1" applyBorder="1"/>
    <xf numFmtId="169" fontId="3" fillId="0" borderId="1" xfId="0" applyNumberFormat="1" applyFont="1" applyBorder="1"/>
    <xf numFmtId="0" fontId="15" fillId="15" borderId="0" xfId="0" applyFont="1" applyFill="1" applyAlignment="1">
      <alignment horizontal="left"/>
    </xf>
    <xf numFmtId="10" fontId="15" fillId="15" borderId="0" xfId="0" applyNumberFormat="1" applyFont="1" applyFill="1" applyAlignment="1">
      <alignment horizontal="left"/>
    </xf>
    <xf numFmtId="0" fontId="1" fillId="15" borderId="0" xfId="0" applyFont="1" applyFill="1" applyAlignment="1">
      <alignment horizontal="left"/>
    </xf>
    <xf numFmtId="10" fontId="15" fillId="16" borderId="1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168" fontId="18" fillId="10" borderId="0" xfId="0" applyNumberFormat="1" applyFont="1" applyFill="1"/>
    <xf numFmtId="0" fontId="9" fillId="10" borderId="0" xfId="0" applyFont="1" applyFill="1"/>
    <xf numFmtId="0" fontId="3" fillId="18" borderId="1" xfId="0" applyFont="1" applyFill="1" applyBorder="1"/>
    <xf numFmtId="0" fontId="19" fillId="16" borderId="15" xfId="0" applyFont="1" applyFill="1" applyBorder="1" applyAlignment="1">
      <alignment horizontal="left"/>
    </xf>
    <xf numFmtId="0" fontId="3" fillId="16" borderId="15" xfId="0" applyFont="1" applyFill="1" applyBorder="1"/>
    <xf numFmtId="10" fontId="20" fillId="16" borderId="15" xfId="0" applyNumberFormat="1" applyFont="1" applyFill="1" applyBorder="1"/>
    <xf numFmtId="0" fontId="3" fillId="9" borderId="1" xfId="0" applyFont="1" applyFill="1" applyBorder="1"/>
    <xf numFmtId="4" fontId="3" fillId="9" borderId="1" xfId="0" applyNumberFormat="1" applyFont="1" applyFill="1" applyBorder="1" applyAlignment="1">
      <alignment horizontal="left"/>
    </xf>
    <xf numFmtId="168" fontId="3" fillId="9" borderId="1" xfId="0" applyNumberFormat="1" applyFont="1" applyFill="1" applyBorder="1" applyAlignment="1">
      <alignment horizontal="left"/>
    </xf>
    <xf numFmtId="10" fontId="3" fillId="9" borderId="1" xfId="0" applyNumberFormat="1" applyFont="1" applyFill="1" applyBorder="1" applyAlignment="1">
      <alignment horizontal="left"/>
    </xf>
    <xf numFmtId="165" fontId="3" fillId="9" borderId="1" xfId="0" applyNumberFormat="1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165" fontId="3" fillId="0" borderId="1" xfId="0" applyNumberFormat="1" applyFont="1" applyBorder="1"/>
    <xf numFmtId="0" fontId="15" fillId="10" borderId="1" xfId="0" applyFont="1" applyFill="1" applyBorder="1"/>
    <xf numFmtId="10" fontId="15" fillId="10" borderId="1" xfId="0" applyNumberFormat="1" applyFont="1" applyFill="1" applyBorder="1"/>
    <xf numFmtId="0" fontId="15" fillId="9" borderId="0" xfId="0" applyFont="1" applyFill="1"/>
    <xf numFmtId="10" fontId="15" fillId="9" borderId="0" xfId="0" applyNumberFormat="1" applyFont="1" applyFill="1"/>
    <xf numFmtId="0" fontId="1" fillId="9" borderId="0" xfId="0" applyFont="1" applyFill="1"/>
    <xf numFmtId="10" fontId="15" fillId="16" borderId="15" xfId="0" applyNumberFormat="1" applyFont="1" applyFill="1" applyBorder="1"/>
    <xf numFmtId="0" fontId="22" fillId="11" borderId="0" xfId="0" applyFont="1" applyFill="1"/>
    <xf numFmtId="0" fontId="3" fillId="19" borderId="1" xfId="0" applyFont="1" applyFill="1" applyBorder="1" applyAlignment="1">
      <alignment horizontal="left"/>
    </xf>
    <xf numFmtId="0" fontId="17" fillId="11" borderId="0" xfId="0" applyFont="1" applyFill="1"/>
    <xf numFmtId="0" fontId="23" fillId="11" borderId="0" xfId="0" applyFont="1" applyFill="1"/>
    <xf numFmtId="170" fontId="3" fillId="10" borderId="1" xfId="0" applyNumberFormat="1" applyFont="1" applyFill="1" applyBorder="1" applyAlignment="1">
      <alignment horizontal="left"/>
    </xf>
    <xf numFmtId="0" fontId="3" fillId="20" borderId="1" xfId="0" applyFont="1" applyFill="1" applyBorder="1" applyAlignment="1">
      <alignment horizontal="left"/>
    </xf>
    <xf numFmtId="4" fontId="3" fillId="20" borderId="1" xfId="0" applyNumberFormat="1" applyFont="1" applyFill="1" applyBorder="1" applyAlignment="1">
      <alignment horizontal="left"/>
    </xf>
    <xf numFmtId="170" fontId="3" fillId="20" borderId="1" xfId="0" applyNumberFormat="1" applyFont="1" applyFill="1" applyBorder="1" applyAlignment="1">
      <alignment horizontal="left"/>
    </xf>
    <xf numFmtId="168" fontId="3" fillId="20" borderId="1" xfId="0" applyNumberFormat="1" applyFont="1" applyFill="1" applyBorder="1" applyAlignment="1">
      <alignment horizontal="left"/>
    </xf>
    <xf numFmtId="10" fontId="3" fillId="20" borderId="1" xfId="0" applyNumberFormat="1" applyFont="1" applyFill="1" applyBorder="1" applyAlignment="1">
      <alignment horizontal="left"/>
    </xf>
    <xf numFmtId="165" fontId="3" fillId="20" borderId="1" xfId="0" applyNumberFormat="1" applyFont="1" applyFill="1" applyBorder="1" applyAlignment="1">
      <alignment horizontal="left"/>
    </xf>
    <xf numFmtId="0" fontId="3" fillId="20" borderId="1" xfId="0" applyFont="1" applyFill="1" applyBorder="1"/>
    <xf numFmtId="0" fontId="1" fillId="10" borderId="1" xfId="0" applyFont="1" applyFill="1" applyBorder="1" applyAlignment="1">
      <alignment horizontal="left"/>
    </xf>
    <xf numFmtId="165" fontId="15" fillId="10" borderId="1" xfId="0" applyNumberFormat="1" applyFont="1" applyFill="1" applyBorder="1" applyAlignment="1">
      <alignment horizontal="left"/>
    </xf>
    <xf numFmtId="0" fontId="15" fillId="20" borderId="0" xfId="0" applyFont="1" applyFill="1" applyAlignment="1">
      <alignment horizontal="left"/>
    </xf>
    <xf numFmtId="10" fontId="15" fillId="20" borderId="0" xfId="0" applyNumberFormat="1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10" borderId="25" xfId="0" applyFont="1" applyFill="1" applyBorder="1" applyAlignment="1">
      <alignment vertical="center"/>
    </xf>
    <xf numFmtId="4" fontId="9" fillId="10" borderId="26" xfId="0" applyNumberFormat="1" applyFont="1" applyFill="1" applyBorder="1" applyAlignment="1">
      <alignment vertical="center"/>
    </xf>
    <xf numFmtId="4" fontId="9" fillId="10" borderId="27" xfId="0" applyNumberFormat="1" applyFont="1" applyFill="1" applyBorder="1" applyAlignment="1">
      <alignment vertical="center"/>
    </xf>
    <xf numFmtId="10" fontId="9" fillId="10" borderId="26" xfId="0" applyNumberFormat="1" applyFont="1" applyFill="1" applyBorder="1" applyAlignment="1">
      <alignment vertical="center"/>
    </xf>
    <xf numFmtId="165" fontId="9" fillId="10" borderId="26" xfId="0" applyNumberFormat="1" applyFont="1" applyFill="1" applyBorder="1" applyAlignment="1">
      <alignment vertical="center"/>
    </xf>
    <xf numFmtId="10" fontId="9" fillId="10" borderId="27" xfId="0" applyNumberFormat="1" applyFont="1" applyFill="1" applyBorder="1" applyAlignment="1">
      <alignment vertical="center"/>
    </xf>
    <xf numFmtId="0" fontId="9" fillId="10" borderId="28" xfId="0" applyFont="1" applyFill="1" applyBorder="1" applyAlignment="1">
      <alignment vertical="center"/>
    </xf>
    <xf numFmtId="165" fontId="9" fillId="10" borderId="29" xfId="0" applyNumberFormat="1" applyFont="1" applyFill="1" applyBorder="1" applyAlignment="1">
      <alignment vertical="center"/>
    </xf>
    <xf numFmtId="10" fontId="9" fillId="10" borderId="29" xfId="0" applyNumberFormat="1" applyFont="1" applyFill="1" applyBorder="1" applyAlignment="1">
      <alignment vertical="center"/>
    </xf>
    <xf numFmtId="10" fontId="9" fillId="10" borderId="30" xfId="0" applyNumberFormat="1" applyFont="1" applyFill="1" applyBorder="1" applyAlignment="1">
      <alignment vertical="center"/>
    </xf>
    <xf numFmtId="0" fontId="25" fillId="11" borderId="0" xfId="0" applyFont="1" applyFill="1"/>
    <xf numFmtId="0" fontId="3" fillId="23" borderId="1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171" fontId="3" fillId="10" borderId="1" xfId="0" applyNumberFormat="1" applyFont="1" applyFill="1" applyBorder="1" applyAlignment="1">
      <alignment horizontal="left"/>
    </xf>
    <xf numFmtId="0" fontId="3" fillId="24" borderId="1" xfId="0" applyFont="1" applyFill="1" applyBorder="1" applyAlignment="1">
      <alignment horizontal="left"/>
    </xf>
    <xf numFmtId="171" fontId="3" fillId="24" borderId="1" xfId="0" applyNumberFormat="1" applyFont="1" applyFill="1" applyBorder="1" applyAlignment="1">
      <alignment horizontal="left"/>
    </xf>
    <xf numFmtId="10" fontId="3" fillId="24" borderId="1" xfId="0" applyNumberFormat="1" applyFont="1" applyFill="1" applyBorder="1" applyAlignment="1">
      <alignment horizontal="left"/>
    </xf>
    <xf numFmtId="170" fontId="3" fillId="24" borderId="1" xfId="0" applyNumberFormat="1" applyFont="1" applyFill="1" applyBorder="1" applyAlignment="1">
      <alignment horizontal="left"/>
    </xf>
    <xf numFmtId="165" fontId="3" fillId="10" borderId="0" xfId="0" applyNumberFormat="1" applyFont="1" applyFill="1" applyAlignment="1">
      <alignment horizontal="left"/>
    </xf>
    <xf numFmtId="0" fontId="1" fillId="24" borderId="1" xfId="0" applyFont="1" applyFill="1" applyBorder="1" applyAlignment="1">
      <alignment horizontal="left"/>
    </xf>
    <xf numFmtId="0" fontId="1" fillId="10" borderId="0" xfId="0" applyFont="1" applyFill="1" applyAlignment="1">
      <alignment horizontal="left"/>
    </xf>
    <xf numFmtId="0" fontId="15" fillId="10" borderId="0" xfId="0" applyFont="1" applyFill="1" applyAlignment="1">
      <alignment horizontal="left"/>
    </xf>
    <xf numFmtId="0" fontId="15" fillId="24" borderId="0" xfId="0" applyFont="1" applyFill="1"/>
    <xf numFmtId="10" fontId="15" fillId="24" borderId="0" xfId="0" applyNumberFormat="1" applyFont="1" applyFill="1"/>
    <xf numFmtId="0" fontId="15" fillId="10" borderId="0" xfId="0" applyFont="1" applyFill="1"/>
    <xf numFmtId="10" fontId="19" fillId="16" borderId="15" xfId="0" applyNumberFormat="1" applyFont="1" applyFill="1" applyBorder="1"/>
    <xf numFmtId="168" fontId="17" fillId="0" borderId="0" xfId="0" applyNumberFormat="1" applyFont="1"/>
    <xf numFmtId="0" fontId="11" fillId="11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/>
    </xf>
    <xf numFmtId="0" fontId="21" fillId="0" borderId="1" xfId="0" applyFont="1" applyBorder="1" applyAlignment="1">
      <alignment horizontal="left"/>
    </xf>
    <xf numFmtId="168" fontId="21" fillId="0" borderId="1" xfId="0" applyNumberFormat="1" applyFont="1" applyBorder="1" applyAlignment="1">
      <alignment horizontal="left"/>
    </xf>
    <xf numFmtId="168" fontId="21" fillId="0" borderId="1" xfId="0" applyNumberFormat="1" applyFont="1" applyBorder="1"/>
    <xf numFmtId="10" fontId="21" fillId="0" borderId="1" xfId="0" applyNumberFormat="1" applyFont="1" applyBorder="1"/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5" borderId="1" xfId="0" applyFont="1" applyFill="1" applyBorder="1" applyAlignment="1">
      <alignment horizontal="left"/>
    </xf>
    <xf numFmtId="4" fontId="1" fillId="10" borderId="1" xfId="0" applyNumberFormat="1" applyFont="1" applyFill="1" applyBorder="1" applyAlignment="1">
      <alignment horizontal="left"/>
    </xf>
    <xf numFmtId="10" fontId="1" fillId="10" borderId="1" xfId="0" applyNumberFormat="1" applyFont="1" applyFill="1" applyBorder="1" applyAlignment="1">
      <alignment horizontal="left"/>
    </xf>
    <xf numFmtId="0" fontId="1" fillId="26" borderId="1" xfId="0" applyFont="1" applyFill="1" applyBorder="1" applyAlignment="1">
      <alignment horizontal="left"/>
    </xf>
    <xf numFmtId="4" fontId="1" fillId="26" borderId="1" xfId="0" applyNumberFormat="1" applyFont="1" applyFill="1" applyBorder="1" applyAlignment="1">
      <alignment horizontal="left"/>
    </xf>
    <xf numFmtId="10" fontId="1" fillId="26" borderId="1" xfId="0" applyNumberFormat="1" applyFont="1" applyFill="1" applyBorder="1" applyAlignment="1">
      <alignment horizontal="left"/>
    </xf>
    <xf numFmtId="172" fontId="1" fillId="10" borderId="1" xfId="0" applyNumberFormat="1" applyFont="1" applyFill="1" applyBorder="1" applyAlignment="1">
      <alignment horizontal="left"/>
    </xf>
    <xf numFmtId="172" fontId="1" fillId="26" borderId="1" xfId="0" applyNumberFormat="1" applyFont="1" applyFill="1" applyBorder="1" applyAlignment="1">
      <alignment horizontal="left"/>
    </xf>
    <xf numFmtId="173" fontId="1" fillId="10" borderId="1" xfId="0" applyNumberFormat="1" applyFont="1" applyFill="1" applyBorder="1" applyAlignment="1">
      <alignment horizontal="left"/>
    </xf>
    <xf numFmtId="173" fontId="1" fillId="26" borderId="1" xfId="0" applyNumberFormat="1" applyFont="1" applyFill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164" fontId="1" fillId="26" borderId="1" xfId="0" applyNumberFormat="1" applyFont="1" applyFill="1" applyBorder="1" applyAlignment="1">
      <alignment horizontal="left"/>
    </xf>
    <xf numFmtId="164" fontId="1" fillId="10" borderId="1" xfId="0" applyNumberFormat="1" applyFont="1" applyFill="1" applyBorder="1" applyAlignment="1">
      <alignment horizontal="left"/>
    </xf>
    <xf numFmtId="167" fontId="1" fillId="26" borderId="1" xfId="0" applyNumberFormat="1" applyFont="1" applyFill="1" applyBorder="1" applyAlignment="1">
      <alignment horizontal="left"/>
    </xf>
    <xf numFmtId="167" fontId="1" fillId="10" borderId="1" xfId="0" applyNumberFormat="1" applyFont="1" applyFill="1" applyBorder="1" applyAlignment="1">
      <alignment horizontal="left"/>
    </xf>
    <xf numFmtId="0" fontId="1" fillId="27" borderId="1" xfId="0" applyFont="1" applyFill="1" applyBorder="1" applyAlignment="1">
      <alignment horizontal="left"/>
    </xf>
    <xf numFmtId="164" fontId="1" fillId="20" borderId="1" xfId="0" applyNumberFormat="1" applyFont="1" applyFill="1" applyBorder="1" applyAlignment="1">
      <alignment horizontal="left"/>
    </xf>
    <xf numFmtId="4" fontId="1" fillId="20" borderId="1" xfId="0" applyNumberFormat="1" applyFont="1" applyFill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10" fontId="1" fillId="20" borderId="1" xfId="0" applyNumberFormat="1" applyFont="1" applyFill="1" applyBorder="1" applyAlignment="1">
      <alignment horizontal="left"/>
    </xf>
    <xf numFmtId="167" fontId="1" fillId="20" borderId="1" xfId="0" applyNumberFormat="1" applyFont="1" applyFill="1" applyBorder="1" applyAlignment="1">
      <alignment horizontal="left"/>
    </xf>
    <xf numFmtId="164" fontId="1" fillId="28" borderId="1" xfId="0" applyNumberFormat="1" applyFont="1" applyFill="1" applyBorder="1" applyAlignment="1">
      <alignment horizontal="left"/>
    </xf>
    <xf numFmtId="4" fontId="1" fillId="28" borderId="1" xfId="0" applyNumberFormat="1" applyFont="1" applyFill="1" applyBorder="1" applyAlignment="1">
      <alignment horizontal="left"/>
    </xf>
    <xf numFmtId="164" fontId="1" fillId="11" borderId="1" xfId="0" applyNumberFormat="1" applyFont="1" applyFill="1" applyBorder="1" applyAlignment="1">
      <alignment horizontal="left"/>
    </xf>
    <xf numFmtId="4" fontId="1" fillId="11" borderId="1" xfId="0" applyNumberFormat="1" applyFont="1" applyFill="1" applyBorder="1" applyAlignment="1">
      <alignment horizontal="left"/>
    </xf>
    <xf numFmtId="0" fontId="3" fillId="6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4" fillId="1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5" fillId="16" borderId="13" xfId="0" applyFont="1" applyFill="1" applyBorder="1"/>
    <xf numFmtId="0" fontId="4" fillId="0" borderId="14" xfId="0" applyFont="1" applyBorder="1"/>
    <xf numFmtId="0" fontId="15" fillId="16" borderId="13" xfId="0" applyFont="1" applyFill="1" applyBorder="1" applyAlignment="1">
      <alignment horizontal="left"/>
    </xf>
    <xf numFmtId="0" fontId="15" fillId="20" borderId="0" xfId="0" applyFont="1" applyFill="1" applyAlignment="1">
      <alignment horizontal="left"/>
    </xf>
    <xf numFmtId="0" fontId="0" fillId="0" borderId="0" xfId="0"/>
    <xf numFmtId="0" fontId="17" fillId="21" borderId="0" xfId="0" applyFont="1" applyFill="1"/>
    <xf numFmtId="0" fontId="24" fillId="21" borderId="0" xfId="0" applyFont="1" applyFill="1"/>
    <xf numFmtId="0" fontId="17" fillId="0" borderId="0" xfId="0" applyFont="1"/>
    <xf numFmtId="0" fontId="14" fillId="17" borderId="5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4" fillId="22" borderId="5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left"/>
    </xf>
    <xf numFmtId="0" fontId="15" fillId="9" borderId="0" xfId="0" applyFont="1" applyFill="1"/>
    <xf numFmtId="0" fontId="15" fillId="24" borderId="0" xfId="0" applyFont="1" applyFill="1"/>
    <xf numFmtId="0" fontId="2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6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1">
    <tableStyle name="Risk and Return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Risk and Return-style 2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Risk and Return-style 3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Risk and Return-style 4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Risk and Return-style 5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Risk and Return-style 6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Risk and Return-style 7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Risk and Return-style 8" pivot="0" count="3" xr9:uid="{00000000-0011-0000-FFFF-FFFF07000000}">
      <tableStyleElement type="headerRow" dxfId="41"/>
      <tableStyleElement type="firstRowStripe" dxfId="40"/>
      <tableStyleElement type="secondRowStripe" dxfId="39"/>
    </tableStyle>
    <tableStyle name="Risk and Return-style 9" pivot="0" count="3" xr9:uid="{00000000-0011-0000-FFFF-FFFF08000000}">
      <tableStyleElement type="headerRow" dxfId="38"/>
      <tableStyleElement type="firstRowStripe" dxfId="37"/>
      <tableStyleElement type="secondRowStripe" dxfId="36"/>
    </tableStyle>
    <tableStyle name="Risk and Return-style 10" pivot="0" count="3" xr9:uid="{00000000-0011-0000-FFFF-FFFF09000000}">
      <tableStyleElement type="headerRow" dxfId="35"/>
      <tableStyleElement type="firstRowStripe" dxfId="34"/>
      <tableStyleElement type="secondRowStripe" dxfId="33"/>
    </tableStyle>
    <tableStyle name="Portfolios-style" pivot="0" count="3" xr9:uid="{00000000-0011-0000-FFFF-FFFF0A000000}">
      <tableStyleElement type="headerRow" dxfId="32"/>
      <tableStyleElement type="firstRowStripe" dxfId="31"/>
      <tableStyleElement type="secondRowStripe" dxfId="30"/>
    </tableStyle>
    <tableStyle name="Portfolios-style 2" pivot="0" count="3" xr9:uid="{00000000-0011-0000-FFFF-FFFF0B000000}">
      <tableStyleElement type="headerRow" dxfId="29"/>
      <tableStyleElement type="firstRowStripe" dxfId="28"/>
      <tableStyleElement type="secondRowStripe" dxfId="27"/>
    </tableStyle>
    <tableStyle name="Portfolios-style 3" pivot="0" count="3" xr9:uid="{00000000-0011-0000-FFFF-FFFF0C000000}">
      <tableStyleElement type="headerRow" dxfId="26"/>
      <tableStyleElement type="firstRowStripe" dxfId="25"/>
      <tableStyleElement type="secondRowStripe" dxfId="24"/>
    </tableStyle>
    <tableStyle name="Portfolios-style 4" pivot="0" count="3" xr9:uid="{00000000-0011-0000-FFFF-FFFF0D000000}">
      <tableStyleElement type="headerRow" dxfId="23"/>
      <tableStyleElement type="firstRowStripe" dxfId="22"/>
      <tableStyleElement type="secondRowStripe" dxfId="21"/>
    </tableStyle>
    <tableStyle name="Portfolios-style 5" pivot="0" count="3" xr9:uid="{00000000-0011-0000-FFFF-FFFF0E000000}">
      <tableStyleElement type="headerRow" dxfId="20"/>
      <tableStyleElement type="firstRowStripe" dxfId="19"/>
      <tableStyleElement type="secondRowStripe" dxfId="18"/>
    </tableStyle>
    <tableStyle name="Markowitz Frontier-style" pivot="0" count="3" xr9:uid="{00000000-0011-0000-FFFF-FFFF0F000000}">
      <tableStyleElement type="headerRow" dxfId="17"/>
      <tableStyleElement type="firstRowStripe" dxfId="16"/>
      <tableStyleElement type="secondRowStripe" dxfId="15"/>
    </tableStyle>
    <tableStyle name="Markowitz Frontier-style 2" pivot="0" count="3" xr9:uid="{00000000-0011-0000-FFFF-FFFF10000000}">
      <tableStyleElement type="headerRow" dxfId="14"/>
      <tableStyleElement type="firstRowStripe" dxfId="13"/>
      <tableStyleElement type="secondRowStripe" dxfId="12"/>
    </tableStyle>
    <tableStyle name="Markowitz Frontier-style 3" pivot="0" count="3" xr9:uid="{00000000-0011-0000-FFFF-FFFF11000000}">
      <tableStyleElement type="headerRow" dxfId="11"/>
      <tableStyleElement type="firstRowStripe" dxfId="10"/>
      <tableStyleElement type="secondRowStripe" dxfId="9"/>
    </tableStyle>
    <tableStyle name="Markowitz Frontier-style 4" pivot="0" count="3" xr9:uid="{00000000-0011-0000-FFFF-FFFF12000000}">
      <tableStyleElement type="headerRow" dxfId="8"/>
      <tableStyleElement type="firstRowStripe" dxfId="7"/>
      <tableStyleElement type="secondRowStripe" dxfId="6"/>
    </tableStyle>
    <tableStyle name="Bharti Airtel Stock History-style" pivot="0" count="3" xr9:uid="{00000000-0011-0000-FFFF-FFFF13000000}">
      <tableStyleElement type="headerRow" dxfId="5"/>
      <tableStyleElement type="firstRowStripe" dxfId="4"/>
      <tableStyleElement type="secondRowStripe" dxfId="3"/>
    </tableStyle>
    <tableStyle name="Tata Motors Stock History-style" pivot="0" count="3" xr9:uid="{00000000-0011-0000-FFFF-FFFF1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Annual Return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'Risk and Return'!$P$12:$P$16</c:f>
              <c:strCache>
                <c:ptCount val="5"/>
                <c:pt idx="0">
                  <c:v>Bharti Airtel</c:v>
                </c:pt>
                <c:pt idx="1">
                  <c:v>Larsen n Toubro</c:v>
                </c:pt>
                <c:pt idx="2">
                  <c:v>Tata Motors </c:v>
                </c:pt>
                <c:pt idx="3">
                  <c:v>HDFC Bank</c:v>
                </c:pt>
                <c:pt idx="4">
                  <c:v>Infosys </c:v>
                </c:pt>
              </c:strCache>
            </c:strRef>
          </c:cat>
          <c:val>
            <c:numRef>
              <c:f>'Risk and Return'!$Q$12:$Q$16</c:f>
              <c:numCache>
                <c:formatCode>0.00%</c:formatCode>
                <c:ptCount val="5"/>
                <c:pt idx="0">
                  <c:v>0.26845021827880911</c:v>
                </c:pt>
                <c:pt idx="1">
                  <c:v>0.23168103713812771</c:v>
                </c:pt>
                <c:pt idx="2">
                  <c:v>0.17046526243471605</c:v>
                </c:pt>
                <c:pt idx="3">
                  <c:v>4.7121752528182625E-2</c:v>
                </c:pt>
                <c:pt idx="4">
                  <c:v>1.2107863163603794E-2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EB3-4662-AC47-D40F63F29452}"/>
            </c:ext>
          </c:extLst>
        </c:ser>
        <c:ser>
          <c:idx val="1"/>
          <c:order val="1"/>
          <c:tx>
            <c:v>Annual Standard Deviation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'Risk and Return'!$P$12:$P$16</c:f>
              <c:strCache>
                <c:ptCount val="5"/>
                <c:pt idx="0">
                  <c:v>Bharti Airtel</c:v>
                </c:pt>
                <c:pt idx="1">
                  <c:v>Larsen n Toubro</c:v>
                </c:pt>
                <c:pt idx="2">
                  <c:v>Tata Motors </c:v>
                </c:pt>
                <c:pt idx="3">
                  <c:v>HDFC Bank</c:v>
                </c:pt>
                <c:pt idx="4">
                  <c:v>Infosys </c:v>
                </c:pt>
              </c:strCache>
            </c:strRef>
          </c:cat>
          <c:val>
            <c:numRef>
              <c:f>'Risk and Return'!$R$12:$R$16</c:f>
              <c:numCache>
                <c:formatCode>0.000%</c:formatCode>
                <c:ptCount val="5"/>
                <c:pt idx="0">
                  <c:v>0.21157396073300538</c:v>
                </c:pt>
                <c:pt idx="1">
                  <c:v>0.24188261984046783</c:v>
                </c:pt>
                <c:pt idx="2">
                  <c:v>0.30336533566343621</c:v>
                </c:pt>
                <c:pt idx="3">
                  <c:v>0.2186127880827067</c:v>
                </c:pt>
                <c:pt idx="4">
                  <c:v>0.24573468011958266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EB3-4662-AC47-D40F63F2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377997"/>
        <c:axId val="762923972"/>
      </c:barChart>
      <c:catAx>
        <c:axId val="1277377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2923972"/>
        <c:crosses val="autoZero"/>
        <c:auto val="1"/>
        <c:lblAlgn val="ctr"/>
        <c:lblOffset val="100"/>
        <c:noMultiLvlLbl val="1"/>
      </c:catAx>
      <c:valAx>
        <c:axId val="762923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73779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Coefficient Of Variation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'Risk and Return'!$P$12:$P$16</c:f>
              <c:strCache>
                <c:ptCount val="5"/>
                <c:pt idx="0">
                  <c:v>Bharti Airtel</c:v>
                </c:pt>
                <c:pt idx="1">
                  <c:v>Larsen n Toubro</c:v>
                </c:pt>
                <c:pt idx="2">
                  <c:v>Tata Motors </c:v>
                </c:pt>
                <c:pt idx="3">
                  <c:v>HDFC Bank</c:v>
                </c:pt>
                <c:pt idx="4">
                  <c:v>Infosys </c:v>
                </c:pt>
              </c:strCache>
            </c:strRef>
          </c:cat>
          <c:val>
            <c:numRef>
              <c:f>'Risk and Return'!$S$12:$S$16</c:f>
              <c:numCache>
                <c:formatCode>#,##0.00</c:formatCode>
                <c:ptCount val="5"/>
                <c:pt idx="0">
                  <c:v>0.70475570204648352</c:v>
                </c:pt>
                <c:pt idx="1">
                  <c:v>0.89222120940799854</c:v>
                </c:pt>
                <c:pt idx="2">
                  <c:v>1.3331216967076436</c:v>
                </c:pt>
                <c:pt idx="3">
                  <c:v>2.9967279590516669</c:v>
                </c:pt>
                <c:pt idx="4">
                  <c:v>5.6661036036866674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8B5-498D-813E-EED20FB4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367507"/>
        <c:axId val="1248038993"/>
      </c:barChart>
      <c:catAx>
        <c:axId val="344367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48038993"/>
        <c:crosses val="autoZero"/>
        <c:auto val="1"/>
        <c:lblAlgn val="ctr"/>
        <c:lblOffset val="100"/>
        <c:noMultiLvlLbl val="1"/>
      </c:catAx>
      <c:valAx>
        <c:axId val="1248038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43675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Sharpe Ratio v/s Metric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Portfolios!$M$23</c:f>
              <c:strCache>
                <c:ptCount val="1"/>
                <c:pt idx="0">
                  <c:v>Sharpe Ratio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Portfolios!$I$24:$I$27</c:f>
              <c:strCache>
                <c:ptCount val="4"/>
                <c:pt idx="0">
                  <c:v>Price Weighted Portfolio</c:v>
                </c:pt>
                <c:pt idx="1">
                  <c:v>Value Weighted Portfolio</c:v>
                </c:pt>
                <c:pt idx="2">
                  <c:v>Beta Weighted Portfolio</c:v>
                </c:pt>
                <c:pt idx="3">
                  <c:v>Equally Weighted Portfolio</c:v>
                </c:pt>
              </c:strCache>
            </c:strRef>
          </c:cat>
          <c:val>
            <c:numRef>
              <c:f>Portfolios!$M$24:$M$27</c:f>
              <c:numCache>
                <c:formatCode>#,##0.00</c:formatCode>
                <c:ptCount val="4"/>
                <c:pt idx="0">
                  <c:v>0.67452458165276075</c:v>
                </c:pt>
                <c:pt idx="1">
                  <c:v>0.54390466939736459</c:v>
                </c:pt>
                <c:pt idx="2">
                  <c:v>0.51411796284872124</c:v>
                </c:pt>
                <c:pt idx="3">
                  <c:v>0.61906228772622274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4-4505-84E4-21EFFFF43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021847"/>
        <c:axId val="1003711828"/>
      </c:lineChart>
      <c:catAx>
        <c:axId val="673021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3711828"/>
        <c:crosses val="autoZero"/>
        <c:auto val="1"/>
        <c:lblAlgn val="ctr"/>
        <c:lblOffset val="100"/>
        <c:noMultiLvlLbl val="1"/>
      </c:catAx>
      <c:valAx>
        <c:axId val="1003711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Sharpe Ratio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02184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 Return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'Markowitz Frontier'!$B$26:$B$1030</c:f>
              <c:numCache>
                <c:formatCode>General</c:formatCode>
                <c:ptCount val="1005"/>
                <c:pt idx="0">
                  <c:v>0.1863701107420592</c:v>
                </c:pt>
                <c:pt idx="1">
                  <c:v>0.16672396214859486</c:v>
                </c:pt>
                <c:pt idx="2">
                  <c:v>0.16794781506793763</c:v>
                </c:pt>
                <c:pt idx="3">
                  <c:v>0.20918910701109056</c:v>
                </c:pt>
                <c:pt idx="4">
                  <c:v>0.21856420551923267</c:v>
                </c:pt>
                <c:pt idx="5">
                  <c:v>0.19671350325080864</c:v>
                </c:pt>
                <c:pt idx="6">
                  <c:v>0.18977719748137617</c:v>
                </c:pt>
                <c:pt idx="7">
                  <c:v>0.21700473563835534</c:v>
                </c:pt>
                <c:pt idx="8">
                  <c:v>0.1806540629334932</c:v>
                </c:pt>
                <c:pt idx="9">
                  <c:v>0.20003391422453765</c:v>
                </c:pt>
                <c:pt idx="10">
                  <c:v>0.18351167508097158</c:v>
                </c:pt>
                <c:pt idx="11">
                  <c:v>0.17313096094732616</c:v>
                </c:pt>
                <c:pt idx="12">
                  <c:v>0.21265459209734267</c:v>
                </c:pt>
                <c:pt idx="13">
                  <c:v>0.1934885189184776</c:v>
                </c:pt>
                <c:pt idx="14">
                  <c:v>0.20108425150400192</c:v>
                </c:pt>
                <c:pt idx="15">
                  <c:v>0.18359311315943372</c:v>
                </c:pt>
                <c:pt idx="16">
                  <c:v>0.18223316717360946</c:v>
                </c:pt>
                <c:pt idx="17">
                  <c:v>0.19290928322434425</c:v>
                </c:pt>
                <c:pt idx="18">
                  <c:v>0.18824398395712341</c:v>
                </c:pt>
                <c:pt idx="19">
                  <c:v>0.18927935751628716</c:v>
                </c:pt>
                <c:pt idx="20">
                  <c:v>0.20000825529230787</c:v>
                </c:pt>
                <c:pt idx="21">
                  <c:v>0.1941445607827755</c:v>
                </c:pt>
                <c:pt idx="22">
                  <c:v>0.16916219316400863</c:v>
                </c:pt>
                <c:pt idx="23">
                  <c:v>0.17960956890785224</c:v>
                </c:pt>
                <c:pt idx="24">
                  <c:v>0.20834771763991236</c:v>
                </c:pt>
                <c:pt idx="25">
                  <c:v>0.20966615529716368</c:v>
                </c:pt>
                <c:pt idx="26">
                  <c:v>0.21028348101212424</c:v>
                </c:pt>
                <c:pt idx="27">
                  <c:v>0.19843508022035442</c:v>
                </c:pt>
                <c:pt idx="28">
                  <c:v>0.20568862820190295</c:v>
                </c:pt>
                <c:pt idx="29">
                  <c:v>0.21656355711629155</c:v>
                </c:pt>
                <c:pt idx="30">
                  <c:v>0.19393941841933388</c:v>
                </c:pt>
                <c:pt idx="31">
                  <c:v>0.1877483015576798</c:v>
                </c:pt>
                <c:pt idx="32">
                  <c:v>0.19950051387663417</c:v>
                </c:pt>
                <c:pt idx="33">
                  <c:v>0.19050734241139067</c:v>
                </c:pt>
                <c:pt idx="34">
                  <c:v>0.1876223367591365</c:v>
                </c:pt>
                <c:pt idx="35">
                  <c:v>0.17649477717374076</c:v>
                </c:pt>
                <c:pt idx="36">
                  <c:v>0.17911852661793334</c:v>
                </c:pt>
                <c:pt idx="37">
                  <c:v>0.18541544633048332</c:v>
                </c:pt>
                <c:pt idx="38">
                  <c:v>0.17297148759894465</c:v>
                </c:pt>
                <c:pt idx="39">
                  <c:v>0.19894662154526724</c:v>
                </c:pt>
                <c:pt idx="40">
                  <c:v>0.19070996968853199</c:v>
                </c:pt>
                <c:pt idx="41">
                  <c:v>0.17797795190164639</c:v>
                </c:pt>
                <c:pt idx="42">
                  <c:v>0.17619627565503035</c:v>
                </c:pt>
                <c:pt idx="43">
                  <c:v>0.18460860637304516</c:v>
                </c:pt>
                <c:pt idx="44">
                  <c:v>0.20128169685644065</c:v>
                </c:pt>
                <c:pt idx="45">
                  <c:v>0.19381220186478978</c:v>
                </c:pt>
                <c:pt idx="46">
                  <c:v>0.18525597787805503</c:v>
                </c:pt>
                <c:pt idx="47">
                  <c:v>0.19725807167085976</c:v>
                </c:pt>
                <c:pt idx="48">
                  <c:v>0.18435806323797671</c:v>
                </c:pt>
                <c:pt idx="49">
                  <c:v>0.20308371101220499</c:v>
                </c:pt>
                <c:pt idx="50">
                  <c:v>0.21472497933433701</c:v>
                </c:pt>
                <c:pt idx="51">
                  <c:v>0.1942967184971939</c:v>
                </c:pt>
                <c:pt idx="52">
                  <c:v>0.19522714967723967</c:v>
                </c:pt>
                <c:pt idx="53">
                  <c:v>0.16815696528499072</c:v>
                </c:pt>
                <c:pt idx="54">
                  <c:v>0.16981034795169195</c:v>
                </c:pt>
                <c:pt idx="55">
                  <c:v>0.16940475711211347</c:v>
                </c:pt>
                <c:pt idx="56">
                  <c:v>0.23867811403596417</c:v>
                </c:pt>
                <c:pt idx="57">
                  <c:v>0.16987136005192466</c:v>
                </c:pt>
                <c:pt idx="58">
                  <c:v>0.20484833753340745</c:v>
                </c:pt>
                <c:pt idx="59">
                  <c:v>0.17010312393981628</c:v>
                </c:pt>
                <c:pt idx="60">
                  <c:v>0.1912732913964425</c:v>
                </c:pt>
                <c:pt idx="61">
                  <c:v>0.17489392020235228</c:v>
                </c:pt>
                <c:pt idx="62">
                  <c:v>0.18870917473071228</c:v>
                </c:pt>
                <c:pt idx="63">
                  <c:v>0.17877816496922655</c:v>
                </c:pt>
                <c:pt idx="64">
                  <c:v>0.22923215316328896</c:v>
                </c:pt>
                <c:pt idx="65">
                  <c:v>0.18848842031901347</c:v>
                </c:pt>
                <c:pt idx="66">
                  <c:v>0.2408270805176019</c:v>
                </c:pt>
                <c:pt idx="67">
                  <c:v>0.18778519732428758</c:v>
                </c:pt>
                <c:pt idx="68">
                  <c:v>0.17794279272569427</c:v>
                </c:pt>
                <c:pt idx="69">
                  <c:v>0.18172486685590816</c:v>
                </c:pt>
                <c:pt idx="70">
                  <c:v>0.16993997634691921</c:v>
                </c:pt>
                <c:pt idx="71">
                  <c:v>0.20021578273750426</c:v>
                </c:pt>
                <c:pt idx="72">
                  <c:v>0.19478354882712867</c:v>
                </c:pt>
                <c:pt idx="73">
                  <c:v>0.18557403184510474</c:v>
                </c:pt>
                <c:pt idx="74">
                  <c:v>0.21955867598800674</c:v>
                </c:pt>
                <c:pt idx="75">
                  <c:v>0.18837053721869415</c:v>
                </c:pt>
                <c:pt idx="76">
                  <c:v>0.1970391771233348</c:v>
                </c:pt>
                <c:pt idx="77">
                  <c:v>0.20105341755252029</c:v>
                </c:pt>
                <c:pt idx="78">
                  <c:v>0.17603783836186174</c:v>
                </c:pt>
                <c:pt idx="79">
                  <c:v>0.16579760109559158</c:v>
                </c:pt>
                <c:pt idx="80">
                  <c:v>0.21425742727253047</c:v>
                </c:pt>
                <c:pt idx="81">
                  <c:v>0.17895156146797944</c:v>
                </c:pt>
                <c:pt idx="82">
                  <c:v>0.20696854328755881</c:v>
                </c:pt>
                <c:pt idx="83">
                  <c:v>0.2034663201799001</c:v>
                </c:pt>
                <c:pt idx="84">
                  <c:v>0.20894000846824889</c:v>
                </c:pt>
                <c:pt idx="85">
                  <c:v>0.24115109550378722</c:v>
                </c:pt>
                <c:pt idx="86">
                  <c:v>0.18888942458761354</c:v>
                </c:pt>
                <c:pt idx="87">
                  <c:v>0.17428777857962582</c:v>
                </c:pt>
                <c:pt idx="88">
                  <c:v>0.18746962060621711</c:v>
                </c:pt>
                <c:pt idx="89">
                  <c:v>0.20299671620884902</c:v>
                </c:pt>
                <c:pt idx="90">
                  <c:v>0.20148921684970614</c:v>
                </c:pt>
                <c:pt idx="91">
                  <c:v>0.18500639928347418</c:v>
                </c:pt>
                <c:pt idx="92">
                  <c:v>0.2047967681216217</c:v>
                </c:pt>
                <c:pt idx="93">
                  <c:v>0.19890069336098062</c:v>
                </c:pt>
                <c:pt idx="94">
                  <c:v>0.1911540952050014</c:v>
                </c:pt>
                <c:pt idx="95">
                  <c:v>0.19248288144006165</c:v>
                </c:pt>
                <c:pt idx="96">
                  <c:v>0.18131717109962711</c:v>
                </c:pt>
                <c:pt idx="97">
                  <c:v>0.19509536501053157</c:v>
                </c:pt>
                <c:pt idx="98">
                  <c:v>0.18645579563234232</c:v>
                </c:pt>
                <c:pt idx="99">
                  <c:v>0.17005677953084553</c:v>
                </c:pt>
                <c:pt idx="100">
                  <c:v>0.23896924805421366</c:v>
                </c:pt>
                <c:pt idx="101">
                  <c:v>0.19834261316577084</c:v>
                </c:pt>
                <c:pt idx="102">
                  <c:v>0.1867972163624092</c:v>
                </c:pt>
                <c:pt idx="103">
                  <c:v>0.20267652780208381</c:v>
                </c:pt>
                <c:pt idx="104">
                  <c:v>0.18909184895757225</c:v>
                </c:pt>
                <c:pt idx="105">
                  <c:v>0.21058755237925769</c:v>
                </c:pt>
                <c:pt idx="106">
                  <c:v>0.20367865221109244</c:v>
                </c:pt>
                <c:pt idx="107">
                  <c:v>0.19115505633137989</c:v>
                </c:pt>
                <c:pt idx="108">
                  <c:v>0.20686208799648645</c:v>
                </c:pt>
                <c:pt idx="109">
                  <c:v>0.20077774464550094</c:v>
                </c:pt>
                <c:pt idx="110">
                  <c:v>0.22425462994163511</c:v>
                </c:pt>
                <c:pt idx="111">
                  <c:v>0.18833054476820008</c:v>
                </c:pt>
                <c:pt idx="112">
                  <c:v>0.20644217670870588</c:v>
                </c:pt>
                <c:pt idx="113">
                  <c:v>0.20046591827698626</c:v>
                </c:pt>
                <c:pt idx="114">
                  <c:v>0.20097585672841742</c:v>
                </c:pt>
                <c:pt idx="115">
                  <c:v>0.19822168582284166</c:v>
                </c:pt>
                <c:pt idx="116">
                  <c:v>0.22033317602832969</c:v>
                </c:pt>
                <c:pt idx="117">
                  <c:v>0.23636466641477183</c:v>
                </c:pt>
                <c:pt idx="118">
                  <c:v>0.20918911264840814</c:v>
                </c:pt>
                <c:pt idx="119">
                  <c:v>0.17335658009819954</c:v>
                </c:pt>
                <c:pt idx="120">
                  <c:v>0.18712077286446024</c:v>
                </c:pt>
                <c:pt idx="121">
                  <c:v>0.17736450844988241</c:v>
                </c:pt>
                <c:pt idx="122">
                  <c:v>0.17108932128465615</c:v>
                </c:pt>
                <c:pt idx="123">
                  <c:v>0.21327646671856176</c:v>
                </c:pt>
                <c:pt idx="124">
                  <c:v>0.17812753622385424</c:v>
                </c:pt>
                <c:pt idx="125">
                  <c:v>0.18475079027630614</c:v>
                </c:pt>
                <c:pt idx="126">
                  <c:v>0.17402789359849219</c:v>
                </c:pt>
                <c:pt idx="127">
                  <c:v>0.20639691912577143</c:v>
                </c:pt>
                <c:pt idx="128">
                  <c:v>0.18412047899067061</c:v>
                </c:pt>
                <c:pt idx="129">
                  <c:v>0.19523037230191653</c:v>
                </c:pt>
                <c:pt idx="130">
                  <c:v>0.19572474599951906</c:v>
                </c:pt>
                <c:pt idx="131">
                  <c:v>0.2002643670599065</c:v>
                </c:pt>
                <c:pt idx="132">
                  <c:v>0.23357352743684845</c:v>
                </c:pt>
                <c:pt idx="133">
                  <c:v>0.20012319090651731</c:v>
                </c:pt>
                <c:pt idx="134">
                  <c:v>0.17252377683538389</c:v>
                </c:pt>
                <c:pt idx="135">
                  <c:v>0.20667203562599196</c:v>
                </c:pt>
                <c:pt idx="136">
                  <c:v>0.17574018526930582</c:v>
                </c:pt>
                <c:pt idx="137">
                  <c:v>0.17140501648208012</c:v>
                </c:pt>
                <c:pt idx="138">
                  <c:v>0.21637271316340978</c:v>
                </c:pt>
                <c:pt idx="139">
                  <c:v>0.20033288640899946</c:v>
                </c:pt>
                <c:pt idx="140">
                  <c:v>0.19942720989426108</c:v>
                </c:pt>
                <c:pt idx="141">
                  <c:v>0.17918425344946479</c:v>
                </c:pt>
                <c:pt idx="142">
                  <c:v>0.18267114609057397</c:v>
                </c:pt>
                <c:pt idx="143">
                  <c:v>0.19888237483411345</c:v>
                </c:pt>
                <c:pt idx="144">
                  <c:v>0.18539253110704662</c:v>
                </c:pt>
                <c:pt idx="145">
                  <c:v>0.20423744096815274</c:v>
                </c:pt>
                <c:pt idx="146">
                  <c:v>0.17132805536356582</c:v>
                </c:pt>
                <c:pt idx="147">
                  <c:v>0.19943748939984457</c:v>
                </c:pt>
                <c:pt idx="148">
                  <c:v>0.20328870289070453</c:v>
                </c:pt>
                <c:pt idx="149">
                  <c:v>0.20332416458342684</c:v>
                </c:pt>
                <c:pt idx="150">
                  <c:v>0.20088301256517749</c:v>
                </c:pt>
                <c:pt idx="151">
                  <c:v>0.19148477848411113</c:v>
                </c:pt>
                <c:pt idx="152">
                  <c:v>0.18979469795232859</c:v>
                </c:pt>
                <c:pt idx="153">
                  <c:v>0.18335852143816742</c:v>
                </c:pt>
                <c:pt idx="154">
                  <c:v>0.16538681284953777</c:v>
                </c:pt>
                <c:pt idx="155">
                  <c:v>0.16688805090205122</c:v>
                </c:pt>
                <c:pt idx="156">
                  <c:v>0.18329279463182968</c:v>
                </c:pt>
                <c:pt idx="157">
                  <c:v>0.22143054823932568</c:v>
                </c:pt>
                <c:pt idx="158">
                  <c:v>0.21086925624834268</c:v>
                </c:pt>
                <c:pt idx="159">
                  <c:v>0.18027593952621029</c:v>
                </c:pt>
                <c:pt idx="160">
                  <c:v>0.20008220127464516</c:v>
                </c:pt>
                <c:pt idx="161">
                  <c:v>0.18443557911519784</c:v>
                </c:pt>
                <c:pt idx="162">
                  <c:v>0.19364431761962661</c:v>
                </c:pt>
                <c:pt idx="163">
                  <c:v>0.21890830983225776</c:v>
                </c:pt>
                <c:pt idx="164">
                  <c:v>0.18667008777034258</c:v>
                </c:pt>
                <c:pt idx="165">
                  <c:v>0.20766915457097329</c:v>
                </c:pt>
                <c:pt idx="166">
                  <c:v>0.1976843238352585</c:v>
                </c:pt>
                <c:pt idx="167">
                  <c:v>0.20949201489663855</c:v>
                </c:pt>
                <c:pt idx="168">
                  <c:v>0.16958477436110525</c:v>
                </c:pt>
                <c:pt idx="169">
                  <c:v>0.21812341528587251</c:v>
                </c:pt>
                <c:pt idx="170">
                  <c:v>0.18192168839364714</c:v>
                </c:pt>
                <c:pt idx="171">
                  <c:v>0.17223396756367906</c:v>
                </c:pt>
                <c:pt idx="172">
                  <c:v>0.18970085275207504</c:v>
                </c:pt>
                <c:pt idx="173">
                  <c:v>0.19582350993618344</c:v>
                </c:pt>
                <c:pt idx="174">
                  <c:v>0.19357936322422595</c:v>
                </c:pt>
                <c:pt idx="175">
                  <c:v>0.19292771106201584</c:v>
                </c:pt>
                <c:pt idx="176">
                  <c:v>0.18932655194391032</c:v>
                </c:pt>
                <c:pt idx="177">
                  <c:v>0.17397915693978575</c:v>
                </c:pt>
                <c:pt idx="178">
                  <c:v>0.20711019444119141</c:v>
                </c:pt>
                <c:pt idx="179">
                  <c:v>0.20425976482801964</c:v>
                </c:pt>
                <c:pt idx="180">
                  <c:v>0.24203619442241819</c:v>
                </c:pt>
                <c:pt idx="181">
                  <c:v>0.18077753111270209</c:v>
                </c:pt>
                <c:pt idx="182">
                  <c:v>0.16470955632453274</c:v>
                </c:pt>
                <c:pt idx="183">
                  <c:v>0.17653337230222729</c:v>
                </c:pt>
                <c:pt idx="184">
                  <c:v>0.20392423496022483</c:v>
                </c:pt>
                <c:pt idx="185">
                  <c:v>0.22154280185027853</c:v>
                </c:pt>
                <c:pt idx="186">
                  <c:v>0.17010313649336689</c:v>
                </c:pt>
                <c:pt idx="187">
                  <c:v>0.23106577458188426</c:v>
                </c:pt>
                <c:pt idx="188">
                  <c:v>0.1717502469383469</c:v>
                </c:pt>
                <c:pt idx="189">
                  <c:v>0.17179676366084218</c:v>
                </c:pt>
                <c:pt idx="190">
                  <c:v>0.20122583564848207</c:v>
                </c:pt>
                <c:pt idx="191">
                  <c:v>0.1971241391209001</c:v>
                </c:pt>
                <c:pt idx="192">
                  <c:v>0.18494639551971528</c:v>
                </c:pt>
                <c:pt idx="193">
                  <c:v>0.18294853843464939</c:v>
                </c:pt>
                <c:pt idx="194">
                  <c:v>0.17520533164926652</c:v>
                </c:pt>
                <c:pt idx="195">
                  <c:v>0.21144893224542474</c:v>
                </c:pt>
                <c:pt idx="196">
                  <c:v>0.16993171993205028</c:v>
                </c:pt>
                <c:pt idx="197">
                  <c:v>0.1904709945435753</c:v>
                </c:pt>
                <c:pt idx="198">
                  <c:v>0.19314101183843055</c:v>
                </c:pt>
                <c:pt idx="199">
                  <c:v>0.18567476660029791</c:v>
                </c:pt>
                <c:pt idx="200">
                  <c:v>0.22060592772587065</c:v>
                </c:pt>
                <c:pt idx="201">
                  <c:v>0.18495470148084617</c:v>
                </c:pt>
                <c:pt idx="202">
                  <c:v>0.20216632949778027</c:v>
                </c:pt>
                <c:pt idx="203">
                  <c:v>0.17645588321356365</c:v>
                </c:pt>
                <c:pt idx="204">
                  <c:v>0.22792938985184716</c:v>
                </c:pt>
                <c:pt idx="205">
                  <c:v>0.18318619183202528</c:v>
                </c:pt>
                <c:pt idx="206">
                  <c:v>0.18473582655155327</c:v>
                </c:pt>
                <c:pt idx="207">
                  <c:v>0.23225434950932264</c:v>
                </c:pt>
                <c:pt idx="208">
                  <c:v>0.17975544170728228</c:v>
                </c:pt>
                <c:pt idx="209">
                  <c:v>0.19516460969484989</c:v>
                </c:pt>
                <c:pt idx="210">
                  <c:v>0.18457067472741401</c:v>
                </c:pt>
                <c:pt idx="211">
                  <c:v>0.20920376115876491</c:v>
                </c:pt>
                <c:pt idx="212">
                  <c:v>0.17390704163799597</c:v>
                </c:pt>
                <c:pt idx="213">
                  <c:v>0.19202484648104107</c:v>
                </c:pt>
                <c:pt idx="214">
                  <c:v>0.20209738115924436</c:v>
                </c:pt>
                <c:pt idx="215">
                  <c:v>0.19584348910994487</c:v>
                </c:pt>
                <c:pt idx="216">
                  <c:v>0.18148196592398294</c:v>
                </c:pt>
                <c:pt idx="217">
                  <c:v>0.18501156475185626</c:v>
                </c:pt>
                <c:pt idx="218">
                  <c:v>0.17488709926504012</c:v>
                </c:pt>
                <c:pt idx="219">
                  <c:v>0.22229111048067351</c:v>
                </c:pt>
                <c:pt idx="220">
                  <c:v>0.21243698129268193</c:v>
                </c:pt>
                <c:pt idx="221">
                  <c:v>0.18311528490984741</c:v>
                </c:pt>
                <c:pt idx="222">
                  <c:v>0.19579971610111546</c:v>
                </c:pt>
                <c:pt idx="223">
                  <c:v>0.16815244682139313</c:v>
                </c:pt>
                <c:pt idx="224">
                  <c:v>0.19621064998503507</c:v>
                </c:pt>
                <c:pt idx="225">
                  <c:v>0.19743847939690892</c:v>
                </c:pt>
                <c:pt idx="226">
                  <c:v>0.19446062495815461</c:v>
                </c:pt>
                <c:pt idx="227">
                  <c:v>0.20549721916462785</c:v>
                </c:pt>
                <c:pt idx="228">
                  <c:v>0.17450450095593381</c:v>
                </c:pt>
                <c:pt idx="229">
                  <c:v>0.18814869403925313</c:v>
                </c:pt>
                <c:pt idx="230">
                  <c:v>0.18591980464241703</c:v>
                </c:pt>
                <c:pt idx="231">
                  <c:v>0.2133213058029024</c:v>
                </c:pt>
                <c:pt idx="232">
                  <c:v>0.1718553865344159</c:v>
                </c:pt>
                <c:pt idx="233">
                  <c:v>0.21659105839450649</c:v>
                </c:pt>
                <c:pt idx="234">
                  <c:v>0.20088595725046657</c:v>
                </c:pt>
                <c:pt idx="235">
                  <c:v>0.18508572373018645</c:v>
                </c:pt>
                <c:pt idx="236">
                  <c:v>0.21118914685010332</c:v>
                </c:pt>
                <c:pt idx="237">
                  <c:v>0.2053488580133537</c:v>
                </c:pt>
                <c:pt idx="238">
                  <c:v>0.19546655442084057</c:v>
                </c:pt>
                <c:pt idx="239">
                  <c:v>0.21068679598287637</c:v>
                </c:pt>
                <c:pt idx="240">
                  <c:v>0.21350386981118799</c:v>
                </c:pt>
                <c:pt idx="241">
                  <c:v>0.19389594574598398</c:v>
                </c:pt>
                <c:pt idx="242">
                  <c:v>0.1969785541011656</c:v>
                </c:pt>
                <c:pt idx="243">
                  <c:v>0.20564418609156504</c:v>
                </c:pt>
                <c:pt idx="244">
                  <c:v>0.21427693371132828</c:v>
                </c:pt>
                <c:pt idx="245">
                  <c:v>0.20733880931964505</c:v>
                </c:pt>
                <c:pt idx="246">
                  <c:v>0.17902517417448555</c:v>
                </c:pt>
                <c:pt idx="247">
                  <c:v>0.20136419738757072</c:v>
                </c:pt>
                <c:pt idx="248">
                  <c:v>0.1975011684952018</c:v>
                </c:pt>
                <c:pt idx="249">
                  <c:v>0.18072273090514945</c:v>
                </c:pt>
                <c:pt idx="250">
                  <c:v>0.19211859775531606</c:v>
                </c:pt>
                <c:pt idx="251">
                  <c:v>0.20719918916389593</c:v>
                </c:pt>
                <c:pt idx="252">
                  <c:v>0.18953421452085972</c:v>
                </c:pt>
                <c:pt idx="253">
                  <c:v>0.16784544891888165</c:v>
                </c:pt>
                <c:pt idx="254">
                  <c:v>0.21646813347975805</c:v>
                </c:pt>
                <c:pt idx="255">
                  <c:v>0.20173313696631467</c:v>
                </c:pt>
                <c:pt idx="256">
                  <c:v>0.17342865170213159</c:v>
                </c:pt>
                <c:pt idx="257">
                  <c:v>0.20001559351332024</c:v>
                </c:pt>
                <c:pt idx="258">
                  <c:v>0.18206796776504852</c:v>
                </c:pt>
                <c:pt idx="259">
                  <c:v>0.17760163859645592</c:v>
                </c:pt>
                <c:pt idx="260">
                  <c:v>0.19927310684990959</c:v>
                </c:pt>
                <c:pt idx="261">
                  <c:v>0.22671609165138085</c:v>
                </c:pt>
                <c:pt idx="262">
                  <c:v>0.18298155521184689</c:v>
                </c:pt>
                <c:pt idx="263">
                  <c:v>0.21343371105879058</c:v>
                </c:pt>
                <c:pt idx="264">
                  <c:v>0.17700077069697837</c:v>
                </c:pt>
                <c:pt idx="265">
                  <c:v>0.2000589723750209</c:v>
                </c:pt>
                <c:pt idx="266">
                  <c:v>0.17787296391018026</c:v>
                </c:pt>
                <c:pt idx="267">
                  <c:v>0.21027870446142857</c:v>
                </c:pt>
                <c:pt idx="268">
                  <c:v>0.21274756401727468</c:v>
                </c:pt>
                <c:pt idx="269">
                  <c:v>0.22444449390483476</c:v>
                </c:pt>
                <c:pt idx="270">
                  <c:v>0.19297143502355343</c:v>
                </c:pt>
                <c:pt idx="271">
                  <c:v>0.18967856468034952</c:v>
                </c:pt>
                <c:pt idx="272">
                  <c:v>0.17964125105371559</c:v>
                </c:pt>
                <c:pt idx="273">
                  <c:v>0.2163726542614591</c:v>
                </c:pt>
                <c:pt idx="274">
                  <c:v>0.18626398516746998</c:v>
                </c:pt>
                <c:pt idx="275">
                  <c:v>0.18588430884575449</c:v>
                </c:pt>
                <c:pt idx="276">
                  <c:v>0.2100821929584894</c:v>
                </c:pt>
                <c:pt idx="277">
                  <c:v>0.17820196599714247</c:v>
                </c:pt>
                <c:pt idx="278">
                  <c:v>0.1773404613561847</c:v>
                </c:pt>
                <c:pt idx="279">
                  <c:v>0.20658828472549939</c:v>
                </c:pt>
                <c:pt idx="280">
                  <c:v>0.18037238531883432</c:v>
                </c:pt>
                <c:pt idx="281">
                  <c:v>0.1790821799020548</c:v>
                </c:pt>
                <c:pt idx="282">
                  <c:v>0.1690394713845946</c:v>
                </c:pt>
                <c:pt idx="283">
                  <c:v>0.18237334040651207</c:v>
                </c:pt>
                <c:pt idx="284">
                  <c:v>0.24315805058288886</c:v>
                </c:pt>
                <c:pt idx="285">
                  <c:v>0.18284649533593719</c:v>
                </c:pt>
                <c:pt idx="286">
                  <c:v>0.20005213453597648</c:v>
                </c:pt>
                <c:pt idx="287">
                  <c:v>0.18827524168423421</c:v>
                </c:pt>
                <c:pt idx="288">
                  <c:v>0.18259418871962499</c:v>
                </c:pt>
                <c:pt idx="289">
                  <c:v>0.18752046317338655</c:v>
                </c:pt>
                <c:pt idx="290">
                  <c:v>0.20397871918647478</c:v>
                </c:pt>
                <c:pt idx="291">
                  <c:v>0.17976357996021333</c:v>
                </c:pt>
                <c:pt idx="292">
                  <c:v>0.17089575462099005</c:v>
                </c:pt>
                <c:pt idx="293">
                  <c:v>0.18392178816633117</c:v>
                </c:pt>
                <c:pt idx="294">
                  <c:v>0.18480093941057155</c:v>
                </c:pt>
                <c:pt idx="295">
                  <c:v>0.20031437479684472</c:v>
                </c:pt>
                <c:pt idx="296">
                  <c:v>0.20773472076715435</c:v>
                </c:pt>
                <c:pt idx="297">
                  <c:v>0.20149337662513733</c:v>
                </c:pt>
                <c:pt idx="298">
                  <c:v>0.18160817388096875</c:v>
                </c:pt>
                <c:pt idx="299">
                  <c:v>0.19630706216239549</c:v>
                </c:pt>
                <c:pt idx="300">
                  <c:v>0.16425433573274983</c:v>
                </c:pt>
                <c:pt idx="301">
                  <c:v>0.17897697413576791</c:v>
                </c:pt>
                <c:pt idx="302">
                  <c:v>0.20270523281713076</c:v>
                </c:pt>
                <c:pt idx="303">
                  <c:v>0.18066300123080817</c:v>
                </c:pt>
                <c:pt idx="304">
                  <c:v>0.19072274252976867</c:v>
                </c:pt>
                <c:pt idx="305">
                  <c:v>0.17680853270136446</c:v>
                </c:pt>
                <c:pt idx="306">
                  <c:v>0.17752871912213866</c:v>
                </c:pt>
                <c:pt idx="307">
                  <c:v>0.18986960772084979</c:v>
                </c:pt>
                <c:pt idx="308">
                  <c:v>0.20790255299162799</c:v>
                </c:pt>
                <c:pt idx="309">
                  <c:v>0.20179391600681237</c:v>
                </c:pt>
                <c:pt idx="310">
                  <c:v>0.17846218764589147</c:v>
                </c:pt>
                <c:pt idx="311">
                  <c:v>0.1651874120656342</c:v>
                </c:pt>
                <c:pt idx="312">
                  <c:v>0.18358356617404009</c:v>
                </c:pt>
                <c:pt idx="313">
                  <c:v>0.18568344658007382</c:v>
                </c:pt>
                <c:pt idx="314">
                  <c:v>0.23376999164896636</c:v>
                </c:pt>
                <c:pt idx="315">
                  <c:v>0.17764344146855343</c:v>
                </c:pt>
                <c:pt idx="316">
                  <c:v>0.18790928867738793</c:v>
                </c:pt>
                <c:pt idx="317">
                  <c:v>0.20361715710868269</c:v>
                </c:pt>
                <c:pt idx="318">
                  <c:v>0.20316695160935178</c:v>
                </c:pt>
                <c:pt idx="319">
                  <c:v>0.20482438848632178</c:v>
                </c:pt>
                <c:pt idx="320">
                  <c:v>0.19255327057067684</c:v>
                </c:pt>
                <c:pt idx="321">
                  <c:v>0.20807131313325947</c:v>
                </c:pt>
                <c:pt idx="322">
                  <c:v>0.21019492575484747</c:v>
                </c:pt>
                <c:pt idx="323">
                  <c:v>0.2321026345414238</c:v>
                </c:pt>
                <c:pt idx="324">
                  <c:v>0.21655087982584301</c:v>
                </c:pt>
                <c:pt idx="325">
                  <c:v>0.16958062473803334</c:v>
                </c:pt>
                <c:pt idx="326">
                  <c:v>0.16924298668936791</c:v>
                </c:pt>
                <c:pt idx="327">
                  <c:v>0.18512874191781209</c:v>
                </c:pt>
                <c:pt idx="328">
                  <c:v>0.187098943448921</c:v>
                </c:pt>
                <c:pt idx="329">
                  <c:v>0.19385622280476386</c:v>
                </c:pt>
                <c:pt idx="330">
                  <c:v>0.18727695161909344</c:v>
                </c:pt>
                <c:pt idx="331">
                  <c:v>0.19176830357235281</c:v>
                </c:pt>
                <c:pt idx="332">
                  <c:v>0.19763571771444988</c:v>
                </c:pt>
                <c:pt idx="333">
                  <c:v>0.17058016449294686</c:v>
                </c:pt>
                <c:pt idx="334">
                  <c:v>0.19309339663314987</c:v>
                </c:pt>
                <c:pt idx="335">
                  <c:v>0.17560855897779695</c:v>
                </c:pt>
                <c:pt idx="336">
                  <c:v>0.21663644923248931</c:v>
                </c:pt>
                <c:pt idx="337">
                  <c:v>0.21040150607445812</c:v>
                </c:pt>
                <c:pt idx="338">
                  <c:v>0.18083159747495647</c:v>
                </c:pt>
                <c:pt idx="339">
                  <c:v>0.17967332839429734</c:v>
                </c:pt>
                <c:pt idx="340">
                  <c:v>0.19506414486050419</c:v>
                </c:pt>
                <c:pt idx="341">
                  <c:v>0.18889282642189981</c:v>
                </c:pt>
                <c:pt idx="342">
                  <c:v>0.17480819927186636</c:v>
                </c:pt>
                <c:pt idx="343">
                  <c:v>0.18120795627743605</c:v>
                </c:pt>
                <c:pt idx="344">
                  <c:v>0.16791469120283825</c:v>
                </c:pt>
                <c:pt idx="345">
                  <c:v>0.19472551879558683</c:v>
                </c:pt>
                <c:pt idx="346">
                  <c:v>0.169555823565817</c:v>
                </c:pt>
                <c:pt idx="347">
                  <c:v>0.20508520038001238</c:v>
                </c:pt>
                <c:pt idx="348">
                  <c:v>0.19574395935367692</c:v>
                </c:pt>
                <c:pt idx="349">
                  <c:v>0.19000600050597677</c:v>
                </c:pt>
                <c:pt idx="350">
                  <c:v>0.17359212957543593</c:v>
                </c:pt>
                <c:pt idx="351">
                  <c:v>0.19385084886066026</c:v>
                </c:pt>
                <c:pt idx="352">
                  <c:v>0.19771759989876167</c:v>
                </c:pt>
                <c:pt idx="353">
                  <c:v>0.1922109395197209</c:v>
                </c:pt>
                <c:pt idx="354">
                  <c:v>0.21852564589290716</c:v>
                </c:pt>
                <c:pt idx="355">
                  <c:v>0.22533387212383407</c:v>
                </c:pt>
                <c:pt idx="356">
                  <c:v>0.16577195226020242</c:v>
                </c:pt>
                <c:pt idx="357">
                  <c:v>0.18981326263921405</c:v>
                </c:pt>
                <c:pt idx="358">
                  <c:v>0.18449741543314588</c:v>
                </c:pt>
                <c:pt idx="359">
                  <c:v>0.18215087671538094</c:v>
                </c:pt>
                <c:pt idx="360">
                  <c:v>0.19103402203609274</c:v>
                </c:pt>
                <c:pt idx="361">
                  <c:v>0.20431528517488631</c:v>
                </c:pt>
                <c:pt idx="362">
                  <c:v>0.18693559380456679</c:v>
                </c:pt>
                <c:pt idx="363">
                  <c:v>0.18301394247918154</c:v>
                </c:pt>
                <c:pt idx="364">
                  <c:v>0.20058545986993567</c:v>
                </c:pt>
                <c:pt idx="365">
                  <c:v>0.18996546890626578</c:v>
                </c:pt>
                <c:pt idx="366">
                  <c:v>0.19449967195557988</c:v>
                </c:pt>
                <c:pt idx="367">
                  <c:v>0.24059877972319671</c:v>
                </c:pt>
                <c:pt idx="368">
                  <c:v>0.17522797405308393</c:v>
                </c:pt>
                <c:pt idx="369">
                  <c:v>0.21135426510615693</c:v>
                </c:pt>
                <c:pt idx="370">
                  <c:v>0.19690164595205253</c:v>
                </c:pt>
                <c:pt idx="371">
                  <c:v>0.20703635432972212</c:v>
                </c:pt>
                <c:pt idx="372">
                  <c:v>0.1731029849373974</c:v>
                </c:pt>
                <c:pt idx="373">
                  <c:v>0.18855102948754687</c:v>
                </c:pt>
                <c:pt idx="374">
                  <c:v>0.20719433632112938</c:v>
                </c:pt>
                <c:pt idx="375">
                  <c:v>0.22835841444587784</c:v>
                </c:pt>
                <c:pt idx="376">
                  <c:v>0.17716345295540128</c:v>
                </c:pt>
                <c:pt idx="377">
                  <c:v>0.20761927774672587</c:v>
                </c:pt>
                <c:pt idx="378">
                  <c:v>0.19508812737070785</c:v>
                </c:pt>
                <c:pt idx="379">
                  <c:v>0.17638445422252069</c:v>
                </c:pt>
                <c:pt idx="380">
                  <c:v>0.19389977871855582</c:v>
                </c:pt>
                <c:pt idx="381">
                  <c:v>0.18925353287245011</c:v>
                </c:pt>
                <c:pt idx="382">
                  <c:v>0.21096478800044266</c:v>
                </c:pt>
                <c:pt idx="383">
                  <c:v>0.193160738070732</c:v>
                </c:pt>
                <c:pt idx="384">
                  <c:v>0.20524406999064079</c:v>
                </c:pt>
                <c:pt idx="385">
                  <c:v>0.19031659188916591</c:v>
                </c:pt>
                <c:pt idx="386">
                  <c:v>0.17904023949554385</c:v>
                </c:pt>
                <c:pt idx="387">
                  <c:v>0.21065892456467986</c:v>
                </c:pt>
                <c:pt idx="388">
                  <c:v>0.17113390131271383</c:v>
                </c:pt>
                <c:pt idx="389">
                  <c:v>0.18081741527779543</c:v>
                </c:pt>
                <c:pt idx="390">
                  <c:v>0.18960013639117795</c:v>
                </c:pt>
                <c:pt idx="391">
                  <c:v>0.18582173513591352</c:v>
                </c:pt>
                <c:pt idx="392">
                  <c:v>0.19230193024797956</c:v>
                </c:pt>
                <c:pt idx="393">
                  <c:v>0.18135327200442961</c:v>
                </c:pt>
                <c:pt idx="394">
                  <c:v>0.18439260789684142</c:v>
                </c:pt>
                <c:pt idx="395">
                  <c:v>0.19196053464458804</c:v>
                </c:pt>
                <c:pt idx="396">
                  <c:v>0.17709538636494254</c:v>
                </c:pt>
                <c:pt idx="397">
                  <c:v>0.18314121075833265</c:v>
                </c:pt>
                <c:pt idx="398">
                  <c:v>0.16945762455367477</c:v>
                </c:pt>
                <c:pt idx="399">
                  <c:v>0.18747194707434303</c:v>
                </c:pt>
                <c:pt idx="400">
                  <c:v>0.17020100236712823</c:v>
                </c:pt>
                <c:pt idx="401">
                  <c:v>0.19035005631894059</c:v>
                </c:pt>
                <c:pt idx="402">
                  <c:v>0.18946226347134973</c:v>
                </c:pt>
                <c:pt idx="403">
                  <c:v>0.2166850662164678</c:v>
                </c:pt>
                <c:pt idx="404">
                  <c:v>0.1747472587364976</c:v>
                </c:pt>
                <c:pt idx="405">
                  <c:v>0.19467275928986486</c:v>
                </c:pt>
                <c:pt idx="406">
                  <c:v>0.21857413942996748</c:v>
                </c:pt>
                <c:pt idx="407">
                  <c:v>0.21205101997704673</c:v>
                </c:pt>
                <c:pt idx="408">
                  <c:v>0.23615897455353593</c:v>
                </c:pt>
                <c:pt idx="409">
                  <c:v>0.17848305361864542</c:v>
                </c:pt>
                <c:pt idx="410">
                  <c:v>0.20241475135701945</c:v>
                </c:pt>
                <c:pt idx="411">
                  <c:v>0.20123394952220583</c:v>
                </c:pt>
                <c:pt idx="412">
                  <c:v>0.20791106286775249</c:v>
                </c:pt>
                <c:pt idx="413">
                  <c:v>0.20120458146146342</c:v>
                </c:pt>
                <c:pt idx="414">
                  <c:v>0.20197355664924066</c:v>
                </c:pt>
                <c:pt idx="415">
                  <c:v>0.19172205671938053</c:v>
                </c:pt>
                <c:pt idx="416">
                  <c:v>0.21989589576623769</c:v>
                </c:pt>
                <c:pt idx="417">
                  <c:v>0.18073950877633665</c:v>
                </c:pt>
                <c:pt idx="418">
                  <c:v>0.18694674152580504</c:v>
                </c:pt>
                <c:pt idx="419">
                  <c:v>0.19418182189373312</c:v>
                </c:pt>
                <c:pt idx="420">
                  <c:v>0.21357251752003448</c:v>
                </c:pt>
                <c:pt idx="421">
                  <c:v>0.20206378372628989</c:v>
                </c:pt>
                <c:pt idx="422">
                  <c:v>0.18358030443771542</c:v>
                </c:pt>
                <c:pt idx="423">
                  <c:v>0.18414186091760076</c:v>
                </c:pt>
                <c:pt idx="424">
                  <c:v>0.19978112038574278</c:v>
                </c:pt>
                <c:pt idx="425">
                  <c:v>0.19500086717239104</c:v>
                </c:pt>
                <c:pt idx="426">
                  <c:v>0.1696747266200013</c:v>
                </c:pt>
                <c:pt idx="427">
                  <c:v>0.17889672294499195</c:v>
                </c:pt>
                <c:pt idx="428">
                  <c:v>0.22095888659907445</c:v>
                </c:pt>
                <c:pt idx="429">
                  <c:v>0.18605349317065856</c:v>
                </c:pt>
                <c:pt idx="430">
                  <c:v>0.21032843712303595</c:v>
                </c:pt>
                <c:pt idx="431">
                  <c:v>0.2011671021486727</c:v>
                </c:pt>
                <c:pt idx="432">
                  <c:v>0.2199767312062213</c:v>
                </c:pt>
                <c:pt idx="433">
                  <c:v>0.18855138274217567</c:v>
                </c:pt>
                <c:pt idx="434">
                  <c:v>0.1926881767246125</c:v>
                </c:pt>
                <c:pt idx="435">
                  <c:v>0.1930146785144628</c:v>
                </c:pt>
                <c:pt idx="436">
                  <c:v>0.18566873306524773</c:v>
                </c:pt>
                <c:pt idx="437">
                  <c:v>0.18638415333982009</c:v>
                </c:pt>
                <c:pt idx="438">
                  <c:v>0.18868846483054907</c:v>
                </c:pt>
                <c:pt idx="439">
                  <c:v>0.18423928127833319</c:v>
                </c:pt>
                <c:pt idx="440">
                  <c:v>0.17266234355593016</c:v>
                </c:pt>
                <c:pt idx="441">
                  <c:v>0.20065748684658158</c:v>
                </c:pt>
                <c:pt idx="442">
                  <c:v>0.19955981847701654</c:v>
                </c:pt>
                <c:pt idx="443">
                  <c:v>0.20124722304315118</c:v>
                </c:pt>
                <c:pt idx="444">
                  <c:v>0.19134320564412563</c:v>
                </c:pt>
                <c:pt idx="445">
                  <c:v>0.16564842310660119</c:v>
                </c:pt>
                <c:pt idx="446">
                  <c:v>0.18759087894625315</c:v>
                </c:pt>
                <c:pt idx="447">
                  <c:v>0.18731373265759835</c:v>
                </c:pt>
                <c:pt idx="448">
                  <c:v>0.17711746060383579</c:v>
                </c:pt>
                <c:pt idx="449">
                  <c:v>0.20908595290495377</c:v>
                </c:pt>
                <c:pt idx="450">
                  <c:v>0.17854877783196452</c:v>
                </c:pt>
                <c:pt idx="451">
                  <c:v>0.19709791168380045</c:v>
                </c:pt>
                <c:pt idx="452">
                  <c:v>0.17136980900985893</c:v>
                </c:pt>
                <c:pt idx="453">
                  <c:v>0.17817816910063969</c:v>
                </c:pt>
                <c:pt idx="454">
                  <c:v>0.21651725599729413</c:v>
                </c:pt>
                <c:pt idx="455">
                  <c:v>0.18838638459399693</c:v>
                </c:pt>
                <c:pt idx="456">
                  <c:v>0.20025493632516403</c:v>
                </c:pt>
                <c:pt idx="457">
                  <c:v>0.16913764776238821</c:v>
                </c:pt>
                <c:pt idx="458">
                  <c:v>0.16742532541248084</c:v>
                </c:pt>
                <c:pt idx="459">
                  <c:v>0.19207042558375773</c:v>
                </c:pt>
                <c:pt idx="460">
                  <c:v>0.16692870581793245</c:v>
                </c:pt>
                <c:pt idx="461">
                  <c:v>0.18927177383019017</c:v>
                </c:pt>
                <c:pt idx="462">
                  <c:v>0.22715334914607804</c:v>
                </c:pt>
                <c:pt idx="463">
                  <c:v>0.19057661543039542</c:v>
                </c:pt>
                <c:pt idx="464">
                  <c:v>0.20825816905000563</c:v>
                </c:pt>
                <c:pt idx="465">
                  <c:v>0.19139552886225158</c:v>
                </c:pt>
                <c:pt idx="466">
                  <c:v>0.17733721994968463</c:v>
                </c:pt>
                <c:pt idx="467">
                  <c:v>0.18583805421130356</c:v>
                </c:pt>
                <c:pt idx="468">
                  <c:v>0.20332736618942696</c:v>
                </c:pt>
                <c:pt idx="469">
                  <c:v>0.1987084591117021</c:v>
                </c:pt>
                <c:pt idx="470">
                  <c:v>0.18281374329646191</c:v>
                </c:pt>
                <c:pt idx="471">
                  <c:v>0.19794530152468245</c:v>
                </c:pt>
                <c:pt idx="472">
                  <c:v>0.18349215627929671</c:v>
                </c:pt>
                <c:pt idx="473">
                  <c:v>0.1845509187743998</c:v>
                </c:pt>
                <c:pt idx="474">
                  <c:v>0.21307108785193146</c:v>
                </c:pt>
                <c:pt idx="475">
                  <c:v>0.18260353940745189</c:v>
                </c:pt>
                <c:pt idx="476">
                  <c:v>0.18743858288911389</c:v>
                </c:pt>
                <c:pt idx="477">
                  <c:v>0.23134923443770922</c:v>
                </c:pt>
                <c:pt idx="478">
                  <c:v>0.18557400420106104</c:v>
                </c:pt>
                <c:pt idx="479">
                  <c:v>0.18243010862256079</c:v>
                </c:pt>
                <c:pt idx="480">
                  <c:v>0.20270397833028458</c:v>
                </c:pt>
                <c:pt idx="481">
                  <c:v>0.20160550749146772</c:v>
                </c:pt>
                <c:pt idx="482">
                  <c:v>0.19416083100393036</c:v>
                </c:pt>
                <c:pt idx="483">
                  <c:v>0.20312778778221713</c:v>
                </c:pt>
                <c:pt idx="484">
                  <c:v>0.2023164117063844</c:v>
                </c:pt>
                <c:pt idx="485">
                  <c:v>0.22929711938805</c:v>
                </c:pt>
                <c:pt idx="486">
                  <c:v>0.20774444935281597</c:v>
                </c:pt>
                <c:pt idx="487">
                  <c:v>0.18539175327500357</c:v>
                </c:pt>
                <c:pt idx="488">
                  <c:v>0.18536859501139688</c:v>
                </c:pt>
                <c:pt idx="489">
                  <c:v>0.19462273278695363</c:v>
                </c:pt>
                <c:pt idx="490">
                  <c:v>0.19727242520053859</c:v>
                </c:pt>
                <c:pt idx="491">
                  <c:v>0.20067018807409359</c:v>
                </c:pt>
                <c:pt idx="492">
                  <c:v>0.19474494977694912</c:v>
                </c:pt>
                <c:pt idx="493">
                  <c:v>0.19710293585164199</c:v>
                </c:pt>
                <c:pt idx="494">
                  <c:v>0.20294397968897024</c:v>
                </c:pt>
                <c:pt idx="495">
                  <c:v>0.19009036978002597</c:v>
                </c:pt>
                <c:pt idx="496">
                  <c:v>0.17393385065589673</c:v>
                </c:pt>
                <c:pt idx="497">
                  <c:v>0.20752767262299607</c:v>
                </c:pt>
                <c:pt idx="498">
                  <c:v>0.21021915475020445</c:v>
                </c:pt>
                <c:pt idx="499">
                  <c:v>0.18171092340997352</c:v>
                </c:pt>
                <c:pt idx="500">
                  <c:v>0.19962289591191243</c:v>
                </c:pt>
                <c:pt idx="501">
                  <c:v>0.20713815069477429</c:v>
                </c:pt>
                <c:pt idx="502">
                  <c:v>0.18721614554213042</c:v>
                </c:pt>
                <c:pt idx="503">
                  <c:v>0.18146503604649411</c:v>
                </c:pt>
                <c:pt idx="504">
                  <c:v>0.18904888971314482</c:v>
                </c:pt>
                <c:pt idx="505">
                  <c:v>0.2116244623797808</c:v>
                </c:pt>
                <c:pt idx="506">
                  <c:v>0.19530668943113003</c:v>
                </c:pt>
                <c:pt idx="507">
                  <c:v>0.18013866047572136</c:v>
                </c:pt>
                <c:pt idx="508">
                  <c:v>0.20671823653785096</c:v>
                </c:pt>
                <c:pt idx="509">
                  <c:v>0.18855345822227967</c:v>
                </c:pt>
                <c:pt idx="510">
                  <c:v>0.1863403477129511</c:v>
                </c:pt>
                <c:pt idx="511">
                  <c:v>0.20076180247237543</c:v>
                </c:pt>
                <c:pt idx="512">
                  <c:v>0.21245532073954351</c:v>
                </c:pt>
                <c:pt idx="513">
                  <c:v>0.17348264041696909</c:v>
                </c:pt>
                <c:pt idx="514">
                  <c:v>0.2212939956019509</c:v>
                </c:pt>
                <c:pt idx="515">
                  <c:v>0.191107066016767</c:v>
                </c:pt>
                <c:pt idx="516">
                  <c:v>0.19292953754414782</c:v>
                </c:pt>
                <c:pt idx="517">
                  <c:v>0.21527099812450259</c:v>
                </c:pt>
                <c:pt idx="518">
                  <c:v>0.18643943410473707</c:v>
                </c:pt>
                <c:pt idx="519">
                  <c:v>0.18816580778322245</c:v>
                </c:pt>
                <c:pt idx="520">
                  <c:v>0.19123615747130693</c:v>
                </c:pt>
                <c:pt idx="521">
                  <c:v>0.1871132005327516</c:v>
                </c:pt>
                <c:pt idx="522">
                  <c:v>0.21858265224266843</c:v>
                </c:pt>
                <c:pt idx="523">
                  <c:v>0.1834887936795313</c:v>
                </c:pt>
                <c:pt idx="524">
                  <c:v>0.18800542764968695</c:v>
                </c:pt>
                <c:pt idx="525">
                  <c:v>0.19272202542740044</c:v>
                </c:pt>
                <c:pt idx="526">
                  <c:v>0.19933855952011983</c:v>
                </c:pt>
                <c:pt idx="527">
                  <c:v>0.17760001210565185</c:v>
                </c:pt>
                <c:pt idx="528">
                  <c:v>0.20368621474450979</c:v>
                </c:pt>
                <c:pt idx="529">
                  <c:v>0.18599366017568514</c:v>
                </c:pt>
                <c:pt idx="530">
                  <c:v>0.17590717296346894</c:v>
                </c:pt>
                <c:pt idx="531">
                  <c:v>0.19596349228345541</c:v>
                </c:pt>
                <c:pt idx="532">
                  <c:v>0.18659675799320868</c:v>
                </c:pt>
                <c:pt idx="533">
                  <c:v>0.18534600614210275</c:v>
                </c:pt>
                <c:pt idx="534">
                  <c:v>0.19654159705463758</c:v>
                </c:pt>
                <c:pt idx="535">
                  <c:v>0.19714513642210765</c:v>
                </c:pt>
                <c:pt idx="536">
                  <c:v>0.19307720307958204</c:v>
                </c:pt>
                <c:pt idx="537">
                  <c:v>0.22360512432566026</c:v>
                </c:pt>
                <c:pt idx="538">
                  <c:v>0.19841257529251127</c:v>
                </c:pt>
                <c:pt idx="539">
                  <c:v>0.26039326141381453</c:v>
                </c:pt>
                <c:pt idx="540">
                  <c:v>0.18108215793614629</c:v>
                </c:pt>
                <c:pt idx="541">
                  <c:v>0.21441395221753937</c:v>
                </c:pt>
                <c:pt idx="542">
                  <c:v>0.20726737650097993</c:v>
                </c:pt>
                <c:pt idx="543">
                  <c:v>0.18874197617654612</c:v>
                </c:pt>
                <c:pt idx="544">
                  <c:v>0.18973213797348837</c:v>
                </c:pt>
                <c:pt idx="545">
                  <c:v>0.20138858429615145</c:v>
                </c:pt>
                <c:pt idx="546">
                  <c:v>0.17873006465363528</c:v>
                </c:pt>
                <c:pt idx="547">
                  <c:v>0.20126437175994752</c:v>
                </c:pt>
                <c:pt idx="548">
                  <c:v>0.1864947475296091</c:v>
                </c:pt>
                <c:pt idx="549">
                  <c:v>0.21069857667252229</c:v>
                </c:pt>
                <c:pt idx="550">
                  <c:v>0.17192484836684757</c:v>
                </c:pt>
                <c:pt idx="551">
                  <c:v>0.1988141933981897</c:v>
                </c:pt>
                <c:pt idx="552">
                  <c:v>0.19609624644689783</c:v>
                </c:pt>
                <c:pt idx="553">
                  <c:v>0.21145151926824493</c:v>
                </c:pt>
                <c:pt idx="554">
                  <c:v>0.21088131522628428</c:v>
                </c:pt>
                <c:pt idx="555">
                  <c:v>0.18764170081104689</c:v>
                </c:pt>
                <c:pt idx="556">
                  <c:v>0.18513666850510907</c:v>
                </c:pt>
                <c:pt idx="557">
                  <c:v>0.17291608723114688</c:v>
                </c:pt>
                <c:pt idx="558">
                  <c:v>0.18388638984191955</c:v>
                </c:pt>
                <c:pt idx="559">
                  <c:v>0.16586852831707374</c:v>
                </c:pt>
                <c:pt idx="560">
                  <c:v>0.20785500561934417</c:v>
                </c:pt>
                <c:pt idx="561">
                  <c:v>0.19757738820513801</c:v>
                </c:pt>
                <c:pt idx="562">
                  <c:v>0.20540565382236914</c:v>
                </c:pt>
                <c:pt idx="563">
                  <c:v>0.20086367860719337</c:v>
                </c:pt>
                <c:pt idx="564">
                  <c:v>0.21184797994585181</c:v>
                </c:pt>
                <c:pt idx="565">
                  <c:v>0.27945591629008232</c:v>
                </c:pt>
                <c:pt idx="566">
                  <c:v>0.19398329645682083</c:v>
                </c:pt>
                <c:pt idx="567">
                  <c:v>0.18911826725394065</c:v>
                </c:pt>
                <c:pt idx="568">
                  <c:v>0.17445831558930694</c:v>
                </c:pt>
                <c:pt idx="569">
                  <c:v>0.20105248117462871</c:v>
                </c:pt>
                <c:pt idx="570">
                  <c:v>0.17934535775924856</c:v>
                </c:pt>
                <c:pt idx="571">
                  <c:v>0.19265798977495549</c:v>
                </c:pt>
                <c:pt idx="572">
                  <c:v>0.16505849089269331</c:v>
                </c:pt>
                <c:pt idx="573">
                  <c:v>0.23222749867483766</c:v>
                </c:pt>
                <c:pt idx="574">
                  <c:v>0.16798617650441666</c:v>
                </c:pt>
                <c:pt idx="575">
                  <c:v>0.23282297814690889</c:v>
                </c:pt>
                <c:pt idx="576">
                  <c:v>0.19631476838729831</c:v>
                </c:pt>
                <c:pt idx="577">
                  <c:v>0.1761944524142115</c:v>
                </c:pt>
                <c:pt idx="578">
                  <c:v>0.1894209352625506</c:v>
                </c:pt>
                <c:pt idx="579">
                  <c:v>0.18645800351189681</c:v>
                </c:pt>
                <c:pt idx="580">
                  <c:v>0.18606180179629059</c:v>
                </c:pt>
                <c:pt idx="581">
                  <c:v>0.20829124729273593</c:v>
                </c:pt>
                <c:pt idx="582">
                  <c:v>0.24433430068468581</c:v>
                </c:pt>
                <c:pt idx="583">
                  <c:v>0.18652658370437736</c:v>
                </c:pt>
                <c:pt idx="584">
                  <c:v>0.19033901009073109</c:v>
                </c:pt>
                <c:pt idx="585">
                  <c:v>0.17961805084039101</c:v>
                </c:pt>
                <c:pt idx="586">
                  <c:v>0.21750327863329044</c:v>
                </c:pt>
                <c:pt idx="587">
                  <c:v>0.19623098510513748</c:v>
                </c:pt>
                <c:pt idx="588">
                  <c:v>0.17853039310817329</c:v>
                </c:pt>
                <c:pt idx="589">
                  <c:v>0.20281247715090825</c:v>
                </c:pt>
                <c:pt idx="590">
                  <c:v>0.19748891098781948</c:v>
                </c:pt>
                <c:pt idx="591">
                  <c:v>0.2374912683492795</c:v>
                </c:pt>
                <c:pt idx="592">
                  <c:v>0.21848667322237811</c:v>
                </c:pt>
                <c:pt idx="593">
                  <c:v>0.19291295737127093</c:v>
                </c:pt>
                <c:pt idx="594">
                  <c:v>0.17886994490868138</c:v>
                </c:pt>
                <c:pt idx="595">
                  <c:v>0.1912935125888848</c:v>
                </c:pt>
                <c:pt idx="596">
                  <c:v>0.19590849982245245</c:v>
                </c:pt>
                <c:pt idx="597">
                  <c:v>0.19804219816356852</c:v>
                </c:pt>
                <c:pt idx="598">
                  <c:v>0.18259192127978643</c:v>
                </c:pt>
                <c:pt idx="599">
                  <c:v>0.19386832937205384</c:v>
                </c:pt>
                <c:pt idx="600">
                  <c:v>0.20181147196836186</c:v>
                </c:pt>
                <c:pt idx="601">
                  <c:v>0.2042522757860952</c:v>
                </c:pt>
                <c:pt idx="602">
                  <c:v>0.18009902905263689</c:v>
                </c:pt>
                <c:pt idx="603">
                  <c:v>0.17793123791312873</c:v>
                </c:pt>
                <c:pt idx="604">
                  <c:v>0.20415056365875334</c:v>
                </c:pt>
                <c:pt idx="605">
                  <c:v>0.20057798966041029</c:v>
                </c:pt>
                <c:pt idx="606">
                  <c:v>0.20015333980621988</c:v>
                </c:pt>
                <c:pt idx="607">
                  <c:v>0.16769104970301163</c:v>
                </c:pt>
                <c:pt idx="608">
                  <c:v>0.18488121005399658</c:v>
                </c:pt>
                <c:pt idx="609">
                  <c:v>0.20361299478938349</c:v>
                </c:pt>
                <c:pt idx="610">
                  <c:v>0.19293097085550381</c:v>
                </c:pt>
                <c:pt idx="611">
                  <c:v>0.20842530842371174</c:v>
                </c:pt>
                <c:pt idx="612">
                  <c:v>0.17278969641033656</c:v>
                </c:pt>
                <c:pt idx="613">
                  <c:v>0.17840888494719015</c:v>
                </c:pt>
                <c:pt idx="614">
                  <c:v>0.19419659949328627</c:v>
                </c:pt>
                <c:pt idx="615">
                  <c:v>0.19936232027241854</c:v>
                </c:pt>
                <c:pt idx="616">
                  <c:v>0.22296265891972178</c:v>
                </c:pt>
                <c:pt idx="617">
                  <c:v>0.17837843060193248</c:v>
                </c:pt>
                <c:pt idx="618">
                  <c:v>0.18458537570848021</c:v>
                </c:pt>
                <c:pt idx="619">
                  <c:v>0.16352740725236112</c:v>
                </c:pt>
                <c:pt idx="620">
                  <c:v>0.19550470669189163</c:v>
                </c:pt>
                <c:pt idx="621">
                  <c:v>0.21553840897731558</c:v>
                </c:pt>
                <c:pt idx="622">
                  <c:v>0.19548875990787301</c:v>
                </c:pt>
                <c:pt idx="623">
                  <c:v>0.18369709402431175</c:v>
                </c:pt>
                <c:pt idx="624">
                  <c:v>0.18186813976100843</c:v>
                </c:pt>
                <c:pt idx="625">
                  <c:v>0.18844487018916065</c:v>
                </c:pt>
                <c:pt idx="626">
                  <c:v>0.17606927158389643</c:v>
                </c:pt>
                <c:pt idx="627">
                  <c:v>0.19492412829405867</c:v>
                </c:pt>
                <c:pt idx="628">
                  <c:v>0.17602337676084415</c:v>
                </c:pt>
                <c:pt idx="629">
                  <c:v>0.22361439033099539</c:v>
                </c:pt>
                <c:pt idx="630">
                  <c:v>0.20293317879630896</c:v>
                </c:pt>
                <c:pt idx="631">
                  <c:v>0.19159268899150614</c:v>
                </c:pt>
                <c:pt idx="632">
                  <c:v>0.19042536567174995</c:v>
                </c:pt>
                <c:pt idx="633">
                  <c:v>0.19024757662204397</c:v>
                </c:pt>
                <c:pt idx="634">
                  <c:v>0.18929165122488259</c:v>
                </c:pt>
                <c:pt idx="635">
                  <c:v>0.19683832667037368</c:v>
                </c:pt>
                <c:pt idx="636">
                  <c:v>0.1988056074734128</c:v>
                </c:pt>
                <c:pt idx="637">
                  <c:v>0.19031689625561293</c:v>
                </c:pt>
                <c:pt idx="638">
                  <c:v>0.18057844708549403</c:v>
                </c:pt>
                <c:pt idx="639">
                  <c:v>0.19492237817672711</c:v>
                </c:pt>
                <c:pt idx="640">
                  <c:v>0.18504479376571795</c:v>
                </c:pt>
                <c:pt idx="641">
                  <c:v>0.21044823066262966</c:v>
                </c:pt>
                <c:pt idx="642">
                  <c:v>0.20927308428798702</c:v>
                </c:pt>
                <c:pt idx="643">
                  <c:v>0.18543015481761146</c:v>
                </c:pt>
                <c:pt idx="644">
                  <c:v>0.22329812860991763</c:v>
                </c:pt>
                <c:pt idx="645">
                  <c:v>0.20751559849507983</c:v>
                </c:pt>
                <c:pt idx="646">
                  <c:v>0.18728481694310431</c:v>
                </c:pt>
                <c:pt idx="647">
                  <c:v>0.19278496109802568</c:v>
                </c:pt>
                <c:pt idx="648">
                  <c:v>0.1842823708348259</c:v>
                </c:pt>
                <c:pt idx="649">
                  <c:v>0.19501370002905236</c:v>
                </c:pt>
                <c:pt idx="650">
                  <c:v>0.17763178771207677</c:v>
                </c:pt>
                <c:pt idx="651">
                  <c:v>0.1799727166824289</c:v>
                </c:pt>
                <c:pt idx="652">
                  <c:v>0.16904645624740314</c:v>
                </c:pt>
                <c:pt idx="653">
                  <c:v>0.19261731333339244</c:v>
                </c:pt>
                <c:pt idx="654">
                  <c:v>0.207765591260584</c:v>
                </c:pt>
                <c:pt idx="655">
                  <c:v>0.1942274746063864</c:v>
                </c:pt>
                <c:pt idx="656">
                  <c:v>0.19350170586302534</c:v>
                </c:pt>
                <c:pt idx="657">
                  <c:v>0.18495711940159029</c:v>
                </c:pt>
                <c:pt idx="658">
                  <c:v>0.1982910249090386</c:v>
                </c:pt>
                <c:pt idx="659">
                  <c:v>0.20619868944888231</c:v>
                </c:pt>
                <c:pt idx="660">
                  <c:v>0.22011530766543314</c:v>
                </c:pt>
                <c:pt idx="661">
                  <c:v>0.17643784232500048</c:v>
                </c:pt>
                <c:pt idx="662">
                  <c:v>0.16626379065848654</c:v>
                </c:pt>
                <c:pt idx="663">
                  <c:v>0.18112279927163091</c:v>
                </c:pt>
                <c:pt idx="664">
                  <c:v>0.19384472641599587</c:v>
                </c:pt>
                <c:pt idx="665">
                  <c:v>0.22935742506167384</c:v>
                </c:pt>
                <c:pt idx="666">
                  <c:v>0.17253670872418153</c:v>
                </c:pt>
                <c:pt idx="667">
                  <c:v>0.18615719411381176</c:v>
                </c:pt>
                <c:pt idx="668">
                  <c:v>0.20362546433012138</c:v>
                </c:pt>
                <c:pt idx="669">
                  <c:v>0.17745501688420057</c:v>
                </c:pt>
                <c:pt idx="670">
                  <c:v>0.20387268892798696</c:v>
                </c:pt>
                <c:pt idx="671">
                  <c:v>0.17309390126492474</c:v>
                </c:pt>
                <c:pt idx="672">
                  <c:v>0.19629385096716073</c:v>
                </c:pt>
                <c:pt idx="673">
                  <c:v>0.17967320894485897</c:v>
                </c:pt>
                <c:pt idx="674">
                  <c:v>0.1875181172971819</c:v>
                </c:pt>
                <c:pt idx="675">
                  <c:v>0.18715215146619774</c:v>
                </c:pt>
                <c:pt idx="676">
                  <c:v>0.19866033267823688</c:v>
                </c:pt>
                <c:pt idx="677">
                  <c:v>0.20855856845735812</c:v>
                </c:pt>
                <c:pt idx="678">
                  <c:v>0.2230657264927674</c:v>
                </c:pt>
                <c:pt idx="679">
                  <c:v>0.18934870719954935</c:v>
                </c:pt>
                <c:pt idx="680">
                  <c:v>0.18626991606905183</c:v>
                </c:pt>
                <c:pt idx="681">
                  <c:v>0.19979008643572785</c:v>
                </c:pt>
                <c:pt idx="682">
                  <c:v>0.20590919610129357</c:v>
                </c:pt>
                <c:pt idx="683">
                  <c:v>0.17998015076224769</c:v>
                </c:pt>
                <c:pt idx="684">
                  <c:v>0.1794944090771507</c:v>
                </c:pt>
                <c:pt idx="685">
                  <c:v>0.21721440194066924</c:v>
                </c:pt>
                <c:pt idx="686">
                  <c:v>0.17914102872921606</c:v>
                </c:pt>
                <c:pt idx="687">
                  <c:v>0.18106715627741368</c:v>
                </c:pt>
                <c:pt idx="688">
                  <c:v>0.19798264451350445</c:v>
                </c:pt>
                <c:pt idx="689">
                  <c:v>0.20706392417448935</c:v>
                </c:pt>
                <c:pt idx="690">
                  <c:v>0.17359789794482039</c:v>
                </c:pt>
                <c:pt idx="691">
                  <c:v>0.22237869136367427</c:v>
                </c:pt>
                <c:pt idx="692">
                  <c:v>0.17034702515954828</c:v>
                </c:pt>
                <c:pt idx="693">
                  <c:v>0.18517487787659206</c:v>
                </c:pt>
                <c:pt idx="694">
                  <c:v>0.19768179909362191</c:v>
                </c:pt>
                <c:pt idx="695">
                  <c:v>0.17034666317615316</c:v>
                </c:pt>
                <c:pt idx="696">
                  <c:v>0.17504452045523328</c:v>
                </c:pt>
                <c:pt idx="697">
                  <c:v>0.19778406631860582</c:v>
                </c:pt>
                <c:pt idx="698">
                  <c:v>0.16555372813363431</c:v>
                </c:pt>
                <c:pt idx="699">
                  <c:v>0.20685113824204593</c:v>
                </c:pt>
                <c:pt idx="700">
                  <c:v>0.17288324950423881</c:v>
                </c:pt>
                <c:pt idx="701">
                  <c:v>0.16976193926988078</c:v>
                </c:pt>
                <c:pt idx="702">
                  <c:v>0.18224950450393634</c:v>
                </c:pt>
                <c:pt idx="703">
                  <c:v>0.19993021014091975</c:v>
                </c:pt>
                <c:pt idx="704">
                  <c:v>0.18176905089910098</c:v>
                </c:pt>
                <c:pt idx="705">
                  <c:v>0.18888976357286341</c:v>
                </c:pt>
                <c:pt idx="706">
                  <c:v>0.17281550157158693</c:v>
                </c:pt>
                <c:pt idx="707">
                  <c:v>0.18783669547158882</c:v>
                </c:pt>
                <c:pt idx="708">
                  <c:v>0.19586627407123156</c:v>
                </c:pt>
                <c:pt idx="709">
                  <c:v>0.18603601711299092</c:v>
                </c:pt>
                <c:pt idx="710">
                  <c:v>0.1767066450760891</c:v>
                </c:pt>
                <c:pt idx="711">
                  <c:v>0.21739767651104638</c:v>
                </c:pt>
                <c:pt idx="712">
                  <c:v>0.17649667385335149</c:v>
                </c:pt>
                <c:pt idx="713">
                  <c:v>0.21091880980416355</c:v>
                </c:pt>
                <c:pt idx="714">
                  <c:v>0.21095535784017344</c:v>
                </c:pt>
                <c:pt idx="715">
                  <c:v>0.18316049424076136</c:v>
                </c:pt>
                <c:pt idx="716">
                  <c:v>0.18520969948804916</c:v>
                </c:pt>
                <c:pt idx="717">
                  <c:v>0.19225190728435995</c:v>
                </c:pt>
                <c:pt idx="718">
                  <c:v>0.19806818217486005</c:v>
                </c:pt>
                <c:pt idx="719">
                  <c:v>0.21359662168375845</c:v>
                </c:pt>
                <c:pt idx="720">
                  <c:v>0.22047210386173482</c:v>
                </c:pt>
                <c:pt idx="721">
                  <c:v>0.18663783202844289</c:v>
                </c:pt>
                <c:pt idx="722">
                  <c:v>0.1973359099377166</c:v>
                </c:pt>
                <c:pt idx="723">
                  <c:v>0.1778099840016843</c:v>
                </c:pt>
                <c:pt idx="724">
                  <c:v>0.191174707598536</c:v>
                </c:pt>
                <c:pt idx="725">
                  <c:v>0.17438106020629787</c:v>
                </c:pt>
                <c:pt idx="726">
                  <c:v>0.17658744417374944</c:v>
                </c:pt>
                <c:pt idx="727">
                  <c:v>0.18255777668278569</c:v>
                </c:pt>
                <c:pt idx="728">
                  <c:v>0.20429110220707336</c:v>
                </c:pt>
                <c:pt idx="729">
                  <c:v>0.25123201497434022</c:v>
                </c:pt>
                <c:pt idx="730">
                  <c:v>0.19008021492596924</c:v>
                </c:pt>
                <c:pt idx="731">
                  <c:v>0.20244222308574072</c:v>
                </c:pt>
                <c:pt idx="732">
                  <c:v>0.18690744282755045</c:v>
                </c:pt>
                <c:pt idx="733">
                  <c:v>0.16974396836425615</c:v>
                </c:pt>
                <c:pt idx="734">
                  <c:v>0.18752062438696271</c:v>
                </c:pt>
                <c:pt idx="735">
                  <c:v>0.20442693491479699</c:v>
                </c:pt>
                <c:pt idx="736">
                  <c:v>0.20568256272129429</c:v>
                </c:pt>
                <c:pt idx="737">
                  <c:v>0.17484456810357291</c:v>
                </c:pt>
                <c:pt idx="738">
                  <c:v>0.21047626270015771</c:v>
                </c:pt>
                <c:pt idx="739">
                  <c:v>0.2033321164006299</c:v>
                </c:pt>
                <c:pt idx="740">
                  <c:v>0.19124400492884439</c:v>
                </c:pt>
                <c:pt idx="741">
                  <c:v>0.18716598837697526</c:v>
                </c:pt>
                <c:pt idx="742">
                  <c:v>0.19341001485076795</c:v>
                </c:pt>
                <c:pt idx="743">
                  <c:v>0.1831852295874758</c:v>
                </c:pt>
                <c:pt idx="744">
                  <c:v>0.22198147145436284</c:v>
                </c:pt>
                <c:pt idx="745">
                  <c:v>0.19113842688918303</c:v>
                </c:pt>
                <c:pt idx="746">
                  <c:v>0.1762557120168248</c:v>
                </c:pt>
                <c:pt idx="747">
                  <c:v>0.18551150843961581</c:v>
                </c:pt>
                <c:pt idx="748">
                  <c:v>0.21026445987955386</c:v>
                </c:pt>
                <c:pt idx="749">
                  <c:v>0.20446128740476011</c:v>
                </c:pt>
                <c:pt idx="750">
                  <c:v>0.18766574505191222</c:v>
                </c:pt>
                <c:pt idx="751">
                  <c:v>0.22204314668308195</c:v>
                </c:pt>
                <c:pt idx="752">
                  <c:v>0.19118388103074452</c:v>
                </c:pt>
                <c:pt idx="753">
                  <c:v>0.17514259795842244</c:v>
                </c:pt>
                <c:pt idx="754">
                  <c:v>0.17965417195088701</c:v>
                </c:pt>
                <c:pt idx="755">
                  <c:v>0.2067944215615718</c:v>
                </c:pt>
                <c:pt idx="756">
                  <c:v>0.2020903578863596</c:v>
                </c:pt>
                <c:pt idx="757">
                  <c:v>0.24632386764172534</c:v>
                </c:pt>
                <c:pt idx="758">
                  <c:v>0.18665036728265794</c:v>
                </c:pt>
                <c:pt idx="759">
                  <c:v>0.18624118377898741</c:v>
                </c:pt>
                <c:pt idx="760">
                  <c:v>0.1815388944599369</c:v>
                </c:pt>
                <c:pt idx="761">
                  <c:v>0.22091900330147135</c:v>
                </c:pt>
                <c:pt idx="762">
                  <c:v>0.19766571220621532</c:v>
                </c:pt>
                <c:pt idx="763">
                  <c:v>0.20367576031391987</c:v>
                </c:pt>
                <c:pt idx="764">
                  <c:v>0.20964896890107862</c:v>
                </c:pt>
                <c:pt idx="765">
                  <c:v>0.2234625893696682</c:v>
                </c:pt>
                <c:pt idx="766">
                  <c:v>0.19916689824478123</c:v>
                </c:pt>
                <c:pt idx="767">
                  <c:v>0.18309647276952459</c:v>
                </c:pt>
                <c:pt idx="768">
                  <c:v>0.18921181415154384</c:v>
                </c:pt>
                <c:pt idx="769">
                  <c:v>0.19538231667407488</c:v>
                </c:pt>
                <c:pt idx="770">
                  <c:v>0.18133073985190296</c:v>
                </c:pt>
                <c:pt idx="771">
                  <c:v>0.18962766780857312</c:v>
                </c:pt>
                <c:pt idx="772">
                  <c:v>0.19592503901901656</c:v>
                </c:pt>
                <c:pt idx="773">
                  <c:v>0.17767710497906494</c:v>
                </c:pt>
                <c:pt idx="774">
                  <c:v>0.19815089123279386</c:v>
                </c:pt>
                <c:pt idx="775">
                  <c:v>0.22992886942729723</c:v>
                </c:pt>
                <c:pt idx="776">
                  <c:v>0.19149878578128848</c:v>
                </c:pt>
                <c:pt idx="777">
                  <c:v>0.18970004834989837</c:v>
                </c:pt>
                <c:pt idx="778">
                  <c:v>0.19316116928930152</c:v>
                </c:pt>
                <c:pt idx="779">
                  <c:v>0.21483602991943784</c:v>
                </c:pt>
                <c:pt idx="780">
                  <c:v>0.20664942224311619</c:v>
                </c:pt>
                <c:pt idx="781">
                  <c:v>0.17583743212763095</c:v>
                </c:pt>
                <c:pt idx="782">
                  <c:v>0.20772919372333765</c:v>
                </c:pt>
                <c:pt idx="783">
                  <c:v>0.18577043691892245</c:v>
                </c:pt>
                <c:pt idx="784">
                  <c:v>0.17455910303080779</c:v>
                </c:pt>
                <c:pt idx="785">
                  <c:v>0.18929792906682805</c:v>
                </c:pt>
                <c:pt idx="786">
                  <c:v>0.19301443895035592</c:v>
                </c:pt>
                <c:pt idx="787">
                  <c:v>0.2060813376094848</c:v>
                </c:pt>
                <c:pt idx="788">
                  <c:v>0.18116010791936168</c:v>
                </c:pt>
                <c:pt idx="789">
                  <c:v>0.18341680953260461</c:v>
                </c:pt>
                <c:pt idx="790">
                  <c:v>0.19698428224885711</c:v>
                </c:pt>
                <c:pt idx="791">
                  <c:v>0.18206487203223043</c:v>
                </c:pt>
                <c:pt idx="792">
                  <c:v>0.1852028335964658</c:v>
                </c:pt>
                <c:pt idx="793">
                  <c:v>0.18528902939812789</c:v>
                </c:pt>
                <c:pt idx="794">
                  <c:v>0.20655023517732368</c:v>
                </c:pt>
                <c:pt idx="795">
                  <c:v>0.19629377082504718</c:v>
                </c:pt>
                <c:pt idx="796">
                  <c:v>0.16834903343323931</c:v>
                </c:pt>
                <c:pt idx="797">
                  <c:v>0.19223942813425893</c:v>
                </c:pt>
                <c:pt idx="798">
                  <c:v>0.16431071985342122</c:v>
                </c:pt>
                <c:pt idx="799">
                  <c:v>0.17813606809826232</c:v>
                </c:pt>
                <c:pt idx="800">
                  <c:v>0.1820298135823305</c:v>
                </c:pt>
                <c:pt idx="801">
                  <c:v>0.19015853699777846</c:v>
                </c:pt>
                <c:pt idx="802">
                  <c:v>0.18160004098471044</c:v>
                </c:pt>
                <c:pt idx="803">
                  <c:v>0.19968567977857876</c:v>
                </c:pt>
                <c:pt idx="804">
                  <c:v>0.18329754192763281</c:v>
                </c:pt>
                <c:pt idx="805">
                  <c:v>0.16727597482540396</c:v>
                </c:pt>
                <c:pt idx="806">
                  <c:v>0.19985390881512524</c:v>
                </c:pt>
                <c:pt idx="807">
                  <c:v>0.20717567257566985</c:v>
                </c:pt>
                <c:pt idx="808">
                  <c:v>0.19148848548952765</c:v>
                </c:pt>
                <c:pt idx="809">
                  <c:v>0.19130540709442045</c:v>
                </c:pt>
                <c:pt idx="810">
                  <c:v>0.19151815931459854</c:v>
                </c:pt>
                <c:pt idx="811">
                  <c:v>0.18286975930390489</c:v>
                </c:pt>
                <c:pt idx="812">
                  <c:v>0.20970077928743935</c:v>
                </c:pt>
                <c:pt idx="813">
                  <c:v>0.20812468563349659</c:v>
                </c:pt>
                <c:pt idx="814">
                  <c:v>0.17587820679398281</c:v>
                </c:pt>
                <c:pt idx="815">
                  <c:v>0.20206131982379116</c:v>
                </c:pt>
                <c:pt idx="816">
                  <c:v>0.18906879715208699</c:v>
                </c:pt>
                <c:pt idx="817">
                  <c:v>0.16861386441741408</c:v>
                </c:pt>
                <c:pt idx="818">
                  <c:v>0.19717079874751237</c:v>
                </c:pt>
                <c:pt idx="819">
                  <c:v>0.16979146152981989</c:v>
                </c:pt>
                <c:pt idx="820">
                  <c:v>0.1791724783283519</c:v>
                </c:pt>
                <c:pt idx="821">
                  <c:v>0.1988793865381572</c:v>
                </c:pt>
                <c:pt idx="822">
                  <c:v>0.18647479362096955</c:v>
                </c:pt>
                <c:pt idx="823">
                  <c:v>0.21091473221383325</c:v>
                </c:pt>
                <c:pt idx="824">
                  <c:v>0.19132806507631903</c:v>
                </c:pt>
                <c:pt idx="825">
                  <c:v>0.17837382559183726</c:v>
                </c:pt>
                <c:pt idx="826">
                  <c:v>0.19085184154392798</c:v>
                </c:pt>
                <c:pt idx="827">
                  <c:v>0.18553688961814721</c:v>
                </c:pt>
                <c:pt idx="828">
                  <c:v>0.19843010090453081</c:v>
                </c:pt>
                <c:pt idx="829">
                  <c:v>0.21844319270265036</c:v>
                </c:pt>
                <c:pt idx="830">
                  <c:v>0.22159301382687871</c:v>
                </c:pt>
                <c:pt idx="831">
                  <c:v>0.19061066994773507</c:v>
                </c:pt>
                <c:pt idx="832">
                  <c:v>0.2151970697341008</c:v>
                </c:pt>
                <c:pt idx="833">
                  <c:v>0.16976920410772697</c:v>
                </c:pt>
                <c:pt idx="834">
                  <c:v>0.20176728614256395</c:v>
                </c:pt>
                <c:pt idx="835">
                  <c:v>0.2128129039892305</c:v>
                </c:pt>
                <c:pt idx="836">
                  <c:v>0.20716133552049595</c:v>
                </c:pt>
                <c:pt idx="837">
                  <c:v>0.17260090965477978</c:v>
                </c:pt>
                <c:pt idx="838">
                  <c:v>0.19520663547228234</c:v>
                </c:pt>
                <c:pt idx="839">
                  <c:v>0.2010047476613554</c:v>
                </c:pt>
                <c:pt idx="840">
                  <c:v>0.17124554245354034</c:v>
                </c:pt>
                <c:pt idx="841">
                  <c:v>0.17633463409941688</c:v>
                </c:pt>
                <c:pt idx="842">
                  <c:v>0.19649849850449072</c:v>
                </c:pt>
                <c:pt idx="843">
                  <c:v>0.20043563499112829</c:v>
                </c:pt>
                <c:pt idx="844">
                  <c:v>0.19140990461387924</c:v>
                </c:pt>
                <c:pt idx="845">
                  <c:v>0.21184157153965139</c:v>
                </c:pt>
                <c:pt idx="846">
                  <c:v>0.19281683468882418</c:v>
                </c:pt>
                <c:pt idx="847">
                  <c:v>0.18233220772685046</c:v>
                </c:pt>
                <c:pt idx="848">
                  <c:v>0.18429827984325078</c:v>
                </c:pt>
                <c:pt idx="849">
                  <c:v>0.18062258279000007</c:v>
                </c:pt>
                <c:pt idx="850">
                  <c:v>0.17841132534401863</c:v>
                </c:pt>
                <c:pt idx="851">
                  <c:v>0.23122891804079354</c:v>
                </c:pt>
                <c:pt idx="852">
                  <c:v>0.17442193576890977</c:v>
                </c:pt>
                <c:pt idx="853">
                  <c:v>0.19329993509114024</c:v>
                </c:pt>
                <c:pt idx="854">
                  <c:v>0.18213325861480645</c:v>
                </c:pt>
                <c:pt idx="855">
                  <c:v>0.18926554880357244</c:v>
                </c:pt>
                <c:pt idx="856">
                  <c:v>0.19244289944397433</c:v>
                </c:pt>
                <c:pt idx="857">
                  <c:v>0.203585331890727</c:v>
                </c:pt>
                <c:pt idx="858">
                  <c:v>0.19125212273267064</c:v>
                </c:pt>
                <c:pt idx="859">
                  <c:v>0.22713412864892643</c:v>
                </c:pt>
                <c:pt idx="860">
                  <c:v>0.19916756055283466</c:v>
                </c:pt>
                <c:pt idx="861">
                  <c:v>0.16968432480557871</c:v>
                </c:pt>
                <c:pt idx="862">
                  <c:v>0.18372717151091336</c:v>
                </c:pt>
                <c:pt idx="863">
                  <c:v>0.16365170993013822</c:v>
                </c:pt>
                <c:pt idx="864">
                  <c:v>0.19537180907076485</c:v>
                </c:pt>
                <c:pt idx="865">
                  <c:v>0.21453833168348671</c:v>
                </c:pt>
                <c:pt idx="866">
                  <c:v>0.17032035079110716</c:v>
                </c:pt>
                <c:pt idx="867">
                  <c:v>0.18046835477944795</c:v>
                </c:pt>
                <c:pt idx="868">
                  <c:v>0.20805358757509146</c:v>
                </c:pt>
                <c:pt idx="869">
                  <c:v>0.18777839155943035</c:v>
                </c:pt>
                <c:pt idx="870">
                  <c:v>0.20649683295570748</c:v>
                </c:pt>
                <c:pt idx="871">
                  <c:v>0.17883862434880571</c:v>
                </c:pt>
                <c:pt idx="872">
                  <c:v>0.19887690439926931</c:v>
                </c:pt>
                <c:pt idx="873">
                  <c:v>0.20020505278949857</c:v>
                </c:pt>
                <c:pt idx="874">
                  <c:v>0.20236804838427713</c:v>
                </c:pt>
                <c:pt idx="875">
                  <c:v>0.19023217568644621</c:v>
                </c:pt>
                <c:pt idx="876">
                  <c:v>0.2035060221068514</c:v>
                </c:pt>
                <c:pt idx="877">
                  <c:v>0.19256827100748491</c:v>
                </c:pt>
                <c:pt idx="878">
                  <c:v>0.1835131555980766</c:v>
                </c:pt>
                <c:pt idx="879">
                  <c:v>0.18000940733788523</c:v>
                </c:pt>
                <c:pt idx="880">
                  <c:v>0.20730390485247813</c:v>
                </c:pt>
                <c:pt idx="881">
                  <c:v>0.20537716093797978</c:v>
                </c:pt>
                <c:pt idx="882">
                  <c:v>0.20510669197048625</c:v>
                </c:pt>
                <c:pt idx="883">
                  <c:v>0.23034245093064548</c:v>
                </c:pt>
                <c:pt idx="884">
                  <c:v>0.1962439885498391</c:v>
                </c:pt>
                <c:pt idx="885">
                  <c:v>0.18767099189733105</c:v>
                </c:pt>
                <c:pt idx="886">
                  <c:v>0.20631126581855869</c:v>
                </c:pt>
                <c:pt idx="887">
                  <c:v>0.17173776811818892</c:v>
                </c:pt>
                <c:pt idx="888">
                  <c:v>0.21074128309960144</c:v>
                </c:pt>
                <c:pt idx="889">
                  <c:v>0.17217309535911582</c:v>
                </c:pt>
                <c:pt idx="890">
                  <c:v>0.16700202445953402</c:v>
                </c:pt>
                <c:pt idx="891">
                  <c:v>0.19934016507251598</c:v>
                </c:pt>
                <c:pt idx="892">
                  <c:v>0.20010099113927299</c:v>
                </c:pt>
                <c:pt idx="893">
                  <c:v>0.19900739265167136</c:v>
                </c:pt>
                <c:pt idx="894">
                  <c:v>0.19601239910839507</c:v>
                </c:pt>
                <c:pt idx="895">
                  <c:v>0.17147697048794533</c:v>
                </c:pt>
                <c:pt idx="896">
                  <c:v>0.18998197289685542</c:v>
                </c:pt>
                <c:pt idx="897">
                  <c:v>0.19654169395141771</c:v>
                </c:pt>
                <c:pt idx="898">
                  <c:v>0.18644713136323096</c:v>
                </c:pt>
                <c:pt idx="899">
                  <c:v>0.18753933464754424</c:v>
                </c:pt>
                <c:pt idx="900">
                  <c:v>0.18864194500276987</c:v>
                </c:pt>
                <c:pt idx="901">
                  <c:v>0.17739654368532118</c:v>
                </c:pt>
                <c:pt idx="902">
                  <c:v>0.19745042490045733</c:v>
                </c:pt>
                <c:pt idx="903">
                  <c:v>0.18820998666011882</c:v>
                </c:pt>
                <c:pt idx="904">
                  <c:v>0.21070296343130965</c:v>
                </c:pt>
                <c:pt idx="905">
                  <c:v>0.20974826325201856</c:v>
                </c:pt>
                <c:pt idx="906">
                  <c:v>0.19020221248784605</c:v>
                </c:pt>
                <c:pt idx="907">
                  <c:v>0.22236973072229482</c:v>
                </c:pt>
                <c:pt idx="908">
                  <c:v>0.18774305309363865</c:v>
                </c:pt>
                <c:pt idx="909">
                  <c:v>0.18994426235706813</c:v>
                </c:pt>
                <c:pt idx="910">
                  <c:v>0.20043617302003006</c:v>
                </c:pt>
                <c:pt idx="911">
                  <c:v>0.19825342283143732</c:v>
                </c:pt>
                <c:pt idx="912">
                  <c:v>0.20666719083439899</c:v>
                </c:pt>
                <c:pt idx="913">
                  <c:v>0.17011571011848961</c:v>
                </c:pt>
                <c:pt idx="914">
                  <c:v>0.17949817500960935</c:v>
                </c:pt>
                <c:pt idx="915">
                  <c:v>0.19837058421481588</c:v>
                </c:pt>
                <c:pt idx="916">
                  <c:v>0.18847518180582382</c:v>
                </c:pt>
                <c:pt idx="917">
                  <c:v>0.1917881420280334</c:v>
                </c:pt>
                <c:pt idx="918">
                  <c:v>0.19415618516114538</c:v>
                </c:pt>
                <c:pt idx="919">
                  <c:v>0.17690930297698343</c:v>
                </c:pt>
                <c:pt idx="920">
                  <c:v>0.18358354725422757</c:v>
                </c:pt>
                <c:pt idx="921">
                  <c:v>0.18067969036829146</c:v>
                </c:pt>
                <c:pt idx="922">
                  <c:v>0.17929407353740701</c:v>
                </c:pt>
                <c:pt idx="923">
                  <c:v>0.23475783497005095</c:v>
                </c:pt>
                <c:pt idx="924">
                  <c:v>0.19711113746694778</c:v>
                </c:pt>
                <c:pt idx="925">
                  <c:v>0.17737719549628964</c:v>
                </c:pt>
                <c:pt idx="926">
                  <c:v>0.22287902597043324</c:v>
                </c:pt>
                <c:pt idx="927">
                  <c:v>0.18736112876399474</c:v>
                </c:pt>
                <c:pt idx="928">
                  <c:v>0.17882765101330256</c:v>
                </c:pt>
                <c:pt idx="929">
                  <c:v>0.20058209041930064</c:v>
                </c:pt>
                <c:pt idx="930">
                  <c:v>0.21640578140700223</c:v>
                </c:pt>
                <c:pt idx="931">
                  <c:v>0.18853507573100678</c:v>
                </c:pt>
                <c:pt idx="932">
                  <c:v>0.17464091311757787</c:v>
                </c:pt>
                <c:pt idx="933">
                  <c:v>0.20630133921197991</c:v>
                </c:pt>
                <c:pt idx="934">
                  <c:v>0.19511249006903683</c:v>
                </c:pt>
                <c:pt idx="935">
                  <c:v>0.19139798188852761</c:v>
                </c:pt>
                <c:pt idx="936">
                  <c:v>0.19282529003430396</c:v>
                </c:pt>
                <c:pt idx="937">
                  <c:v>0.21561610644680104</c:v>
                </c:pt>
                <c:pt idx="938">
                  <c:v>0.20074197392288287</c:v>
                </c:pt>
                <c:pt idx="939">
                  <c:v>0.17642971175038571</c:v>
                </c:pt>
                <c:pt idx="940">
                  <c:v>0.17970888496174245</c:v>
                </c:pt>
                <c:pt idx="941">
                  <c:v>0.17370792941212942</c:v>
                </c:pt>
                <c:pt idx="942">
                  <c:v>0.19368387732049283</c:v>
                </c:pt>
                <c:pt idx="943">
                  <c:v>0.18066937740720229</c:v>
                </c:pt>
                <c:pt idx="944">
                  <c:v>0.2043159158006124</c:v>
                </c:pt>
                <c:pt idx="945">
                  <c:v>0.18606249485451548</c:v>
                </c:pt>
                <c:pt idx="946">
                  <c:v>0.16829620124838565</c:v>
                </c:pt>
                <c:pt idx="947">
                  <c:v>0.17049473440369636</c:v>
                </c:pt>
                <c:pt idx="948">
                  <c:v>0.18602817107273956</c:v>
                </c:pt>
                <c:pt idx="949">
                  <c:v>0.17925779210715254</c:v>
                </c:pt>
                <c:pt idx="950">
                  <c:v>0.19038041078912724</c:v>
                </c:pt>
                <c:pt idx="951">
                  <c:v>0.18837026086859707</c:v>
                </c:pt>
                <c:pt idx="952">
                  <c:v>0.21157514079918169</c:v>
                </c:pt>
                <c:pt idx="953">
                  <c:v>0.18670874589821329</c:v>
                </c:pt>
                <c:pt idx="954">
                  <c:v>0.23374788597151716</c:v>
                </c:pt>
                <c:pt idx="955">
                  <c:v>0.17366987136953604</c:v>
                </c:pt>
                <c:pt idx="956">
                  <c:v>0.20326751993612621</c:v>
                </c:pt>
                <c:pt idx="957">
                  <c:v>0.20735866823855911</c:v>
                </c:pt>
                <c:pt idx="958">
                  <c:v>0.18027109193071739</c:v>
                </c:pt>
                <c:pt idx="959">
                  <c:v>0.18576878730252191</c:v>
                </c:pt>
                <c:pt idx="960">
                  <c:v>0.20069759692102296</c:v>
                </c:pt>
                <c:pt idx="961">
                  <c:v>0.18357444457980671</c:v>
                </c:pt>
                <c:pt idx="962">
                  <c:v>0.20840215534875184</c:v>
                </c:pt>
                <c:pt idx="963">
                  <c:v>0.2066545651151929</c:v>
                </c:pt>
                <c:pt idx="964">
                  <c:v>0.20212738039050457</c:v>
                </c:pt>
                <c:pt idx="965">
                  <c:v>0.18584488749433181</c:v>
                </c:pt>
                <c:pt idx="966">
                  <c:v>0.20501998739333774</c:v>
                </c:pt>
                <c:pt idx="967">
                  <c:v>0.19750108802821373</c:v>
                </c:pt>
                <c:pt idx="968">
                  <c:v>0.21591832151076448</c:v>
                </c:pt>
                <c:pt idx="969">
                  <c:v>0.17436867054620014</c:v>
                </c:pt>
                <c:pt idx="970">
                  <c:v>0.19539473712715294</c:v>
                </c:pt>
                <c:pt idx="971">
                  <c:v>0.22206790791951644</c:v>
                </c:pt>
                <c:pt idx="972">
                  <c:v>0.22353091473980161</c:v>
                </c:pt>
                <c:pt idx="973">
                  <c:v>0.19532680085545481</c:v>
                </c:pt>
                <c:pt idx="974">
                  <c:v>0.21687384079582495</c:v>
                </c:pt>
                <c:pt idx="975">
                  <c:v>0.17734599155683417</c:v>
                </c:pt>
                <c:pt idx="976">
                  <c:v>0.1743612143806412</c:v>
                </c:pt>
                <c:pt idx="977">
                  <c:v>0.19705704517785877</c:v>
                </c:pt>
                <c:pt idx="978">
                  <c:v>0.18324316256190831</c:v>
                </c:pt>
                <c:pt idx="979">
                  <c:v>0.21686555531652138</c:v>
                </c:pt>
                <c:pt idx="980">
                  <c:v>0.18355323048283478</c:v>
                </c:pt>
                <c:pt idx="981">
                  <c:v>0.17943143510376824</c:v>
                </c:pt>
                <c:pt idx="982">
                  <c:v>0.20082195887089427</c:v>
                </c:pt>
                <c:pt idx="983">
                  <c:v>0.17040737443037976</c:v>
                </c:pt>
                <c:pt idx="984">
                  <c:v>0.17916891830451212</c:v>
                </c:pt>
                <c:pt idx="985">
                  <c:v>0.18835126158704887</c:v>
                </c:pt>
                <c:pt idx="986">
                  <c:v>0.2166136840200685</c:v>
                </c:pt>
                <c:pt idx="987">
                  <c:v>0.18955319403647561</c:v>
                </c:pt>
                <c:pt idx="988">
                  <c:v>0.18332774222077228</c:v>
                </c:pt>
                <c:pt idx="989">
                  <c:v>0.18285146209236733</c:v>
                </c:pt>
                <c:pt idx="990">
                  <c:v>0.18073653266098225</c:v>
                </c:pt>
                <c:pt idx="991">
                  <c:v>0.20336685558997988</c:v>
                </c:pt>
                <c:pt idx="992">
                  <c:v>0.20432648312602497</c:v>
                </c:pt>
                <c:pt idx="993">
                  <c:v>0.18967163468673329</c:v>
                </c:pt>
                <c:pt idx="994">
                  <c:v>0.19897257345052144</c:v>
                </c:pt>
                <c:pt idx="995">
                  <c:v>0.21320864732539124</c:v>
                </c:pt>
                <c:pt idx="996">
                  <c:v>0.21989030562955394</c:v>
                </c:pt>
                <c:pt idx="997">
                  <c:v>0.1989993738207658</c:v>
                </c:pt>
                <c:pt idx="998">
                  <c:v>0.19151298279445508</c:v>
                </c:pt>
                <c:pt idx="999">
                  <c:v>0.19562153395742721</c:v>
                </c:pt>
                <c:pt idx="1000">
                  <c:v>0.1793882355105198</c:v>
                </c:pt>
                <c:pt idx="1001">
                  <c:v>0.18079453292685715</c:v>
                </c:pt>
                <c:pt idx="1002">
                  <c:v>0.18853755751856033</c:v>
                </c:pt>
                <c:pt idx="1003">
                  <c:v>0.18920282323390231</c:v>
                </c:pt>
                <c:pt idx="1004">
                  <c:v>0.19598247859114482</c:v>
                </c:pt>
              </c:numCache>
            </c:numRef>
          </c:xVal>
          <c:yVal>
            <c:numRef>
              <c:f>'Markowitz Frontier'!$C$26:$C$1030</c:f>
              <c:numCache>
                <c:formatCode>General</c:formatCode>
                <c:ptCount val="1005"/>
                <c:pt idx="0">
                  <c:v>0.14434961428075987</c:v>
                </c:pt>
                <c:pt idx="1">
                  <c:v>9.9501198941403191E-2</c:v>
                </c:pt>
                <c:pt idx="2">
                  <c:v>0.11564219692976871</c:v>
                </c:pt>
                <c:pt idx="3">
                  <c:v>0.16047903257825508</c:v>
                </c:pt>
                <c:pt idx="4">
                  <c:v>0.13330108267106303</c:v>
                </c:pt>
                <c:pt idx="5">
                  <c:v>0.14584897592323517</c:v>
                </c:pt>
                <c:pt idx="6">
                  <c:v>0.13787530711981758</c:v>
                </c:pt>
                <c:pt idx="7">
                  <c:v>0.15188642968485261</c:v>
                </c:pt>
                <c:pt idx="8">
                  <c:v>8.3845898017296153E-2</c:v>
                </c:pt>
                <c:pt idx="9">
                  <c:v>0.15313096620238248</c:v>
                </c:pt>
                <c:pt idx="10">
                  <c:v>0.13001360459227598</c:v>
                </c:pt>
                <c:pt idx="11">
                  <c:v>0.14127596956486183</c:v>
                </c:pt>
                <c:pt idx="12">
                  <c:v>0.17571889795046217</c:v>
                </c:pt>
                <c:pt idx="13">
                  <c:v>0.13299449366537039</c:v>
                </c:pt>
                <c:pt idx="14">
                  <c:v>0.1720619196536638</c:v>
                </c:pt>
                <c:pt idx="15">
                  <c:v>0.11505853412905849</c:v>
                </c:pt>
                <c:pt idx="16">
                  <c:v>0.16464558328978368</c:v>
                </c:pt>
                <c:pt idx="17">
                  <c:v>0.13247921830508014</c:v>
                </c:pt>
                <c:pt idx="18">
                  <c:v>0.13802351385044351</c:v>
                </c:pt>
                <c:pt idx="19">
                  <c:v>0.12375470410929719</c:v>
                </c:pt>
                <c:pt idx="20">
                  <c:v>0.15099459146911967</c:v>
                </c:pt>
                <c:pt idx="21">
                  <c:v>0.15060503352356702</c:v>
                </c:pt>
                <c:pt idx="22">
                  <c:v>8.7085622583148337E-2</c:v>
                </c:pt>
                <c:pt idx="23">
                  <c:v>0.13379534942788271</c:v>
                </c:pt>
                <c:pt idx="24">
                  <c:v>0.14031268845246689</c:v>
                </c:pt>
                <c:pt idx="25">
                  <c:v>0.14962799707895055</c:v>
                </c:pt>
                <c:pt idx="26">
                  <c:v>0.15535629742856205</c:v>
                </c:pt>
                <c:pt idx="27">
                  <c:v>0.15371219232371874</c:v>
                </c:pt>
                <c:pt idx="28">
                  <c:v>0.16425751508199457</c:v>
                </c:pt>
                <c:pt idx="29">
                  <c:v>0.17523851379132052</c:v>
                </c:pt>
                <c:pt idx="30">
                  <c:v>0.14551638382463644</c:v>
                </c:pt>
                <c:pt idx="31">
                  <c:v>0.15477920014870661</c:v>
                </c:pt>
                <c:pt idx="32">
                  <c:v>0.15009095763241645</c:v>
                </c:pt>
                <c:pt idx="33">
                  <c:v>0.14353488793218269</c:v>
                </c:pt>
                <c:pt idx="34">
                  <c:v>0.13401411153998413</c:v>
                </c:pt>
                <c:pt idx="35">
                  <c:v>0.10748390161602439</c:v>
                </c:pt>
                <c:pt idx="36">
                  <c:v>0.15006505915112772</c:v>
                </c:pt>
                <c:pt idx="37">
                  <c:v>0.13029178961462684</c:v>
                </c:pt>
                <c:pt idx="38">
                  <c:v>0.11785788293472697</c:v>
                </c:pt>
                <c:pt idx="39">
                  <c:v>0.15281374168950734</c:v>
                </c:pt>
                <c:pt idx="40">
                  <c:v>0.17829442205240129</c:v>
                </c:pt>
                <c:pt idx="41">
                  <c:v>0.10212259415896825</c:v>
                </c:pt>
                <c:pt idx="42">
                  <c:v>8.5097141576612148E-2</c:v>
                </c:pt>
                <c:pt idx="43">
                  <c:v>0.14182381871351424</c:v>
                </c:pt>
                <c:pt idx="44">
                  <c:v>0.15006803727794546</c:v>
                </c:pt>
                <c:pt idx="45">
                  <c:v>0.13443675461016638</c:v>
                </c:pt>
                <c:pt idx="46">
                  <c:v>0.14513226896586856</c:v>
                </c:pt>
                <c:pt idx="47">
                  <c:v>0.15920803524997199</c:v>
                </c:pt>
                <c:pt idx="48">
                  <c:v>0.13542312075640431</c:v>
                </c:pt>
                <c:pt idx="49">
                  <c:v>0.16992260856830282</c:v>
                </c:pt>
                <c:pt idx="50">
                  <c:v>0.14285136069871926</c:v>
                </c:pt>
                <c:pt idx="51">
                  <c:v>0.12974485249560788</c:v>
                </c:pt>
                <c:pt idx="52">
                  <c:v>0.1825640082258588</c:v>
                </c:pt>
                <c:pt idx="53">
                  <c:v>0.10285160953442903</c:v>
                </c:pt>
                <c:pt idx="54">
                  <c:v>0.1209772252083767</c:v>
                </c:pt>
                <c:pt idx="55">
                  <c:v>0.10852483048693014</c:v>
                </c:pt>
                <c:pt idx="56">
                  <c:v>0.1785426357367943</c:v>
                </c:pt>
                <c:pt idx="57">
                  <c:v>0.11023045210889573</c:v>
                </c:pt>
                <c:pt idx="58">
                  <c:v>0.14912123275327382</c:v>
                </c:pt>
                <c:pt idx="59">
                  <c:v>0.11327090611215393</c:v>
                </c:pt>
                <c:pt idx="60">
                  <c:v>0.15467956263962626</c:v>
                </c:pt>
                <c:pt idx="61">
                  <c:v>0.10601763808391364</c:v>
                </c:pt>
                <c:pt idx="62">
                  <c:v>0.13817510522293097</c:v>
                </c:pt>
                <c:pt idx="63">
                  <c:v>0.13393418804432602</c:v>
                </c:pt>
                <c:pt idx="64">
                  <c:v>0.22893390565182919</c:v>
                </c:pt>
                <c:pt idx="65">
                  <c:v>0.12142698811480929</c:v>
                </c:pt>
                <c:pt idx="66">
                  <c:v>0.199197857654003</c:v>
                </c:pt>
                <c:pt idx="67">
                  <c:v>0.150885793007006</c:v>
                </c:pt>
                <c:pt idx="68">
                  <c:v>0.12028149662198158</c:v>
                </c:pt>
                <c:pt idx="69">
                  <c:v>0.14642506146401968</c:v>
                </c:pt>
                <c:pt idx="70">
                  <c:v>0.1272141597211783</c:v>
                </c:pt>
                <c:pt idx="71">
                  <c:v>0.15557090912654495</c:v>
                </c:pt>
                <c:pt idx="72">
                  <c:v>0.15990359233383605</c:v>
                </c:pt>
                <c:pt idx="73">
                  <c:v>0.13620044394546035</c:v>
                </c:pt>
                <c:pt idx="74">
                  <c:v>0.2080875553597378</c:v>
                </c:pt>
                <c:pt idx="75">
                  <c:v>0.13542921925606888</c:v>
                </c:pt>
                <c:pt idx="76">
                  <c:v>0.15942303452890447</c:v>
                </c:pt>
                <c:pt idx="77">
                  <c:v>0.14517578134789488</c:v>
                </c:pt>
                <c:pt idx="78">
                  <c:v>0.16384420740952912</c:v>
                </c:pt>
                <c:pt idx="79">
                  <c:v>7.8882694394904168E-2</c:v>
                </c:pt>
                <c:pt idx="80">
                  <c:v>0.21112192658875922</c:v>
                </c:pt>
                <c:pt idx="81">
                  <c:v>0.11866479947766401</c:v>
                </c:pt>
                <c:pt idx="82">
                  <c:v>0.13778552179188935</c:v>
                </c:pt>
                <c:pt idx="83">
                  <c:v>0.14200974902142988</c:v>
                </c:pt>
                <c:pt idx="84">
                  <c:v>0.19717963002057154</c:v>
                </c:pt>
                <c:pt idx="85">
                  <c:v>0.20676910919781907</c:v>
                </c:pt>
                <c:pt idx="86">
                  <c:v>0.11873179209956544</c:v>
                </c:pt>
                <c:pt idx="87">
                  <c:v>8.1790982824781158E-2</c:v>
                </c:pt>
                <c:pt idx="88">
                  <c:v>0.18120968222387621</c:v>
                </c:pt>
                <c:pt idx="89">
                  <c:v>0.13602542229587802</c:v>
                </c:pt>
                <c:pt idx="90">
                  <c:v>0.19961340448427092</c:v>
                </c:pt>
                <c:pt idx="91">
                  <c:v>0.11873421832889652</c:v>
                </c:pt>
                <c:pt idx="92">
                  <c:v>0.15179296859441357</c:v>
                </c:pt>
                <c:pt idx="93">
                  <c:v>0.1175998438444214</c:v>
                </c:pt>
                <c:pt idx="94">
                  <c:v>0.16084566066484243</c:v>
                </c:pt>
                <c:pt idx="95">
                  <c:v>0.16655373997229658</c:v>
                </c:pt>
                <c:pt idx="96">
                  <c:v>0.14719376461726075</c:v>
                </c:pt>
                <c:pt idx="97">
                  <c:v>0.14959740595798121</c:v>
                </c:pt>
                <c:pt idx="98">
                  <c:v>0.16783850374692597</c:v>
                </c:pt>
                <c:pt idx="99">
                  <c:v>9.369078460961458E-2</c:v>
                </c:pt>
                <c:pt idx="100">
                  <c:v>0.21218760733102643</c:v>
                </c:pt>
                <c:pt idx="101">
                  <c:v>0.15539223503892474</c:v>
                </c:pt>
                <c:pt idx="102">
                  <c:v>0.15103304985283664</c:v>
                </c:pt>
                <c:pt idx="103">
                  <c:v>0.15764683188025314</c:v>
                </c:pt>
                <c:pt idx="104">
                  <c:v>0.106331688127952</c:v>
                </c:pt>
                <c:pt idx="105">
                  <c:v>0.16389691817587373</c:v>
                </c:pt>
                <c:pt idx="106">
                  <c:v>0.14477569285957476</c:v>
                </c:pt>
                <c:pt idx="107">
                  <c:v>0.12054230528508998</c:v>
                </c:pt>
                <c:pt idx="108">
                  <c:v>0.15571400010143238</c:v>
                </c:pt>
                <c:pt idx="109">
                  <c:v>0.12239600301313529</c:v>
                </c:pt>
                <c:pt idx="110">
                  <c:v>0.13985037685455118</c:v>
                </c:pt>
                <c:pt idx="111">
                  <c:v>0.12655832710645787</c:v>
                </c:pt>
                <c:pt idx="112">
                  <c:v>0.17776964752320359</c:v>
                </c:pt>
                <c:pt idx="113">
                  <c:v>0.15284140473385302</c:v>
                </c:pt>
                <c:pt idx="114">
                  <c:v>0.14696142893016345</c:v>
                </c:pt>
                <c:pt idx="115">
                  <c:v>0.11573537667188639</c:v>
                </c:pt>
                <c:pt idx="116">
                  <c:v>0.13432136921652843</c:v>
                </c:pt>
                <c:pt idx="117">
                  <c:v>0.22534479081071507</c:v>
                </c:pt>
                <c:pt idx="118">
                  <c:v>0.14399477693953336</c:v>
                </c:pt>
                <c:pt idx="119">
                  <c:v>0.12190515590799816</c:v>
                </c:pt>
                <c:pt idx="120">
                  <c:v>0.14016498070111691</c:v>
                </c:pt>
                <c:pt idx="121">
                  <c:v>0.14235577768657789</c:v>
                </c:pt>
                <c:pt idx="122">
                  <c:v>0.1350374587225566</c:v>
                </c:pt>
                <c:pt idx="123">
                  <c:v>0.17336988016277277</c:v>
                </c:pt>
                <c:pt idx="124">
                  <c:v>0.17051295041902018</c:v>
                </c:pt>
                <c:pt idx="125">
                  <c:v>0.16801945783339531</c:v>
                </c:pt>
                <c:pt idx="126">
                  <c:v>0.12205565542720123</c:v>
                </c:pt>
                <c:pt idx="127">
                  <c:v>0.13572781703352652</c:v>
                </c:pt>
                <c:pt idx="128">
                  <c:v>0.16908203679172032</c:v>
                </c:pt>
                <c:pt idx="129">
                  <c:v>0.1529924438959975</c:v>
                </c:pt>
                <c:pt idx="130">
                  <c:v>0.12833342510346013</c:v>
                </c:pt>
                <c:pt idx="131">
                  <c:v>0.13649167139464261</c:v>
                </c:pt>
                <c:pt idx="132">
                  <c:v>0.21907749706074098</c:v>
                </c:pt>
                <c:pt idx="133">
                  <c:v>0.15946029823483979</c:v>
                </c:pt>
                <c:pt idx="134">
                  <c:v>0.12171699727377568</c:v>
                </c:pt>
                <c:pt idx="135">
                  <c:v>0.18925120902476439</c:v>
                </c:pt>
                <c:pt idx="136">
                  <c:v>0.13846729315568282</c:v>
                </c:pt>
                <c:pt idx="137">
                  <c:v>0.10756558622115676</c:v>
                </c:pt>
                <c:pt idx="138">
                  <c:v>0.15933584664069164</c:v>
                </c:pt>
                <c:pt idx="139">
                  <c:v>0.16840384152221122</c:v>
                </c:pt>
                <c:pt idx="140">
                  <c:v>0.14810523243173263</c:v>
                </c:pt>
                <c:pt idx="141">
                  <c:v>9.0782885122445908E-2</c:v>
                </c:pt>
                <c:pt idx="142">
                  <c:v>0.17254941411766267</c:v>
                </c:pt>
                <c:pt idx="143">
                  <c:v>0.15345884132229073</c:v>
                </c:pt>
                <c:pt idx="144">
                  <c:v>0.1731341724581513</c:v>
                </c:pt>
                <c:pt idx="145">
                  <c:v>0.16194050139300581</c:v>
                </c:pt>
                <c:pt idx="146">
                  <c:v>0.12821673879753603</c:v>
                </c:pt>
                <c:pt idx="147">
                  <c:v>0.16022524814291442</c:v>
                </c:pt>
                <c:pt idx="148">
                  <c:v>0.16540384295509208</c:v>
                </c:pt>
                <c:pt idx="149">
                  <c:v>0.14389674716724798</c:v>
                </c:pt>
                <c:pt idx="150">
                  <c:v>0.13431842188117116</c:v>
                </c:pt>
                <c:pt idx="151">
                  <c:v>0.16566255111634254</c:v>
                </c:pt>
                <c:pt idx="152">
                  <c:v>0.14308239163534572</c:v>
                </c:pt>
                <c:pt idx="153">
                  <c:v>0.12913843350801091</c:v>
                </c:pt>
                <c:pt idx="154">
                  <c:v>0.10190598274543078</c:v>
                </c:pt>
                <c:pt idx="155">
                  <c:v>0.10788116625401768</c:v>
                </c:pt>
                <c:pt idx="156">
                  <c:v>9.7829080043179403E-2</c:v>
                </c:pt>
                <c:pt idx="157">
                  <c:v>0.17335930858309012</c:v>
                </c:pt>
                <c:pt idx="158">
                  <c:v>0.18137832905064832</c:v>
                </c:pt>
                <c:pt idx="159">
                  <c:v>0.13034729926113128</c:v>
                </c:pt>
                <c:pt idx="160">
                  <c:v>0.18663942838254488</c:v>
                </c:pt>
                <c:pt idx="161">
                  <c:v>0.18076528649080761</c:v>
                </c:pt>
                <c:pt idx="162">
                  <c:v>0.12872313635167543</c:v>
                </c:pt>
                <c:pt idx="163">
                  <c:v>0.19706940383107432</c:v>
                </c:pt>
                <c:pt idx="164">
                  <c:v>0.14801097696724649</c:v>
                </c:pt>
                <c:pt idx="165">
                  <c:v>0.16354256236211637</c:v>
                </c:pt>
                <c:pt idx="166">
                  <c:v>0.1784036682101165</c:v>
                </c:pt>
                <c:pt idx="167">
                  <c:v>0.18930943295134092</c:v>
                </c:pt>
                <c:pt idx="168">
                  <c:v>0.11029797910936844</c:v>
                </c:pt>
                <c:pt idx="169">
                  <c:v>0.21122364105726837</c:v>
                </c:pt>
                <c:pt idx="170">
                  <c:v>0.12470733715210391</c:v>
                </c:pt>
                <c:pt idx="171">
                  <c:v>0.12899662543691012</c:v>
                </c:pt>
                <c:pt idx="172">
                  <c:v>0.19433871918350004</c:v>
                </c:pt>
                <c:pt idx="173">
                  <c:v>0.17116628727866579</c:v>
                </c:pt>
                <c:pt idx="174">
                  <c:v>0.18435731334884284</c:v>
                </c:pt>
                <c:pt idx="175">
                  <c:v>0.14564701826098975</c:v>
                </c:pt>
                <c:pt idx="176">
                  <c:v>0.14797002603596562</c:v>
                </c:pt>
                <c:pt idx="177">
                  <c:v>0.13025928390622341</c:v>
                </c:pt>
                <c:pt idx="178">
                  <c:v>0.15902252785469367</c:v>
                </c:pt>
                <c:pt idx="179">
                  <c:v>0.16409450941117923</c:v>
                </c:pt>
                <c:pt idx="180">
                  <c:v>0.17692177969842643</c:v>
                </c:pt>
                <c:pt idx="181">
                  <c:v>0.15137030165769055</c:v>
                </c:pt>
                <c:pt idx="182">
                  <c:v>9.1216648407773729E-2</c:v>
                </c:pt>
                <c:pt idx="183">
                  <c:v>0.11690061137784753</c:v>
                </c:pt>
                <c:pt idx="184">
                  <c:v>0.15115322997920727</c:v>
                </c:pt>
                <c:pt idx="185">
                  <c:v>0.17848838283036902</c:v>
                </c:pt>
                <c:pt idx="186">
                  <c:v>0.10580624878734675</c:v>
                </c:pt>
                <c:pt idx="187">
                  <c:v>0.18888848796018451</c:v>
                </c:pt>
                <c:pt idx="188">
                  <c:v>0.10330170502388966</c:v>
                </c:pt>
                <c:pt idx="189">
                  <c:v>0.11613416264782832</c:v>
                </c:pt>
                <c:pt idx="190">
                  <c:v>0.17065143921739975</c:v>
                </c:pt>
                <c:pt idx="191">
                  <c:v>0.14882359320912952</c:v>
                </c:pt>
                <c:pt idx="192">
                  <c:v>0.13058872503508195</c:v>
                </c:pt>
                <c:pt idx="193">
                  <c:v>0.10101524553257367</c:v>
                </c:pt>
                <c:pt idx="194">
                  <c:v>0.12849142796842647</c:v>
                </c:pt>
                <c:pt idx="195">
                  <c:v>0.19133396185430387</c:v>
                </c:pt>
                <c:pt idx="196">
                  <c:v>7.7243806555261696E-2</c:v>
                </c:pt>
                <c:pt idx="197">
                  <c:v>0.15077416349847161</c:v>
                </c:pt>
                <c:pt idx="198">
                  <c:v>0.12431367590085267</c:v>
                </c:pt>
                <c:pt idx="199">
                  <c:v>0.1227335067094337</c:v>
                </c:pt>
                <c:pt idx="200">
                  <c:v>0.17709317704795455</c:v>
                </c:pt>
                <c:pt idx="201">
                  <c:v>0.15614778541509969</c:v>
                </c:pt>
                <c:pt idx="202">
                  <c:v>0.15150242999249536</c:v>
                </c:pt>
                <c:pt idx="203">
                  <c:v>0.10920638599763477</c:v>
                </c:pt>
                <c:pt idx="204">
                  <c:v>0.17791622025750151</c:v>
                </c:pt>
                <c:pt idx="205">
                  <c:v>0.14179937814683977</c:v>
                </c:pt>
                <c:pt idx="206">
                  <c:v>0.14548569132430897</c:v>
                </c:pt>
                <c:pt idx="207">
                  <c:v>0.13868088869835088</c:v>
                </c:pt>
                <c:pt idx="208">
                  <c:v>0.13329577419670835</c:v>
                </c:pt>
                <c:pt idx="209">
                  <c:v>0.16197541368463278</c:v>
                </c:pt>
                <c:pt idx="210">
                  <c:v>0.129295371220363</c:v>
                </c:pt>
                <c:pt idx="211">
                  <c:v>0.13034668973054087</c:v>
                </c:pt>
                <c:pt idx="212">
                  <c:v>0.12155424938181067</c:v>
                </c:pt>
                <c:pt idx="213">
                  <c:v>0.14700307211727215</c:v>
                </c:pt>
                <c:pt idx="214">
                  <c:v>0.12375302959246487</c:v>
                </c:pt>
                <c:pt idx="215">
                  <c:v>0.15348604455581241</c:v>
                </c:pt>
                <c:pt idx="216">
                  <c:v>0.15507392623945093</c:v>
                </c:pt>
                <c:pt idx="217">
                  <c:v>0.13500506285721708</c:v>
                </c:pt>
                <c:pt idx="218">
                  <c:v>0.11457064707012356</c:v>
                </c:pt>
                <c:pt idx="219">
                  <c:v>0.17012414749415714</c:v>
                </c:pt>
                <c:pt idx="220">
                  <c:v>0.14475690331875138</c:v>
                </c:pt>
                <c:pt idx="221">
                  <c:v>0.15095274162907343</c:v>
                </c:pt>
                <c:pt idx="222">
                  <c:v>0.13654284538231534</c:v>
                </c:pt>
                <c:pt idx="223">
                  <c:v>0.10620191641917118</c:v>
                </c:pt>
                <c:pt idx="224">
                  <c:v>0.14242060611044413</c:v>
                </c:pt>
                <c:pt idx="225">
                  <c:v>0.12411703246380829</c:v>
                </c:pt>
                <c:pt idx="226">
                  <c:v>0.15464964450429605</c:v>
                </c:pt>
                <c:pt idx="227">
                  <c:v>0.1744083023920753</c:v>
                </c:pt>
                <c:pt idx="228">
                  <c:v>0.13358676526269805</c:v>
                </c:pt>
                <c:pt idx="229">
                  <c:v>0.11590047148805582</c:v>
                </c:pt>
                <c:pt idx="230">
                  <c:v>0.1877960437101697</c:v>
                </c:pt>
                <c:pt idx="231">
                  <c:v>0.17745584400830072</c:v>
                </c:pt>
                <c:pt idx="232">
                  <c:v>0.13983319543477846</c:v>
                </c:pt>
                <c:pt idx="233">
                  <c:v>0.16893971660230417</c:v>
                </c:pt>
                <c:pt idx="234">
                  <c:v>0.14381259851438855</c:v>
                </c:pt>
                <c:pt idx="235">
                  <c:v>0.13654523114383244</c:v>
                </c:pt>
                <c:pt idx="236">
                  <c:v>0.20698121630283492</c:v>
                </c:pt>
                <c:pt idx="237">
                  <c:v>0.15329724965894548</c:v>
                </c:pt>
                <c:pt idx="238">
                  <c:v>0.12159815996332346</c:v>
                </c:pt>
                <c:pt idx="239">
                  <c:v>0.19044920263681364</c:v>
                </c:pt>
                <c:pt idx="240">
                  <c:v>0.15278560589708709</c:v>
                </c:pt>
                <c:pt idx="241">
                  <c:v>0.15667302837438971</c:v>
                </c:pt>
                <c:pt idx="242">
                  <c:v>0.17369320496794546</c:v>
                </c:pt>
                <c:pt idx="243">
                  <c:v>0.17357230564662568</c:v>
                </c:pt>
                <c:pt idx="244">
                  <c:v>0.16796879454679034</c:v>
                </c:pt>
                <c:pt idx="245">
                  <c:v>0.17031946770779693</c:v>
                </c:pt>
                <c:pt idx="246">
                  <c:v>0.13484611353282805</c:v>
                </c:pt>
                <c:pt idx="247">
                  <c:v>0.17387327015331649</c:v>
                </c:pt>
                <c:pt idx="248">
                  <c:v>0.15024124735619807</c:v>
                </c:pt>
                <c:pt idx="249">
                  <c:v>0.14551788811635671</c:v>
                </c:pt>
                <c:pt idx="250">
                  <c:v>0.18170553045958171</c:v>
                </c:pt>
                <c:pt idx="251">
                  <c:v>0.18119401591822343</c:v>
                </c:pt>
                <c:pt idx="252">
                  <c:v>0.14028330622068153</c:v>
                </c:pt>
                <c:pt idx="253">
                  <c:v>0.1024908602788919</c:v>
                </c:pt>
                <c:pt idx="254">
                  <c:v>0.14806393725349026</c:v>
                </c:pt>
                <c:pt idx="255">
                  <c:v>0.12803783848622172</c:v>
                </c:pt>
                <c:pt idx="256">
                  <c:v>0.13547989677918479</c:v>
                </c:pt>
                <c:pt idx="257">
                  <c:v>0.12260760484521539</c:v>
                </c:pt>
                <c:pt idx="258">
                  <c:v>0.13546104685585897</c:v>
                </c:pt>
                <c:pt idx="259">
                  <c:v>0.14810704233990102</c:v>
                </c:pt>
                <c:pt idx="260">
                  <c:v>0.13683251898966908</c:v>
                </c:pt>
                <c:pt idx="261">
                  <c:v>0.19840057806236186</c:v>
                </c:pt>
                <c:pt idx="262">
                  <c:v>0.13576334125596853</c:v>
                </c:pt>
                <c:pt idx="263">
                  <c:v>0.13846015589138966</c:v>
                </c:pt>
                <c:pt idx="264">
                  <c:v>0.13359744759912373</c:v>
                </c:pt>
                <c:pt idx="265">
                  <c:v>0.15996180704045584</c:v>
                </c:pt>
                <c:pt idx="266">
                  <c:v>0.10832779301286924</c:v>
                </c:pt>
                <c:pt idx="267">
                  <c:v>0.16250726708237376</c:v>
                </c:pt>
                <c:pt idx="268">
                  <c:v>0.16908465539849016</c:v>
                </c:pt>
                <c:pt idx="269">
                  <c:v>0.14856066855263889</c:v>
                </c:pt>
                <c:pt idx="270">
                  <c:v>0.19186368668753007</c:v>
                </c:pt>
                <c:pt idx="271">
                  <c:v>0.14312865920701648</c:v>
                </c:pt>
                <c:pt idx="272">
                  <c:v>0.1377494289140242</c:v>
                </c:pt>
                <c:pt idx="273">
                  <c:v>0.17765429679391712</c:v>
                </c:pt>
                <c:pt idx="274">
                  <c:v>0.13438239674494895</c:v>
                </c:pt>
                <c:pt idx="275">
                  <c:v>0.11587769484687614</c:v>
                </c:pt>
                <c:pt idx="276">
                  <c:v>0.13532978412363683</c:v>
                </c:pt>
                <c:pt idx="277">
                  <c:v>0.10918710147510055</c:v>
                </c:pt>
                <c:pt idx="278">
                  <c:v>0.12911167490581621</c:v>
                </c:pt>
                <c:pt idx="279">
                  <c:v>0.15039612454024481</c:v>
                </c:pt>
                <c:pt idx="280">
                  <c:v>0.10959315505624379</c:v>
                </c:pt>
                <c:pt idx="281">
                  <c:v>0.1305090071463634</c:v>
                </c:pt>
                <c:pt idx="282">
                  <c:v>9.9267876488080109E-2</c:v>
                </c:pt>
                <c:pt idx="283">
                  <c:v>0.10489916311009413</c:v>
                </c:pt>
                <c:pt idx="284">
                  <c:v>0.21080429543229159</c:v>
                </c:pt>
                <c:pt idx="285">
                  <c:v>0.1541353902864265</c:v>
                </c:pt>
                <c:pt idx="286">
                  <c:v>0.15959417485134564</c:v>
                </c:pt>
                <c:pt idx="287">
                  <c:v>0.15546446196996788</c:v>
                </c:pt>
                <c:pt idx="288">
                  <c:v>0.14765759944922502</c:v>
                </c:pt>
                <c:pt idx="289">
                  <c:v>0.16119606361738154</c:v>
                </c:pt>
                <c:pt idx="290">
                  <c:v>0.15497374675406958</c:v>
                </c:pt>
                <c:pt idx="291">
                  <c:v>0.11497341358829008</c:v>
                </c:pt>
                <c:pt idx="292">
                  <c:v>0.13260195443059078</c:v>
                </c:pt>
                <c:pt idx="293">
                  <c:v>0.12182207020823836</c:v>
                </c:pt>
                <c:pt idx="294">
                  <c:v>0.13555568207811261</c:v>
                </c:pt>
                <c:pt idx="295">
                  <c:v>0.14392003724930838</c:v>
                </c:pt>
                <c:pt idx="296">
                  <c:v>0.17460322604648973</c:v>
                </c:pt>
                <c:pt idx="297">
                  <c:v>0.16070747636047206</c:v>
                </c:pt>
                <c:pt idx="298">
                  <c:v>0.133638867827991</c:v>
                </c:pt>
                <c:pt idx="299">
                  <c:v>0.146033391789991</c:v>
                </c:pt>
                <c:pt idx="300">
                  <c:v>6.4579002694919022E-2</c:v>
                </c:pt>
                <c:pt idx="301">
                  <c:v>0.11286819060116177</c:v>
                </c:pt>
                <c:pt idx="302">
                  <c:v>0.15566438750589842</c:v>
                </c:pt>
                <c:pt idx="303">
                  <c:v>0.12175488775984485</c:v>
                </c:pt>
                <c:pt idx="304">
                  <c:v>0.1281438613830965</c:v>
                </c:pt>
                <c:pt idx="305">
                  <c:v>0.14558261229680058</c:v>
                </c:pt>
                <c:pt idx="306">
                  <c:v>0.12490551713237376</c:v>
                </c:pt>
                <c:pt idx="307">
                  <c:v>0.14484062233650977</c:v>
                </c:pt>
                <c:pt idx="308">
                  <c:v>9.3491644673446117E-2</c:v>
                </c:pt>
                <c:pt idx="309">
                  <c:v>0.14552392185298371</c:v>
                </c:pt>
                <c:pt idx="310">
                  <c:v>0.13071874588447105</c:v>
                </c:pt>
                <c:pt idx="311">
                  <c:v>9.8676889871940288E-2</c:v>
                </c:pt>
                <c:pt idx="312">
                  <c:v>0.16471113089144637</c:v>
                </c:pt>
                <c:pt idx="313">
                  <c:v>0.14138525726497875</c:v>
                </c:pt>
                <c:pt idx="314">
                  <c:v>0.16898620468733516</c:v>
                </c:pt>
                <c:pt idx="315">
                  <c:v>0.12460299409621287</c:v>
                </c:pt>
                <c:pt idx="316">
                  <c:v>0.15955248760836235</c:v>
                </c:pt>
                <c:pt idx="317">
                  <c:v>0.18183317034183094</c:v>
                </c:pt>
                <c:pt idx="318">
                  <c:v>0.1775283725234168</c:v>
                </c:pt>
                <c:pt idx="319">
                  <c:v>0.14546817399107545</c:v>
                </c:pt>
                <c:pt idx="320">
                  <c:v>0.16605213583732983</c:v>
                </c:pt>
                <c:pt idx="321">
                  <c:v>0.16869869067916007</c:v>
                </c:pt>
                <c:pt idx="322">
                  <c:v>0.16342141552823541</c:v>
                </c:pt>
                <c:pt idx="323">
                  <c:v>0.13576197910415419</c:v>
                </c:pt>
                <c:pt idx="324">
                  <c:v>0.16481822445875705</c:v>
                </c:pt>
                <c:pt idx="325">
                  <c:v>0.1228405386873453</c:v>
                </c:pt>
                <c:pt idx="326">
                  <c:v>0.10865782161525034</c:v>
                </c:pt>
                <c:pt idx="327">
                  <c:v>0.15568427609353094</c:v>
                </c:pt>
                <c:pt idx="328">
                  <c:v>0.11273074461714089</c:v>
                </c:pt>
                <c:pt idx="329">
                  <c:v>0.16882340647080449</c:v>
                </c:pt>
                <c:pt idx="330">
                  <c:v>0.14859281638217892</c:v>
                </c:pt>
                <c:pt idx="331">
                  <c:v>0.17450687230953674</c:v>
                </c:pt>
                <c:pt idx="332">
                  <c:v>0.15347057427725483</c:v>
                </c:pt>
                <c:pt idx="333">
                  <c:v>0.13090686325106587</c:v>
                </c:pt>
                <c:pt idx="334">
                  <c:v>0.13721858547304194</c:v>
                </c:pt>
                <c:pt idx="335">
                  <c:v>0.12672004462586559</c:v>
                </c:pt>
                <c:pt idx="336">
                  <c:v>0.16811421101648272</c:v>
                </c:pt>
                <c:pt idx="337">
                  <c:v>0.11532561518981302</c:v>
                </c:pt>
                <c:pt idx="338">
                  <c:v>0.13794970712898366</c:v>
                </c:pt>
                <c:pt idx="339">
                  <c:v>0.1195304001990318</c:v>
                </c:pt>
                <c:pt idx="340">
                  <c:v>0.1477511231664872</c:v>
                </c:pt>
                <c:pt idx="341">
                  <c:v>9.1914456267173303E-2</c:v>
                </c:pt>
                <c:pt idx="342">
                  <c:v>0.15252140775977946</c:v>
                </c:pt>
                <c:pt idx="343">
                  <c:v>0.16377853732032105</c:v>
                </c:pt>
                <c:pt idx="344">
                  <c:v>8.877563200542489E-2</c:v>
                </c:pt>
                <c:pt idx="345">
                  <c:v>0.16091477622632677</c:v>
                </c:pt>
                <c:pt idx="346">
                  <c:v>0.12338264357783843</c:v>
                </c:pt>
                <c:pt idx="347">
                  <c:v>0.17414214370602596</c:v>
                </c:pt>
                <c:pt idx="348">
                  <c:v>0.12160157431046784</c:v>
                </c:pt>
                <c:pt idx="349">
                  <c:v>0.14324956817546608</c:v>
                </c:pt>
                <c:pt idx="350">
                  <c:v>0.12572086416100961</c:v>
                </c:pt>
                <c:pt idx="351">
                  <c:v>0.14884374615593005</c:v>
                </c:pt>
                <c:pt idx="352">
                  <c:v>0.15076143972593126</c:v>
                </c:pt>
                <c:pt idx="353">
                  <c:v>0.15605120122020419</c:v>
                </c:pt>
                <c:pt idx="354">
                  <c:v>0.22515324887254212</c:v>
                </c:pt>
                <c:pt idx="355">
                  <c:v>0.19123269003502782</c:v>
                </c:pt>
                <c:pt idx="356">
                  <c:v>8.9553301869722657E-2</c:v>
                </c:pt>
                <c:pt idx="357">
                  <c:v>0.13596730152617445</c:v>
                </c:pt>
                <c:pt idx="358">
                  <c:v>0.12488144834765952</c:v>
                </c:pt>
                <c:pt idx="359">
                  <c:v>0.11713870002833841</c:v>
                </c:pt>
                <c:pt idx="360">
                  <c:v>0.14403685116466663</c:v>
                </c:pt>
                <c:pt idx="361">
                  <c:v>0.19968152754816268</c:v>
                </c:pt>
                <c:pt idx="362">
                  <c:v>0.13271120118599877</c:v>
                </c:pt>
                <c:pt idx="363">
                  <c:v>0.12359827399830269</c:v>
                </c:pt>
                <c:pt idx="364">
                  <c:v>0.15461335265489332</c:v>
                </c:pt>
                <c:pt idx="365">
                  <c:v>0.13922799448291504</c:v>
                </c:pt>
                <c:pt idx="366">
                  <c:v>0.1294276048004282</c:v>
                </c:pt>
                <c:pt idx="367">
                  <c:v>0.17276752809590074</c:v>
                </c:pt>
                <c:pt idx="368">
                  <c:v>0.14371357796881712</c:v>
                </c:pt>
                <c:pt idx="369">
                  <c:v>0.14217790126053226</c:v>
                </c:pt>
                <c:pt idx="370">
                  <c:v>0.15126422487551913</c:v>
                </c:pt>
                <c:pt idx="371">
                  <c:v>0.14769418871840917</c:v>
                </c:pt>
                <c:pt idx="372">
                  <c:v>0.13670599481729476</c:v>
                </c:pt>
                <c:pt idx="373">
                  <c:v>0.12437070448604293</c:v>
                </c:pt>
                <c:pt idx="374">
                  <c:v>0.1674067153655262</c:v>
                </c:pt>
                <c:pt idx="375">
                  <c:v>0.15327205769137858</c:v>
                </c:pt>
                <c:pt idx="376">
                  <c:v>0.15324705239910352</c:v>
                </c:pt>
                <c:pt idx="377">
                  <c:v>0.16430619545843297</c:v>
                </c:pt>
                <c:pt idx="378">
                  <c:v>0.16859315688906101</c:v>
                </c:pt>
                <c:pt idx="379">
                  <c:v>0.1426489982667474</c:v>
                </c:pt>
                <c:pt idx="380">
                  <c:v>0.13870715286499596</c:v>
                </c:pt>
                <c:pt idx="381">
                  <c:v>0.12370839075088302</c:v>
                </c:pt>
                <c:pt idx="382">
                  <c:v>0.1801099260862081</c:v>
                </c:pt>
                <c:pt idx="383">
                  <c:v>0.14045884290124822</c:v>
                </c:pt>
                <c:pt idx="384">
                  <c:v>0.14626572371634142</c:v>
                </c:pt>
                <c:pt idx="385">
                  <c:v>0.10541956702114794</c:v>
                </c:pt>
                <c:pt idx="386">
                  <c:v>0.14889762141746973</c:v>
                </c:pt>
                <c:pt idx="387">
                  <c:v>0.15119063076836312</c:v>
                </c:pt>
                <c:pt idx="388">
                  <c:v>0.10514302043674401</c:v>
                </c:pt>
                <c:pt idx="389">
                  <c:v>9.8825283253473839E-2</c:v>
                </c:pt>
                <c:pt idx="390">
                  <c:v>0.15044011430369042</c:v>
                </c:pt>
                <c:pt idx="391">
                  <c:v>0.14488901520519681</c:v>
                </c:pt>
                <c:pt idx="392">
                  <c:v>0.16558074906303591</c:v>
                </c:pt>
                <c:pt idx="393">
                  <c:v>0.10195540124383409</c:v>
                </c:pt>
                <c:pt idx="394">
                  <c:v>0.14920601364860092</c:v>
                </c:pt>
                <c:pt idx="395">
                  <c:v>0.18204534179436349</c:v>
                </c:pt>
                <c:pt idx="396">
                  <c:v>0.12927743464790784</c:v>
                </c:pt>
                <c:pt idx="397">
                  <c:v>0.14656834363947635</c:v>
                </c:pt>
                <c:pt idx="398">
                  <c:v>0.12102723030676878</c:v>
                </c:pt>
                <c:pt idx="399">
                  <c:v>0.145915948482057</c:v>
                </c:pt>
                <c:pt idx="400">
                  <c:v>9.766680307903311E-2</c:v>
                </c:pt>
                <c:pt idx="401">
                  <c:v>0.14668801327066056</c:v>
                </c:pt>
                <c:pt idx="402">
                  <c:v>0.1441520734710581</c:v>
                </c:pt>
                <c:pt idx="403">
                  <c:v>0.2027200346735393</c:v>
                </c:pt>
                <c:pt idx="404">
                  <c:v>8.1556340382541281E-2</c:v>
                </c:pt>
                <c:pt idx="405">
                  <c:v>0.17420435156666833</c:v>
                </c:pt>
                <c:pt idx="406">
                  <c:v>0.20044249277648429</c:v>
                </c:pt>
                <c:pt idx="407">
                  <c:v>0.17091136867018855</c:v>
                </c:pt>
                <c:pt idx="408">
                  <c:v>0.20763193709998617</c:v>
                </c:pt>
                <c:pt idx="409">
                  <c:v>0.14314994035332998</c:v>
                </c:pt>
                <c:pt idx="410">
                  <c:v>0.19980846651145071</c:v>
                </c:pt>
                <c:pt idx="411">
                  <c:v>0.15921939517813857</c:v>
                </c:pt>
                <c:pt idx="412">
                  <c:v>0.16098161824565543</c:v>
                </c:pt>
                <c:pt idx="413">
                  <c:v>0.14568605447444882</c:v>
                </c:pt>
                <c:pt idx="414">
                  <c:v>0.17096713102547326</c:v>
                </c:pt>
                <c:pt idx="415">
                  <c:v>0.15251373803420351</c:v>
                </c:pt>
                <c:pt idx="416">
                  <c:v>0.19581025561316334</c:v>
                </c:pt>
                <c:pt idx="417">
                  <c:v>0.1184339045600739</c:v>
                </c:pt>
                <c:pt idx="418">
                  <c:v>0.1111981336621618</c:v>
                </c:pt>
                <c:pt idx="419">
                  <c:v>0.20349970622194663</c:v>
                </c:pt>
                <c:pt idx="420">
                  <c:v>0.20223805892171792</c:v>
                </c:pt>
                <c:pt idx="421">
                  <c:v>0.14724524603698019</c:v>
                </c:pt>
                <c:pt idx="422">
                  <c:v>0.14653257040961712</c:v>
                </c:pt>
                <c:pt idx="423">
                  <c:v>0.13607941289429576</c:v>
                </c:pt>
                <c:pt idx="424">
                  <c:v>0.14359987220060624</c:v>
                </c:pt>
                <c:pt idx="425">
                  <c:v>0.14305650187999081</c:v>
                </c:pt>
                <c:pt idx="426">
                  <c:v>0.11157761364754315</c:v>
                </c:pt>
                <c:pt idx="427">
                  <c:v>0.17665134055659648</c:v>
                </c:pt>
                <c:pt idx="428">
                  <c:v>0.19014086347902248</c:v>
                </c:pt>
                <c:pt idx="429">
                  <c:v>0.17192425901387859</c:v>
                </c:pt>
                <c:pt idx="430">
                  <c:v>0.14374769603525883</c:v>
                </c:pt>
                <c:pt idx="431">
                  <c:v>0.1327471571801481</c:v>
                </c:pt>
                <c:pt idx="432">
                  <c:v>0.18599603592123845</c:v>
                </c:pt>
                <c:pt idx="433">
                  <c:v>0.13105093357654238</c:v>
                </c:pt>
                <c:pt idx="434">
                  <c:v>0.15992836546397532</c:v>
                </c:pt>
                <c:pt idx="435">
                  <c:v>0.10754353617030046</c:v>
                </c:pt>
                <c:pt idx="436">
                  <c:v>0.15668579334998092</c:v>
                </c:pt>
                <c:pt idx="437">
                  <c:v>0.14119623196448364</c:v>
                </c:pt>
                <c:pt idx="438">
                  <c:v>0.15024969498250107</c:v>
                </c:pt>
                <c:pt idx="439">
                  <c:v>0.14418830011858608</c:v>
                </c:pt>
                <c:pt idx="440">
                  <c:v>0.12671720499672934</c:v>
                </c:pt>
                <c:pt idx="441">
                  <c:v>0.16393859551518128</c:v>
                </c:pt>
                <c:pt idx="442">
                  <c:v>0.15177476691027622</c:v>
                </c:pt>
                <c:pt idx="443">
                  <c:v>0.1574810140509226</c:v>
                </c:pt>
                <c:pt idx="444">
                  <c:v>0.16097791839470971</c:v>
                </c:pt>
                <c:pt idx="445">
                  <c:v>8.5307341664984174E-2</c:v>
                </c:pt>
                <c:pt idx="446">
                  <c:v>0.18442953550415123</c:v>
                </c:pt>
                <c:pt idx="447">
                  <c:v>0.14515358627100064</c:v>
                </c:pt>
                <c:pt idx="448">
                  <c:v>0.15436585291662258</c:v>
                </c:pt>
                <c:pt idx="449">
                  <c:v>0.16896488482501898</c:v>
                </c:pt>
                <c:pt idx="450">
                  <c:v>0.14485365588828533</c:v>
                </c:pt>
                <c:pt idx="451">
                  <c:v>0.11952367948435598</c:v>
                </c:pt>
                <c:pt idx="452">
                  <c:v>0.10774320991835852</c:v>
                </c:pt>
                <c:pt idx="453">
                  <c:v>0.14391771748678095</c:v>
                </c:pt>
                <c:pt idx="454">
                  <c:v>0.17544709332897915</c:v>
                </c:pt>
                <c:pt idx="455">
                  <c:v>0.15849803458875891</c:v>
                </c:pt>
                <c:pt idx="456">
                  <c:v>0.14900618241543909</c:v>
                </c:pt>
                <c:pt idx="457">
                  <c:v>0.11618440169245846</c:v>
                </c:pt>
                <c:pt idx="458">
                  <c:v>8.081868521458116E-2</c:v>
                </c:pt>
                <c:pt idx="459">
                  <c:v>0.13223978221150051</c:v>
                </c:pt>
                <c:pt idx="460">
                  <c:v>6.8379259658906108E-2</c:v>
                </c:pt>
                <c:pt idx="461">
                  <c:v>0.11825783860369293</c:v>
                </c:pt>
                <c:pt idx="462">
                  <c:v>0.18468917281604849</c:v>
                </c:pt>
                <c:pt idx="463">
                  <c:v>0.17228994494092473</c:v>
                </c:pt>
                <c:pt idx="464">
                  <c:v>0.19501956282537308</c:v>
                </c:pt>
                <c:pt idx="465">
                  <c:v>0.16474661804047164</c:v>
                </c:pt>
                <c:pt idx="466">
                  <c:v>0.11449939786761064</c:v>
                </c:pt>
                <c:pt idx="467">
                  <c:v>9.7254307781138777E-2</c:v>
                </c:pt>
                <c:pt idx="468">
                  <c:v>0.1542326631847841</c:v>
                </c:pt>
                <c:pt idx="469">
                  <c:v>0.14945291085041967</c:v>
                </c:pt>
                <c:pt idx="470">
                  <c:v>0.14317618066081678</c:v>
                </c:pt>
                <c:pt idx="471">
                  <c:v>0.12251396092434212</c:v>
                </c:pt>
                <c:pt idx="472">
                  <c:v>0.11701482141599943</c:v>
                </c:pt>
                <c:pt idx="473">
                  <c:v>0.1036679657245006</c:v>
                </c:pt>
                <c:pt idx="474">
                  <c:v>0.13382334655436265</c:v>
                </c:pt>
                <c:pt idx="475">
                  <c:v>0.11739045826411494</c:v>
                </c:pt>
                <c:pt idx="476">
                  <c:v>0.16041023706512245</c:v>
                </c:pt>
                <c:pt idx="477">
                  <c:v>0.19900996660686726</c:v>
                </c:pt>
                <c:pt idx="478">
                  <c:v>0.14475205689244147</c:v>
                </c:pt>
                <c:pt idx="479">
                  <c:v>0.14457630741329858</c:v>
                </c:pt>
                <c:pt idx="480">
                  <c:v>0.13110871411511793</c:v>
                </c:pt>
                <c:pt idx="481">
                  <c:v>0.16304990990445453</c:v>
                </c:pt>
                <c:pt idx="482">
                  <c:v>0.12582534380606158</c:v>
                </c:pt>
                <c:pt idx="483">
                  <c:v>0.20411173150011641</c:v>
                </c:pt>
                <c:pt idx="484">
                  <c:v>0.15814342084706762</c:v>
                </c:pt>
                <c:pt idx="485">
                  <c:v>0.17410479314255753</c:v>
                </c:pt>
                <c:pt idx="486">
                  <c:v>0.16897164585621527</c:v>
                </c:pt>
                <c:pt idx="487">
                  <c:v>0.12431292488357255</c:v>
                </c:pt>
                <c:pt idx="488">
                  <c:v>0.1245452520784678</c:v>
                </c:pt>
                <c:pt idx="489">
                  <c:v>0.19368693907807627</c:v>
                </c:pt>
                <c:pt idx="490">
                  <c:v>0.14069654253826483</c:v>
                </c:pt>
                <c:pt idx="491">
                  <c:v>0.1721100943157147</c:v>
                </c:pt>
                <c:pt idx="492">
                  <c:v>0.16061574592309663</c:v>
                </c:pt>
                <c:pt idx="493">
                  <c:v>0.16734265838899356</c:v>
                </c:pt>
                <c:pt idx="494">
                  <c:v>0.14373209569399389</c:v>
                </c:pt>
                <c:pt idx="495">
                  <c:v>0.12597736518107044</c:v>
                </c:pt>
                <c:pt idx="496">
                  <c:v>0.10275694708158988</c:v>
                </c:pt>
                <c:pt idx="497">
                  <c:v>0.17706505539768555</c:v>
                </c:pt>
                <c:pt idx="498">
                  <c:v>0.16881409336717915</c:v>
                </c:pt>
                <c:pt idx="499">
                  <c:v>0.13462735665946729</c:v>
                </c:pt>
                <c:pt idx="500">
                  <c:v>0.14065788521043962</c:v>
                </c:pt>
                <c:pt idx="501">
                  <c:v>0.1787515485577725</c:v>
                </c:pt>
                <c:pt idx="502">
                  <c:v>0.1447463913969867</c:v>
                </c:pt>
                <c:pt idx="503">
                  <c:v>0.13527379665740599</c:v>
                </c:pt>
                <c:pt idx="504">
                  <c:v>0.11615697084140758</c:v>
                </c:pt>
                <c:pt idx="505">
                  <c:v>0.16182796824313231</c:v>
                </c:pt>
                <c:pt idx="506">
                  <c:v>0.13996262209632665</c:v>
                </c:pt>
                <c:pt idx="507">
                  <c:v>0.13566614500133198</c:v>
                </c:pt>
                <c:pt idx="508">
                  <c:v>0.17433596761945508</c:v>
                </c:pt>
                <c:pt idx="509">
                  <c:v>0.17180605296720083</c:v>
                </c:pt>
                <c:pt idx="510">
                  <c:v>0.13538362569075568</c:v>
                </c:pt>
                <c:pt idx="511">
                  <c:v>0.15836029379255337</c:v>
                </c:pt>
                <c:pt idx="512">
                  <c:v>0.15196136758007686</c:v>
                </c:pt>
                <c:pt idx="513">
                  <c:v>0.11038584250590636</c:v>
                </c:pt>
                <c:pt idx="514">
                  <c:v>0.19704546229604855</c:v>
                </c:pt>
                <c:pt idx="515">
                  <c:v>0.15192886483594609</c:v>
                </c:pt>
                <c:pt idx="516">
                  <c:v>0.13575709874706904</c:v>
                </c:pt>
                <c:pt idx="517">
                  <c:v>0.17305997118821168</c:v>
                </c:pt>
                <c:pt idx="518">
                  <c:v>0.14009394235684991</c:v>
                </c:pt>
                <c:pt idx="519">
                  <c:v>0.12136972023951301</c:v>
                </c:pt>
                <c:pt idx="520">
                  <c:v>0.1571212677500399</c:v>
                </c:pt>
                <c:pt idx="521">
                  <c:v>0.1596505010176186</c:v>
                </c:pt>
                <c:pt idx="522">
                  <c:v>0.17627393804716734</c:v>
                </c:pt>
                <c:pt idx="523">
                  <c:v>0.14091251774579722</c:v>
                </c:pt>
                <c:pt idx="524">
                  <c:v>0.15690992199815823</c:v>
                </c:pt>
                <c:pt idx="525">
                  <c:v>0.15245120510082114</c:v>
                </c:pt>
                <c:pt idx="526">
                  <c:v>0.1629001162978114</c:v>
                </c:pt>
                <c:pt idx="527">
                  <c:v>0.12780384082787205</c:v>
                </c:pt>
                <c:pt idx="528">
                  <c:v>0.1577089308976197</c:v>
                </c:pt>
                <c:pt idx="529">
                  <c:v>0.1302364702606309</c:v>
                </c:pt>
                <c:pt idx="530">
                  <c:v>0.1380484203421721</c:v>
                </c:pt>
                <c:pt idx="531">
                  <c:v>0.14838138025445072</c:v>
                </c:pt>
                <c:pt idx="532">
                  <c:v>0.17725862256681979</c:v>
                </c:pt>
                <c:pt idx="533">
                  <c:v>0.15802821567106595</c:v>
                </c:pt>
                <c:pt idx="534">
                  <c:v>0.16713053322869997</c:v>
                </c:pt>
                <c:pt idx="535">
                  <c:v>0.14530795249054412</c:v>
                </c:pt>
                <c:pt idx="536">
                  <c:v>0.18176960809714313</c:v>
                </c:pt>
                <c:pt idx="537">
                  <c:v>0.21779071656624843</c:v>
                </c:pt>
                <c:pt idx="538">
                  <c:v>9.3347189344723289E-2</c:v>
                </c:pt>
                <c:pt idx="539">
                  <c:v>0.14894095751693789</c:v>
                </c:pt>
                <c:pt idx="540">
                  <c:v>0.16458504010749531</c:v>
                </c:pt>
                <c:pt idx="541">
                  <c:v>0.1821509512357016</c:v>
                </c:pt>
                <c:pt idx="542">
                  <c:v>0.16428606586765754</c:v>
                </c:pt>
                <c:pt idx="543">
                  <c:v>0.13487423305175902</c:v>
                </c:pt>
                <c:pt idx="544">
                  <c:v>0.11593522237156526</c:v>
                </c:pt>
                <c:pt idx="545">
                  <c:v>0.1727547993316628</c:v>
                </c:pt>
                <c:pt idx="546">
                  <c:v>0.14792276751341396</c:v>
                </c:pt>
                <c:pt idx="547">
                  <c:v>0.15724498442863794</c:v>
                </c:pt>
                <c:pt idx="548">
                  <c:v>0.12490351562699067</c:v>
                </c:pt>
                <c:pt idx="549">
                  <c:v>0.15777484298393687</c:v>
                </c:pt>
                <c:pt idx="550">
                  <c:v>0.11375388466464714</c:v>
                </c:pt>
                <c:pt idx="551">
                  <c:v>0.14811380424578993</c:v>
                </c:pt>
                <c:pt idx="552">
                  <c:v>0.13075451174737043</c:v>
                </c:pt>
                <c:pt idx="553">
                  <c:v>0.17409087283086783</c:v>
                </c:pt>
                <c:pt idx="554">
                  <c:v>0.18513870835885962</c:v>
                </c:pt>
                <c:pt idx="555">
                  <c:v>0.15319285741174443</c:v>
                </c:pt>
                <c:pt idx="556">
                  <c:v>0.10989535601951923</c:v>
                </c:pt>
                <c:pt idx="557">
                  <c:v>0.11300702422811955</c:v>
                </c:pt>
                <c:pt idx="558">
                  <c:v>0.15905526200777714</c:v>
                </c:pt>
                <c:pt idx="559">
                  <c:v>6.2309267458384991E-2</c:v>
                </c:pt>
                <c:pt idx="560">
                  <c:v>0.17741769688177753</c:v>
                </c:pt>
                <c:pt idx="561">
                  <c:v>0.14223498622223696</c:v>
                </c:pt>
                <c:pt idx="562">
                  <c:v>0.17060524299779301</c:v>
                </c:pt>
                <c:pt idx="563">
                  <c:v>0.15619348395189803</c:v>
                </c:pt>
                <c:pt idx="564">
                  <c:v>0.17657651397985244</c:v>
                </c:pt>
                <c:pt idx="565">
                  <c:v>0.16975432931606516</c:v>
                </c:pt>
                <c:pt idx="566">
                  <c:v>0.12068801562559439</c:v>
                </c:pt>
                <c:pt idx="567">
                  <c:v>5.6364524667039638E-2</c:v>
                </c:pt>
                <c:pt idx="568">
                  <c:v>0.14078311610865657</c:v>
                </c:pt>
                <c:pt idx="569">
                  <c:v>0.16288119206199569</c:v>
                </c:pt>
                <c:pt idx="570">
                  <c:v>0.13961483476588704</c:v>
                </c:pt>
                <c:pt idx="571">
                  <c:v>0.14576073668635259</c:v>
                </c:pt>
                <c:pt idx="572">
                  <c:v>0.11685910084188976</c:v>
                </c:pt>
                <c:pt idx="573">
                  <c:v>0.20700538004139948</c:v>
                </c:pt>
                <c:pt idx="574">
                  <c:v>0.11686202855749778</c:v>
                </c:pt>
                <c:pt idx="575">
                  <c:v>0.18433425627967531</c:v>
                </c:pt>
                <c:pt idx="576">
                  <c:v>0.19001211468178841</c:v>
                </c:pt>
                <c:pt idx="577">
                  <c:v>0.1322897591072402</c:v>
                </c:pt>
                <c:pt idx="578">
                  <c:v>0.1432891946613315</c:v>
                </c:pt>
                <c:pt idx="579">
                  <c:v>0.14119385557811454</c:v>
                </c:pt>
                <c:pt idx="580">
                  <c:v>0.12364467136453733</c:v>
                </c:pt>
                <c:pt idx="581">
                  <c:v>0.17218772084308714</c:v>
                </c:pt>
                <c:pt idx="582">
                  <c:v>0.17109987146011116</c:v>
                </c:pt>
                <c:pt idx="583">
                  <c:v>0.15966376471863683</c:v>
                </c:pt>
                <c:pt idx="584">
                  <c:v>0.15540130165547283</c:v>
                </c:pt>
                <c:pt idx="585">
                  <c:v>0.119392058031087</c:v>
                </c:pt>
                <c:pt idx="586">
                  <c:v>0.14135621345174745</c:v>
                </c:pt>
                <c:pt idx="587">
                  <c:v>0.17452262705119376</c:v>
                </c:pt>
                <c:pt idx="588">
                  <c:v>0.16660181877874744</c:v>
                </c:pt>
                <c:pt idx="589">
                  <c:v>0.17277142661042241</c:v>
                </c:pt>
                <c:pt idx="590">
                  <c:v>0.14839441811689594</c:v>
                </c:pt>
                <c:pt idx="591">
                  <c:v>0.17054914252643824</c:v>
                </c:pt>
                <c:pt idx="592">
                  <c:v>0.14289392154651442</c:v>
                </c:pt>
                <c:pt idx="593">
                  <c:v>0.16203934107356111</c:v>
                </c:pt>
                <c:pt idx="594">
                  <c:v>0.15416144401762846</c:v>
                </c:pt>
                <c:pt idx="595">
                  <c:v>0.12271768125864671</c:v>
                </c:pt>
                <c:pt idx="596">
                  <c:v>0.19374722228837948</c:v>
                </c:pt>
                <c:pt idx="597">
                  <c:v>0.15033109903500769</c:v>
                </c:pt>
                <c:pt idx="598">
                  <c:v>0.15301665805510253</c:v>
                </c:pt>
                <c:pt idx="599">
                  <c:v>0.12467631307462677</c:v>
                </c:pt>
                <c:pt idx="600">
                  <c:v>0.12477772238169799</c:v>
                </c:pt>
                <c:pt idx="601">
                  <c:v>0.18446380853158881</c:v>
                </c:pt>
                <c:pt idx="602">
                  <c:v>0.13227439115173131</c:v>
                </c:pt>
                <c:pt idx="603">
                  <c:v>0.12501579543665486</c:v>
                </c:pt>
                <c:pt idx="604">
                  <c:v>0.19013487714750713</c:v>
                </c:pt>
                <c:pt idx="605">
                  <c:v>0.16043178186003945</c:v>
                </c:pt>
                <c:pt idx="606">
                  <c:v>0.13561436431827578</c:v>
                </c:pt>
                <c:pt idx="607">
                  <c:v>0.10949883721341601</c:v>
                </c:pt>
                <c:pt idx="608">
                  <c:v>0.11959409616778967</c:v>
                </c:pt>
                <c:pt idx="609">
                  <c:v>0.16580768129577739</c:v>
                </c:pt>
                <c:pt idx="610">
                  <c:v>0.14668447814468319</c:v>
                </c:pt>
                <c:pt idx="611">
                  <c:v>0.17683355934191264</c:v>
                </c:pt>
                <c:pt idx="612">
                  <c:v>0.14849470899872577</c:v>
                </c:pt>
                <c:pt idx="613">
                  <c:v>0.14849370281695737</c:v>
                </c:pt>
                <c:pt idx="614">
                  <c:v>0.17071004552255298</c:v>
                </c:pt>
                <c:pt idx="615">
                  <c:v>0.1366859281917284</c:v>
                </c:pt>
                <c:pt idx="616">
                  <c:v>0.18064758633917397</c:v>
                </c:pt>
                <c:pt idx="617">
                  <c:v>0.14588809315465934</c:v>
                </c:pt>
                <c:pt idx="618">
                  <c:v>0.1337401119342764</c:v>
                </c:pt>
                <c:pt idx="619">
                  <c:v>7.5502525140348525E-2</c:v>
                </c:pt>
                <c:pt idx="620">
                  <c:v>0.16395579841725758</c:v>
                </c:pt>
                <c:pt idx="621">
                  <c:v>0.19213151236870007</c:v>
                </c:pt>
                <c:pt idx="622">
                  <c:v>0.1613089251025692</c:v>
                </c:pt>
                <c:pt idx="623">
                  <c:v>0.11688658286844733</c:v>
                </c:pt>
                <c:pt idx="624">
                  <c:v>0.13278313181206056</c:v>
                </c:pt>
                <c:pt idx="625">
                  <c:v>0.16707565548849013</c:v>
                </c:pt>
                <c:pt idx="626">
                  <c:v>0.12894349700409272</c:v>
                </c:pt>
                <c:pt idx="627">
                  <c:v>0.16875208586663357</c:v>
                </c:pt>
                <c:pt idx="628">
                  <c:v>0.15503666043534273</c:v>
                </c:pt>
                <c:pt idx="629">
                  <c:v>0.13825562812950226</c:v>
                </c:pt>
                <c:pt idx="630">
                  <c:v>0.1671775607391135</c:v>
                </c:pt>
                <c:pt idx="631">
                  <c:v>0.16128284640930116</c:v>
                </c:pt>
                <c:pt idx="632">
                  <c:v>0.18260911763268553</c:v>
                </c:pt>
                <c:pt idx="633">
                  <c:v>0.18752237273916758</c:v>
                </c:pt>
                <c:pt idx="634">
                  <c:v>0.11700132821784032</c:v>
                </c:pt>
                <c:pt idx="635">
                  <c:v>0.13960042968481659</c:v>
                </c:pt>
                <c:pt idx="636">
                  <c:v>0.10149655304500904</c:v>
                </c:pt>
                <c:pt idx="637">
                  <c:v>0.16379967142728746</c:v>
                </c:pt>
                <c:pt idx="638">
                  <c:v>0.11754166383770571</c:v>
                </c:pt>
                <c:pt idx="639">
                  <c:v>0.19036284669494025</c:v>
                </c:pt>
                <c:pt idx="640">
                  <c:v>0.13479854153237733</c:v>
                </c:pt>
                <c:pt idx="641">
                  <c:v>0.17589280222763798</c:v>
                </c:pt>
                <c:pt idx="642">
                  <c:v>0.14280752546502831</c:v>
                </c:pt>
                <c:pt idx="643">
                  <c:v>0.12564366386669851</c:v>
                </c:pt>
                <c:pt idx="644">
                  <c:v>0.19249360337932092</c:v>
                </c:pt>
                <c:pt idx="645">
                  <c:v>0.15062943626167263</c:v>
                </c:pt>
                <c:pt idx="646">
                  <c:v>0.13836550655627378</c:v>
                </c:pt>
                <c:pt idx="647">
                  <c:v>0.15406006293277741</c:v>
                </c:pt>
                <c:pt idx="648">
                  <c:v>0.12688255067018034</c:v>
                </c:pt>
                <c:pt idx="649">
                  <c:v>0.12199968217883997</c:v>
                </c:pt>
                <c:pt idx="650">
                  <c:v>0.13650566321998614</c:v>
                </c:pt>
                <c:pt idx="651">
                  <c:v>9.2905943800428742E-2</c:v>
                </c:pt>
                <c:pt idx="652">
                  <c:v>8.0924791135961099E-2</c:v>
                </c:pt>
                <c:pt idx="653">
                  <c:v>0.13879438922181009</c:v>
                </c:pt>
                <c:pt idx="654">
                  <c:v>0.16848510414455398</c:v>
                </c:pt>
                <c:pt idx="655">
                  <c:v>0.15213220529972044</c:v>
                </c:pt>
                <c:pt idx="656">
                  <c:v>0.17932382015293361</c:v>
                </c:pt>
                <c:pt idx="657">
                  <c:v>0.15468070459187674</c:v>
                </c:pt>
                <c:pt idx="658">
                  <c:v>0.11015912835286938</c:v>
                </c:pt>
                <c:pt idx="659">
                  <c:v>0.1770682610154693</c:v>
                </c:pt>
                <c:pt idx="660">
                  <c:v>0.16992164069203797</c:v>
                </c:pt>
                <c:pt idx="661">
                  <c:v>7.587365081404028E-2</c:v>
                </c:pt>
                <c:pt idx="662">
                  <c:v>9.303593190358872E-2</c:v>
                </c:pt>
                <c:pt idx="663">
                  <c:v>0.13698565869305426</c:v>
                </c:pt>
                <c:pt idx="664">
                  <c:v>0.14596751677845965</c:v>
                </c:pt>
                <c:pt idx="665">
                  <c:v>0.14146046837476262</c:v>
                </c:pt>
                <c:pt idx="666">
                  <c:v>0.11509652989862923</c:v>
                </c:pt>
                <c:pt idx="667">
                  <c:v>0.19170827416318095</c:v>
                </c:pt>
                <c:pt idx="668">
                  <c:v>0.12797402533489655</c:v>
                </c:pt>
                <c:pt idx="669">
                  <c:v>0.15509759747509211</c:v>
                </c:pt>
                <c:pt idx="670">
                  <c:v>0.16388277308810134</c:v>
                </c:pt>
                <c:pt idx="671">
                  <c:v>0.12664444907820407</c:v>
                </c:pt>
                <c:pt idx="672">
                  <c:v>0.22022812601078393</c:v>
                </c:pt>
                <c:pt idx="673">
                  <c:v>0.11563775964906231</c:v>
                </c:pt>
                <c:pt idx="674">
                  <c:v>0.11767882544281157</c:v>
                </c:pt>
                <c:pt idx="675">
                  <c:v>0.16088761340333446</c:v>
                </c:pt>
                <c:pt idx="676">
                  <c:v>0.14637071966487442</c:v>
                </c:pt>
                <c:pt idx="677">
                  <c:v>0.16923000546763414</c:v>
                </c:pt>
                <c:pt idx="678">
                  <c:v>0.15016490547237196</c:v>
                </c:pt>
                <c:pt idx="679">
                  <c:v>0.12045502674293808</c:v>
                </c:pt>
                <c:pt idx="680">
                  <c:v>0.13350178622111061</c:v>
                </c:pt>
                <c:pt idx="681">
                  <c:v>0.15431596191755367</c:v>
                </c:pt>
                <c:pt idx="682">
                  <c:v>0.13786210795980997</c:v>
                </c:pt>
                <c:pt idx="683">
                  <c:v>0.13754977018466855</c:v>
                </c:pt>
                <c:pt idx="684">
                  <c:v>0.12977342683288884</c:v>
                </c:pt>
                <c:pt idx="685">
                  <c:v>0.15110006759960926</c:v>
                </c:pt>
                <c:pt idx="686">
                  <c:v>0.11512342940027373</c:v>
                </c:pt>
                <c:pt idx="687">
                  <c:v>0.12948021583361391</c:v>
                </c:pt>
                <c:pt idx="688">
                  <c:v>0.16167997130699308</c:v>
                </c:pt>
                <c:pt idx="689">
                  <c:v>0.15630237852612486</c:v>
                </c:pt>
                <c:pt idx="690">
                  <c:v>0.13210086611263488</c:v>
                </c:pt>
                <c:pt idx="691">
                  <c:v>0.17639093053792143</c:v>
                </c:pt>
                <c:pt idx="692">
                  <c:v>0.12452501562673408</c:v>
                </c:pt>
                <c:pt idx="693">
                  <c:v>0.13022546010705499</c:v>
                </c:pt>
                <c:pt idx="694">
                  <c:v>0.12358853753514962</c:v>
                </c:pt>
                <c:pt idx="695">
                  <c:v>0.11400643665982649</c:v>
                </c:pt>
                <c:pt idx="696">
                  <c:v>0.11293061264883486</c:v>
                </c:pt>
                <c:pt idx="697">
                  <c:v>0.17909839937408445</c:v>
                </c:pt>
                <c:pt idx="698">
                  <c:v>0.10318427547781929</c:v>
                </c:pt>
                <c:pt idx="699">
                  <c:v>0.21001835821075737</c:v>
                </c:pt>
                <c:pt idx="700">
                  <c:v>0.11623454537280821</c:v>
                </c:pt>
                <c:pt idx="701">
                  <c:v>9.9736531825795102E-2</c:v>
                </c:pt>
                <c:pt idx="702">
                  <c:v>0.16905338207483703</c:v>
                </c:pt>
                <c:pt idx="703">
                  <c:v>0.16512381251365482</c:v>
                </c:pt>
                <c:pt idx="704">
                  <c:v>8.3099712635349238E-2</c:v>
                </c:pt>
                <c:pt idx="705">
                  <c:v>0.13807352647418805</c:v>
                </c:pt>
                <c:pt idx="706">
                  <c:v>0.141981538878684</c:v>
                </c:pt>
                <c:pt idx="707">
                  <c:v>0.14336628130826773</c:v>
                </c:pt>
                <c:pt idx="708">
                  <c:v>0.15025761271617266</c:v>
                </c:pt>
                <c:pt idx="709">
                  <c:v>0.14170119531753272</c:v>
                </c:pt>
                <c:pt idx="710">
                  <c:v>0.1045325132199455</c:v>
                </c:pt>
                <c:pt idx="711">
                  <c:v>0.19436441248452127</c:v>
                </c:pt>
                <c:pt idx="712">
                  <c:v>0.16185176495290043</c:v>
                </c:pt>
                <c:pt idx="713">
                  <c:v>0.18785249456092773</c:v>
                </c:pt>
                <c:pt idx="714">
                  <c:v>0.15059030838144302</c:v>
                </c:pt>
                <c:pt idx="715">
                  <c:v>0.15543186199851045</c:v>
                </c:pt>
                <c:pt idx="716">
                  <c:v>0.15157478403183797</c:v>
                </c:pt>
                <c:pt idx="717">
                  <c:v>0.18927178480649015</c:v>
                </c:pt>
                <c:pt idx="718">
                  <c:v>0.13198045420978685</c:v>
                </c:pt>
                <c:pt idx="719">
                  <c:v>0.16397796434449818</c:v>
                </c:pt>
                <c:pt idx="720">
                  <c:v>0.17799009148691086</c:v>
                </c:pt>
                <c:pt idx="721">
                  <c:v>0.12687583741982808</c:v>
                </c:pt>
                <c:pt idx="722">
                  <c:v>0.13000416530949496</c:v>
                </c:pt>
                <c:pt idx="723">
                  <c:v>0.11068052710681593</c:v>
                </c:pt>
                <c:pt idx="724">
                  <c:v>0.13528800915974132</c:v>
                </c:pt>
                <c:pt idx="725">
                  <c:v>0.1148542963520584</c:v>
                </c:pt>
                <c:pt idx="726">
                  <c:v>0.12817685073889512</c:v>
                </c:pt>
                <c:pt idx="727">
                  <c:v>0.14900362231776446</c:v>
                </c:pt>
                <c:pt idx="728">
                  <c:v>0.18133260408220339</c:v>
                </c:pt>
                <c:pt idx="729">
                  <c:v>0.19713928487927423</c:v>
                </c:pt>
                <c:pt idx="730">
                  <c:v>0.15651978419084267</c:v>
                </c:pt>
                <c:pt idx="731">
                  <c:v>0.15290458704273033</c:v>
                </c:pt>
                <c:pt idx="732">
                  <c:v>0.11899096344062281</c:v>
                </c:pt>
                <c:pt idx="733">
                  <c:v>0.11046421333601381</c:v>
                </c:pt>
                <c:pt idx="734">
                  <c:v>0.13943329662715395</c:v>
                </c:pt>
                <c:pt idx="735">
                  <c:v>0.17485371161408492</c:v>
                </c:pt>
                <c:pt idx="736">
                  <c:v>0.17452644127846326</c:v>
                </c:pt>
                <c:pt idx="737">
                  <c:v>0.11734245646295413</c:v>
                </c:pt>
                <c:pt idx="738">
                  <c:v>0.15206984500776602</c:v>
                </c:pt>
                <c:pt idx="739">
                  <c:v>0.14884018404252988</c:v>
                </c:pt>
                <c:pt idx="740">
                  <c:v>0.16737614359576808</c:v>
                </c:pt>
                <c:pt idx="741">
                  <c:v>0.11664153003363241</c:v>
                </c:pt>
                <c:pt idx="742">
                  <c:v>0.18812204314005965</c:v>
                </c:pt>
                <c:pt idx="743">
                  <c:v>0.1180837624388215</c:v>
                </c:pt>
                <c:pt idx="744">
                  <c:v>0.18716610904994932</c:v>
                </c:pt>
                <c:pt idx="745">
                  <c:v>0.17309356515337801</c:v>
                </c:pt>
                <c:pt idx="746">
                  <c:v>0.15035219442733691</c:v>
                </c:pt>
                <c:pt idx="747">
                  <c:v>0.1339646198929324</c:v>
                </c:pt>
                <c:pt idx="748">
                  <c:v>0.15701615061412819</c:v>
                </c:pt>
                <c:pt idx="749">
                  <c:v>0.11619627213421097</c:v>
                </c:pt>
                <c:pt idx="750">
                  <c:v>0.12315164903956723</c:v>
                </c:pt>
                <c:pt idx="751">
                  <c:v>0.17953899841172868</c:v>
                </c:pt>
                <c:pt idx="752">
                  <c:v>0.14835570989458022</c:v>
                </c:pt>
                <c:pt idx="753">
                  <c:v>0.12859405879595562</c:v>
                </c:pt>
                <c:pt idx="754">
                  <c:v>0.15772718289473162</c:v>
                </c:pt>
                <c:pt idx="755">
                  <c:v>0.1983964367159286</c:v>
                </c:pt>
                <c:pt idx="756">
                  <c:v>0.11974108034201855</c:v>
                </c:pt>
                <c:pt idx="757">
                  <c:v>0.16926180042880104</c:v>
                </c:pt>
                <c:pt idx="758">
                  <c:v>0.15021019077220366</c:v>
                </c:pt>
                <c:pt idx="759">
                  <c:v>0.1387969381986412</c:v>
                </c:pt>
                <c:pt idx="760">
                  <c:v>0.13438820768787962</c:v>
                </c:pt>
                <c:pt idx="761">
                  <c:v>0.20130552910528407</c:v>
                </c:pt>
                <c:pt idx="762">
                  <c:v>0.16557907819646242</c:v>
                </c:pt>
                <c:pt idx="763">
                  <c:v>0.16200881054071115</c:v>
                </c:pt>
                <c:pt idx="764">
                  <c:v>0.17717826596919214</c:v>
                </c:pt>
                <c:pt idx="765">
                  <c:v>0.14781141939758263</c:v>
                </c:pt>
                <c:pt idx="766">
                  <c:v>0.13209446215538517</c:v>
                </c:pt>
                <c:pt idx="767">
                  <c:v>0.16107994947181511</c:v>
                </c:pt>
                <c:pt idx="768">
                  <c:v>0.17886742382423945</c:v>
                </c:pt>
                <c:pt idx="769">
                  <c:v>0.12955902122811705</c:v>
                </c:pt>
                <c:pt idx="770">
                  <c:v>0.128148112714593</c:v>
                </c:pt>
                <c:pt idx="771">
                  <c:v>0.11692816079274886</c:v>
                </c:pt>
                <c:pt idx="772">
                  <c:v>0.13320927278894643</c:v>
                </c:pt>
                <c:pt idx="773">
                  <c:v>0.1290727088154893</c:v>
                </c:pt>
                <c:pt idx="774">
                  <c:v>0.14827934493107611</c:v>
                </c:pt>
                <c:pt idx="775">
                  <c:v>0.14341253390102504</c:v>
                </c:pt>
                <c:pt idx="776">
                  <c:v>0.15102778760153759</c:v>
                </c:pt>
                <c:pt idx="777">
                  <c:v>0.1847101609892689</c:v>
                </c:pt>
                <c:pt idx="778">
                  <c:v>0.1591927267192767</c:v>
                </c:pt>
                <c:pt idx="779">
                  <c:v>0.17016882483585682</c:v>
                </c:pt>
                <c:pt idx="780">
                  <c:v>0.17510658575417529</c:v>
                </c:pt>
                <c:pt idx="781">
                  <c:v>0.14265448887924931</c:v>
                </c:pt>
                <c:pt idx="782">
                  <c:v>0.16827144420448714</c:v>
                </c:pt>
                <c:pt idx="783">
                  <c:v>0.14113888910784453</c:v>
                </c:pt>
                <c:pt idx="784">
                  <c:v>0.11565345420314567</c:v>
                </c:pt>
                <c:pt idx="785">
                  <c:v>0.16004371879917839</c:v>
                </c:pt>
                <c:pt idx="786">
                  <c:v>0.15432342974098329</c:v>
                </c:pt>
                <c:pt idx="787">
                  <c:v>0.14589877492669392</c:v>
                </c:pt>
                <c:pt idx="788">
                  <c:v>0.17550353292237975</c:v>
                </c:pt>
                <c:pt idx="789">
                  <c:v>0.1604300699275327</c:v>
                </c:pt>
                <c:pt idx="790">
                  <c:v>0.13035426171171177</c:v>
                </c:pt>
                <c:pt idx="791">
                  <c:v>0.1231081839339675</c:v>
                </c:pt>
                <c:pt idx="792">
                  <c:v>0.14977802155990308</c:v>
                </c:pt>
                <c:pt idx="793">
                  <c:v>0.14187276615102962</c:v>
                </c:pt>
                <c:pt idx="794">
                  <c:v>0.12352889695840989</c:v>
                </c:pt>
                <c:pt idx="795">
                  <c:v>0.14629201529207694</c:v>
                </c:pt>
                <c:pt idx="796">
                  <c:v>8.4133873177048596E-2</c:v>
                </c:pt>
                <c:pt idx="797">
                  <c:v>0.15294416132230718</c:v>
                </c:pt>
                <c:pt idx="798">
                  <c:v>9.4219700015784641E-2</c:v>
                </c:pt>
                <c:pt idx="799">
                  <c:v>0.12393201570913598</c:v>
                </c:pt>
                <c:pt idx="800">
                  <c:v>0.11619140254705063</c:v>
                </c:pt>
                <c:pt idx="801">
                  <c:v>0.10978644563231016</c:v>
                </c:pt>
                <c:pt idx="802">
                  <c:v>0.15031968933391843</c:v>
                </c:pt>
                <c:pt idx="803">
                  <c:v>0.14577163050699432</c:v>
                </c:pt>
                <c:pt idx="804">
                  <c:v>0.12326091162505128</c:v>
                </c:pt>
                <c:pt idx="805">
                  <c:v>0.12709736895748483</c:v>
                </c:pt>
                <c:pt idx="806">
                  <c:v>0.1737551929731182</c:v>
                </c:pt>
                <c:pt idx="807">
                  <c:v>0.14158285478931615</c:v>
                </c:pt>
                <c:pt idx="808">
                  <c:v>0.12810757274163875</c:v>
                </c:pt>
                <c:pt idx="809">
                  <c:v>0.11708084008162975</c:v>
                </c:pt>
                <c:pt idx="810">
                  <c:v>0.16392268763105736</c:v>
                </c:pt>
                <c:pt idx="811">
                  <c:v>0.12523863473908281</c:v>
                </c:pt>
                <c:pt idx="812">
                  <c:v>0.15285237014693887</c:v>
                </c:pt>
                <c:pt idx="813">
                  <c:v>0.16647451866217136</c:v>
                </c:pt>
                <c:pt idx="814">
                  <c:v>0.17147359002232754</c:v>
                </c:pt>
                <c:pt idx="815">
                  <c:v>0.1698210701663331</c:v>
                </c:pt>
                <c:pt idx="816">
                  <c:v>0.14831639601941568</c:v>
                </c:pt>
                <c:pt idx="817">
                  <c:v>0.13953918153263911</c:v>
                </c:pt>
                <c:pt idx="818">
                  <c:v>0.15133030805938341</c:v>
                </c:pt>
                <c:pt idx="819">
                  <c:v>0.12907631700253508</c:v>
                </c:pt>
                <c:pt idx="820">
                  <c:v>0.13570235001564832</c:v>
                </c:pt>
                <c:pt idx="821">
                  <c:v>0.14990248745147378</c:v>
                </c:pt>
                <c:pt idx="822">
                  <c:v>0.13772350945025991</c:v>
                </c:pt>
                <c:pt idx="823">
                  <c:v>0.16052295410734962</c:v>
                </c:pt>
                <c:pt idx="824">
                  <c:v>0.15260362153314694</c:v>
                </c:pt>
                <c:pt idx="825">
                  <c:v>8.9385426666004075E-2</c:v>
                </c:pt>
                <c:pt idx="826">
                  <c:v>0.15131850245634867</c:v>
                </c:pt>
                <c:pt idx="827">
                  <c:v>0.13849360415791573</c:v>
                </c:pt>
                <c:pt idx="828">
                  <c:v>0.16286523188920102</c:v>
                </c:pt>
                <c:pt idx="829">
                  <c:v>0.1565380379529262</c:v>
                </c:pt>
                <c:pt idx="830">
                  <c:v>0.19292088823890652</c:v>
                </c:pt>
                <c:pt idx="831">
                  <c:v>0.14944807564531812</c:v>
                </c:pt>
                <c:pt idx="832">
                  <c:v>0.17775021105243144</c:v>
                </c:pt>
                <c:pt idx="833">
                  <c:v>9.0813179132313612E-2</c:v>
                </c:pt>
                <c:pt idx="834">
                  <c:v>0.18061823037249897</c:v>
                </c:pt>
                <c:pt idx="835">
                  <c:v>0.18568593190428997</c:v>
                </c:pt>
                <c:pt idx="836">
                  <c:v>0.14926921611829311</c:v>
                </c:pt>
                <c:pt idx="837">
                  <c:v>9.5500394385861206E-2</c:v>
                </c:pt>
                <c:pt idx="838">
                  <c:v>0.14383779273447325</c:v>
                </c:pt>
                <c:pt idx="839">
                  <c:v>0.15026526670981133</c:v>
                </c:pt>
                <c:pt idx="840">
                  <c:v>0.11348172166224625</c:v>
                </c:pt>
                <c:pt idx="841">
                  <c:v>0.13176268118322138</c:v>
                </c:pt>
                <c:pt idx="842">
                  <c:v>0.15184123703498867</c:v>
                </c:pt>
                <c:pt idx="843">
                  <c:v>0.16405404545525015</c:v>
                </c:pt>
                <c:pt idx="844">
                  <c:v>0.15501399941328969</c:v>
                </c:pt>
                <c:pt idx="845">
                  <c:v>0.16501820720326887</c:v>
                </c:pt>
                <c:pt idx="846">
                  <c:v>0.13444675366231681</c:v>
                </c:pt>
                <c:pt idx="847">
                  <c:v>0.13409154294682307</c:v>
                </c:pt>
                <c:pt idx="848">
                  <c:v>0.16543929478602568</c:v>
                </c:pt>
                <c:pt idx="849">
                  <c:v>0.14658509232411499</c:v>
                </c:pt>
                <c:pt idx="850">
                  <c:v>0.11918156228483189</c:v>
                </c:pt>
                <c:pt idx="851">
                  <c:v>0.17820100943642311</c:v>
                </c:pt>
                <c:pt idx="852">
                  <c:v>0.10385814524610706</c:v>
                </c:pt>
                <c:pt idx="853">
                  <c:v>0.12433277770881633</c:v>
                </c:pt>
                <c:pt idx="854">
                  <c:v>9.9595259917342874E-2</c:v>
                </c:pt>
                <c:pt idx="855">
                  <c:v>0.11806936487844849</c:v>
                </c:pt>
                <c:pt idx="856">
                  <c:v>0.16706397663594116</c:v>
                </c:pt>
                <c:pt idx="857">
                  <c:v>0.17965666480242806</c:v>
                </c:pt>
                <c:pt idx="858">
                  <c:v>0.12348946427466342</c:v>
                </c:pt>
                <c:pt idx="859">
                  <c:v>0.16837524888937819</c:v>
                </c:pt>
                <c:pt idx="860">
                  <c:v>0.17416189805818494</c:v>
                </c:pt>
                <c:pt idx="861">
                  <c:v>0.14184324843871302</c:v>
                </c:pt>
                <c:pt idx="862">
                  <c:v>0.13458441293857662</c:v>
                </c:pt>
                <c:pt idx="863">
                  <c:v>7.9445440919454463E-2</c:v>
                </c:pt>
                <c:pt idx="864">
                  <c:v>0.13942704800299249</c:v>
                </c:pt>
                <c:pt idx="865">
                  <c:v>0.14790106171286949</c:v>
                </c:pt>
                <c:pt idx="866">
                  <c:v>9.529121983753755E-2</c:v>
                </c:pt>
                <c:pt idx="867">
                  <c:v>0.13656541875999592</c:v>
                </c:pt>
                <c:pt idx="868">
                  <c:v>0.14176982686742345</c:v>
                </c:pt>
                <c:pt idx="869">
                  <c:v>0.14239581388227943</c:v>
                </c:pt>
                <c:pt idx="870">
                  <c:v>0.1859586300934023</c:v>
                </c:pt>
                <c:pt idx="871">
                  <c:v>0.16452849764125516</c:v>
                </c:pt>
                <c:pt idx="872">
                  <c:v>0.15219439075350311</c:v>
                </c:pt>
                <c:pt idx="873">
                  <c:v>0.16034871046214946</c:v>
                </c:pt>
                <c:pt idx="874">
                  <c:v>0.16497674387599576</c:v>
                </c:pt>
                <c:pt idx="875">
                  <c:v>0.1483652464698893</c:v>
                </c:pt>
                <c:pt idx="876">
                  <c:v>0.14940510367046853</c:v>
                </c:pt>
                <c:pt idx="877">
                  <c:v>0.18774035158981223</c:v>
                </c:pt>
                <c:pt idx="878">
                  <c:v>0.15836545535836144</c:v>
                </c:pt>
                <c:pt idx="879">
                  <c:v>0.10883488589185879</c:v>
                </c:pt>
                <c:pt idx="880">
                  <c:v>0.18719807108862774</c:v>
                </c:pt>
                <c:pt idx="881">
                  <c:v>0.15938199761275224</c:v>
                </c:pt>
                <c:pt idx="882">
                  <c:v>0.21112349622515372</c:v>
                </c:pt>
                <c:pt idx="883">
                  <c:v>0.17571255951151674</c:v>
                </c:pt>
                <c:pt idx="884">
                  <c:v>9.3650759437521894E-2</c:v>
                </c:pt>
                <c:pt idx="885">
                  <c:v>0.12827815162281522</c:v>
                </c:pt>
                <c:pt idx="886">
                  <c:v>0.19383705630431725</c:v>
                </c:pt>
                <c:pt idx="887">
                  <c:v>0.15600371423585313</c:v>
                </c:pt>
                <c:pt idx="888">
                  <c:v>0.1537024866228586</c:v>
                </c:pt>
                <c:pt idx="889">
                  <c:v>0.11088168293257998</c:v>
                </c:pt>
                <c:pt idx="890">
                  <c:v>9.8130983084861095E-2</c:v>
                </c:pt>
                <c:pt idx="891">
                  <c:v>0.16664733978949262</c:v>
                </c:pt>
                <c:pt idx="892">
                  <c:v>0.13070125066798033</c:v>
                </c:pt>
                <c:pt idx="893">
                  <c:v>0.16240390452932166</c:v>
                </c:pt>
                <c:pt idx="894">
                  <c:v>0.14891110200979735</c:v>
                </c:pt>
                <c:pt idx="895">
                  <c:v>9.3573876913108603E-2</c:v>
                </c:pt>
                <c:pt idx="896">
                  <c:v>0.11549170484057625</c:v>
                </c:pt>
                <c:pt idx="897">
                  <c:v>0.16259158846474839</c:v>
                </c:pt>
                <c:pt idx="898">
                  <c:v>0.171584758753168</c:v>
                </c:pt>
                <c:pt idx="899">
                  <c:v>0.15322428861780102</c:v>
                </c:pt>
                <c:pt idx="900">
                  <c:v>0.13690627530735786</c:v>
                </c:pt>
                <c:pt idx="901">
                  <c:v>0.13900980913360284</c:v>
                </c:pt>
                <c:pt idx="902">
                  <c:v>0.14679572095198368</c:v>
                </c:pt>
                <c:pt idx="903">
                  <c:v>0.14145519729239614</c:v>
                </c:pt>
                <c:pt idx="904">
                  <c:v>0.16642904788158991</c:v>
                </c:pt>
                <c:pt idx="905">
                  <c:v>0.16282999226224312</c:v>
                </c:pt>
                <c:pt idx="906">
                  <c:v>0.14935640191640129</c:v>
                </c:pt>
                <c:pt idx="907">
                  <c:v>0.19975651106012579</c:v>
                </c:pt>
                <c:pt idx="908">
                  <c:v>0.14448904211408711</c:v>
                </c:pt>
                <c:pt idx="909">
                  <c:v>0.10655480690682617</c:v>
                </c:pt>
                <c:pt idx="910">
                  <c:v>0.14257475658462662</c:v>
                </c:pt>
                <c:pt idx="911">
                  <c:v>0.14540311966828162</c:v>
                </c:pt>
                <c:pt idx="912">
                  <c:v>0.16820407745353813</c:v>
                </c:pt>
                <c:pt idx="913">
                  <c:v>8.704954903561038E-2</c:v>
                </c:pt>
                <c:pt idx="914">
                  <c:v>0.10924664524289894</c:v>
                </c:pt>
                <c:pt idx="915">
                  <c:v>0.15963424613204644</c:v>
                </c:pt>
                <c:pt idx="916">
                  <c:v>0.11242715106777224</c:v>
                </c:pt>
                <c:pt idx="917">
                  <c:v>0.16261614810836095</c:v>
                </c:pt>
                <c:pt idx="918">
                  <c:v>0.16937847034749887</c:v>
                </c:pt>
                <c:pt idx="919">
                  <c:v>9.0491025208132403E-2</c:v>
                </c:pt>
                <c:pt idx="920">
                  <c:v>0.15114283150130528</c:v>
                </c:pt>
                <c:pt idx="921">
                  <c:v>0.13808819001398753</c:v>
                </c:pt>
                <c:pt idx="922">
                  <c:v>0.10138866531621885</c:v>
                </c:pt>
                <c:pt idx="923">
                  <c:v>0.12771120639645947</c:v>
                </c:pt>
                <c:pt idx="924">
                  <c:v>0.15793829767524559</c:v>
                </c:pt>
                <c:pt idx="925">
                  <c:v>0.10926402382557496</c:v>
                </c:pt>
                <c:pt idx="926">
                  <c:v>0.18074884421271933</c:v>
                </c:pt>
                <c:pt idx="927">
                  <c:v>0.14213665122646402</c:v>
                </c:pt>
                <c:pt idx="928">
                  <c:v>0.10503938719788461</c:v>
                </c:pt>
                <c:pt idx="929">
                  <c:v>0.17392087828485905</c:v>
                </c:pt>
                <c:pt idx="930">
                  <c:v>0.1510230793829504</c:v>
                </c:pt>
                <c:pt idx="931">
                  <c:v>0.14047552215325002</c:v>
                </c:pt>
                <c:pt idx="932">
                  <c:v>9.8767670360859455E-2</c:v>
                </c:pt>
                <c:pt idx="933">
                  <c:v>0.15936998044413522</c:v>
                </c:pt>
                <c:pt idx="934">
                  <c:v>0.1370796698121029</c:v>
                </c:pt>
                <c:pt idx="935">
                  <c:v>0.14140465096254667</c:v>
                </c:pt>
                <c:pt idx="936">
                  <c:v>0.14851940031183281</c:v>
                </c:pt>
                <c:pt idx="937">
                  <c:v>0.21465559248781635</c:v>
                </c:pt>
                <c:pt idx="938">
                  <c:v>0.13240357564243854</c:v>
                </c:pt>
                <c:pt idx="939">
                  <c:v>0.1133830461720135</c:v>
                </c:pt>
                <c:pt idx="940">
                  <c:v>0.15870738798525183</c:v>
                </c:pt>
                <c:pt idx="941">
                  <c:v>0.13867211984081484</c:v>
                </c:pt>
                <c:pt idx="942">
                  <c:v>0.15252093305571707</c:v>
                </c:pt>
                <c:pt idx="943">
                  <c:v>0.14324328811038647</c:v>
                </c:pt>
                <c:pt idx="944">
                  <c:v>0.1534538928596805</c:v>
                </c:pt>
                <c:pt idx="945">
                  <c:v>0.13546399961789246</c:v>
                </c:pt>
                <c:pt idx="946">
                  <c:v>9.8671385911494922E-2</c:v>
                </c:pt>
                <c:pt idx="947">
                  <c:v>0.12350844370641823</c:v>
                </c:pt>
                <c:pt idx="948">
                  <c:v>0.15532528419960664</c:v>
                </c:pt>
                <c:pt idx="949">
                  <c:v>0.11559616074111217</c:v>
                </c:pt>
                <c:pt idx="950">
                  <c:v>0.16678101814230778</c:v>
                </c:pt>
                <c:pt idx="951">
                  <c:v>0.15709208825346224</c:v>
                </c:pt>
                <c:pt idx="952">
                  <c:v>0.1900646647409131</c:v>
                </c:pt>
                <c:pt idx="953">
                  <c:v>0.13276278340768258</c:v>
                </c:pt>
                <c:pt idx="954">
                  <c:v>0.20023565366230575</c:v>
                </c:pt>
                <c:pt idx="955">
                  <c:v>0.11765229482749412</c:v>
                </c:pt>
                <c:pt idx="956">
                  <c:v>0.16395305183768344</c:v>
                </c:pt>
                <c:pt idx="957">
                  <c:v>0.17309900415787671</c:v>
                </c:pt>
                <c:pt idx="958">
                  <c:v>0.14359047545186332</c:v>
                </c:pt>
                <c:pt idx="959">
                  <c:v>0.14473441179904692</c:v>
                </c:pt>
                <c:pt idx="960">
                  <c:v>0.12714948781986979</c:v>
                </c:pt>
                <c:pt idx="961">
                  <c:v>0.11081820095135955</c:v>
                </c:pt>
                <c:pt idx="962">
                  <c:v>0.1659076016207959</c:v>
                </c:pt>
                <c:pt idx="963">
                  <c:v>0.10323417530200109</c:v>
                </c:pt>
                <c:pt idx="964">
                  <c:v>0.17722002955859248</c:v>
                </c:pt>
                <c:pt idx="965">
                  <c:v>0.14075586477222629</c:v>
                </c:pt>
                <c:pt idx="966">
                  <c:v>0.1626914003113929</c:v>
                </c:pt>
                <c:pt idx="967">
                  <c:v>0.11910786750830435</c:v>
                </c:pt>
                <c:pt idx="968">
                  <c:v>0.18489290977488265</c:v>
                </c:pt>
                <c:pt idx="969">
                  <c:v>0.12093436896399933</c:v>
                </c:pt>
                <c:pt idx="970">
                  <c:v>0.16859261353702867</c:v>
                </c:pt>
                <c:pt idx="971">
                  <c:v>0.16714081074410811</c:v>
                </c:pt>
                <c:pt idx="972">
                  <c:v>0.21510766648740412</c:v>
                </c:pt>
                <c:pt idx="973">
                  <c:v>0.13086045958757134</c:v>
                </c:pt>
                <c:pt idx="974">
                  <c:v>0.16357096886706357</c:v>
                </c:pt>
                <c:pt idx="975">
                  <c:v>8.3658859452956952E-2</c:v>
                </c:pt>
                <c:pt idx="976">
                  <c:v>9.9581929013576848E-2</c:v>
                </c:pt>
                <c:pt idx="977">
                  <c:v>0.12641700421213306</c:v>
                </c:pt>
                <c:pt idx="978">
                  <c:v>0.15628993427756038</c:v>
                </c:pt>
                <c:pt idx="979">
                  <c:v>0.18654584721483822</c:v>
                </c:pt>
                <c:pt idx="980">
                  <c:v>0.13025502931452571</c:v>
                </c:pt>
                <c:pt idx="981">
                  <c:v>0.13790288325549058</c:v>
                </c:pt>
                <c:pt idx="982">
                  <c:v>0.16375207365899544</c:v>
                </c:pt>
                <c:pt idx="983">
                  <c:v>0.10311983596938447</c:v>
                </c:pt>
                <c:pt idx="984">
                  <c:v>0.18456682048804407</c:v>
                </c:pt>
                <c:pt idx="985">
                  <c:v>9.7481390787336933E-2</c:v>
                </c:pt>
                <c:pt idx="986">
                  <c:v>0.21048701789456067</c:v>
                </c:pt>
                <c:pt idx="987">
                  <c:v>0.18469717414721284</c:v>
                </c:pt>
                <c:pt idx="988">
                  <c:v>0.13923974274492004</c:v>
                </c:pt>
                <c:pt idx="989">
                  <c:v>0.10567882393500078</c:v>
                </c:pt>
                <c:pt idx="990">
                  <c:v>0.14316810755971351</c:v>
                </c:pt>
                <c:pt idx="991">
                  <c:v>0.16635320876042806</c:v>
                </c:pt>
                <c:pt idx="992">
                  <c:v>0.20475850280773356</c:v>
                </c:pt>
                <c:pt idx="993">
                  <c:v>0.14619894290906471</c:v>
                </c:pt>
                <c:pt idx="994">
                  <c:v>0.17053613997061715</c:v>
                </c:pt>
                <c:pt idx="995">
                  <c:v>0.1414481553157147</c:v>
                </c:pt>
                <c:pt idx="996">
                  <c:v>0.20371029774828714</c:v>
                </c:pt>
                <c:pt idx="997">
                  <c:v>0.14180164818891747</c:v>
                </c:pt>
                <c:pt idx="998">
                  <c:v>0.12573075081717286</c:v>
                </c:pt>
                <c:pt idx="999">
                  <c:v>0.16489092992069779</c:v>
                </c:pt>
                <c:pt idx="1000">
                  <c:v>0.13012752874055283</c:v>
                </c:pt>
                <c:pt idx="1001">
                  <c:v>0.13299113947816585</c:v>
                </c:pt>
                <c:pt idx="1002">
                  <c:v>0.14703470881937453</c:v>
                </c:pt>
                <c:pt idx="1003">
                  <c:v>0.17449426673157856</c:v>
                </c:pt>
                <c:pt idx="1004">
                  <c:v>0.1432388073560612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B3-4D20-ADCC-DAD11071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989074"/>
        <c:axId val="1359434477"/>
      </c:scatterChart>
      <c:valAx>
        <c:axId val="6409890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Portfolio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434477"/>
        <c:crosses val="autoZero"/>
        <c:crossBetween val="midCat"/>
      </c:valAx>
      <c:valAx>
        <c:axId val="13594344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8907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'NIFTY50 History'!$A$3:$A$747</c:f>
              <c:strCache>
                <c:ptCount val="745"/>
                <c:pt idx="0">
                  <c:v>19-11-2024</c:v>
                </c:pt>
                <c:pt idx="1">
                  <c:v>18-11-2024</c:v>
                </c:pt>
                <c:pt idx="2">
                  <c:v>14-11-2024</c:v>
                </c:pt>
                <c:pt idx="3">
                  <c:v>13-11-2024</c:v>
                </c:pt>
                <c:pt idx="4">
                  <c:v>12-11-2024</c:v>
                </c:pt>
                <c:pt idx="5">
                  <c:v>11-11-2024</c:v>
                </c:pt>
                <c:pt idx="6">
                  <c:v>08-11-2024</c:v>
                </c:pt>
                <c:pt idx="7">
                  <c:v>07-11-2024</c:v>
                </c:pt>
                <c:pt idx="8">
                  <c:v>06-11-2024</c:v>
                </c:pt>
                <c:pt idx="9">
                  <c:v>05-11-2024</c:v>
                </c:pt>
                <c:pt idx="10">
                  <c:v>04-11-2024</c:v>
                </c:pt>
                <c:pt idx="11">
                  <c:v>01-11-2024</c:v>
                </c:pt>
                <c:pt idx="12">
                  <c:v>31-10-2024</c:v>
                </c:pt>
                <c:pt idx="13">
                  <c:v>30-10-2024</c:v>
                </c:pt>
                <c:pt idx="14">
                  <c:v>29-10-2024</c:v>
                </c:pt>
                <c:pt idx="15">
                  <c:v>28-10-2024</c:v>
                </c:pt>
                <c:pt idx="16">
                  <c:v>25-10-2024</c:v>
                </c:pt>
                <c:pt idx="17">
                  <c:v>24-10-2024</c:v>
                </c:pt>
                <c:pt idx="18">
                  <c:v>23-10-2024</c:v>
                </c:pt>
                <c:pt idx="19">
                  <c:v>22-10-2024</c:v>
                </c:pt>
                <c:pt idx="20">
                  <c:v>21-10-2024</c:v>
                </c:pt>
                <c:pt idx="21">
                  <c:v>18-10-2024</c:v>
                </c:pt>
                <c:pt idx="22">
                  <c:v>17-10-2024</c:v>
                </c:pt>
                <c:pt idx="23">
                  <c:v>16-10-2024</c:v>
                </c:pt>
                <c:pt idx="24">
                  <c:v>15-10-2024</c:v>
                </c:pt>
                <c:pt idx="25">
                  <c:v>14-10-2024</c:v>
                </c:pt>
                <c:pt idx="26">
                  <c:v>11-10-2024</c:v>
                </c:pt>
                <c:pt idx="27">
                  <c:v>10-10-2024</c:v>
                </c:pt>
                <c:pt idx="28">
                  <c:v>09-10-2024</c:v>
                </c:pt>
                <c:pt idx="29">
                  <c:v>08-10-2024</c:v>
                </c:pt>
                <c:pt idx="30">
                  <c:v>07-10-2024</c:v>
                </c:pt>
                <c:pt idx="31">
                  <c:v>04-10-2024</c:v>
                </c:pt>
                <c:pt idx="32">
                  <c:v>03-10-2024</c:v>
                </c:pt>
                <c:pt idx="33">
                  <c:v>01-10-2024</c:v>
                </c:pt>
                <c:pt idx="34">
                  <c:v>30-09-2024</c:v>
                </c:pt>
                <c:pt idx="35">
                  <c:v>27-09-2024</c:v>
                </c:pt>
                <c:pt idx="36">
                  <c:v>26-09-2024</c:v>
                </c:pt>
                <c:pt idx="37">
                  <c:v>25-09-2024</c:v>
                </c:pt>
                <c:pt idx="38">
                  <c:v>24-09-2024</c:v>
                </c:pt>
                <c:pt idx="39">
                  <c:v>23-09-2024</c:v>
                </c:pt>
                <c:pt idx="40">
                  <c:v>20-09-2024</c:v>
                </c:pt>
                <c:pt idx="41">
                  <c:v>19-09-2024</c:v>
                </c:pt>
                <c:pt idx="42">
                  <c:v>18-09-2024</c:v>
                </c:pt>
                <c:pt idx="43">
                  <c:v>17-09-2024</c:v>
                </c:pt>
                <c:pt idx="44">
                  <c:v>16-09-2024</c:v>
                </c:pt>
                <c:pt idx="45">
                  <c:v>13-09-2024</c:v>
                </c:pt>
                <c:pt idx="46">
                  <c:v>12-09-2024</c:v>
                </c:pt>
                <c:pt idx="47">
                  <c:v>11-09-2024</c:v>
                </c:pt>
                <c:pt idx="48">
                  <c:v>10-09-2024</c:v>
                </c:pt>
                <c:pt idx="49">
                  <c:v>09-09-2024</c:v>
                </c:pt>
                <c:pt idx="50">
                  <c:v>06-09-2024</c:v>
                </c:pt>
                <c:pt idx="51">
                  <c:v>05-09-2024</c:v>
                </c:pt>
                <c:pt idx="52">
                  <c:v>04-09-2024</c:v>
                </c:pt>
                <c:pt idx="53">
                  <c:v>03-09-2024</c:v>
                </c:pt>
                <c:pt idx="54">
                  <c:v>02-09-2024</c:v>
                </c:pt>
                <c:pt idx="55">
                  <c:v>30-08-2024</c:v>
                </c:pt>
                <c:pt idx="56">
                  <c:v>29-08-2024</c:v>
                </c:pt>
                <c:pt idx="57">
                  <c:v>28-08-2024</c:v>
                </c:pt>
                <c:pt idx="58">
                  <c:v>27-08-2024</c:v>
                </c:pt>
                <c:pt idx="59">
                  <c:v>26-08-2024</c:v>
                </c:pt>
                <c:pt idx="60">
                  <c:v>23-08-2024</c:v>
                </c:pt>
                <c:pt idx="61">
                  <c:v>22-08-2024</c:v>
                </c:pt>
                <c:pt idx="62">
                  <c:v>21-08-2024</c:v>
                </c:pt>
                <c:pt idx="63">
                  <c:v>20-08-2024</c:v>
                </c:pt>
                <c:pt idx="64">
                  <c:v>19-08-2024</c:v>
                </c:pt>
                <c:pt idx="65">
                  <c:v>16-08-2024</c:v>
                </c:pt>
                <c:pt idx="66">
                  <c:v>14-08-2024</c:v>
                </c:pt>
                <c:pt idx="67">
                  <c:v>13-08-2024</c:v>
                </c:pt>
                <c:pt idx="68">
                  <c:v>12-08-2024</c:v>
                </c:pt>
                <c:pt idx="69">
                  <c:v>09-08-2024</c:v>
                </c:pt>
                <c:pt idx="70">
                  <c:v>08-08-2024</c:v>
                </c:pt>
                <c:pt idx="71">
                  <c:v>07-08-2024</c:v>
                </c:pt>
                <c:pt idx="72">
                  <c:v>06-08-2024</c:v>
                </c:pt>
                <c:pt idx="73">
                  <c:v>05-08-2024</c:v>
                </c:pt>
                <c:pt idx="74">
                  <c:v>02-08-2024</c:v>
                </c:pt>
                <c:pt idx="75">
                  <c:v>01-08-2024</c:v>
                </c:pt>
                <c:pt idx="76">
                  <c:v>31-07-2024</c:v>
                </c:pt>
                <c:pt idx="77">
                  <c:v>30-07-2024</c:v>
                </c:pt>
                <c:pt idx="78">
                  <c:v>29-07-2024</c:v>
                </c:pt>
                <c:pt idx="79">
                  <c:v>26-07-2024</c:v>
                </c:pt>
                <c:pt idx="80">
                  <c:v>25-07-2024</c:v>
                </c:pt>
                <c:pt idx="81">
                  <c:v>24-07-2024</c:v>
                </c:pt>
                <c:pt idx="82">
                  <c:v>23-07-2024</c:v>
                </c:pt>
                <c:pt idx="83">
                  <c:v>22-07-2024</c:v>
                </c:pt>
                <c:pt idx="84">
                  <c:v>19-07-2024</c:v>
                </c:pt>
                <c:pt idx="85">
                  <c:v>18-07-2024</c:v>
                </c:pt>
                <c:pt idx="86">
                  <c:v>16-07-2024</c:v>
                </c:pt>
                <c:pt idx="87">
                  <c:v>15-07-2024</c:v>
                </c:pt>
                <c:pt idx="88">
                  <c:v>12-07-2024</c:v>
                </c:pt>
                <c:pt idx="89">
                  <c:v>11-07-2024</c:v>
                </c:pt>
                <c:pt idx="90">
                  <c:v>10-07-2024</c:v>
                </c:pt>
                <c:pt idx="91">
                  <c:v>09-07-2024</c:v>
                </c:pt>
                <c:pt idx="92">
                  <c:v>08-07-2024</c:v>
                </c:pt>
                <c:pt idx="93">
                  <c:v>05-07-2024</c:v>
                </c:pt>
                <c:pt idx="94">
                  <c:v>04-07-2024</c:v>
                </c:pt>
                <c:pt idx="95">
                  <c:v>03-07-2024</c:v>
                </c:pt>
                <c:pt idx="96">
                  <c:v>02-07-2024</c:v>
                </c:pt>
                <c:pt idx="97">
                  <c:v>01-07-2024</c:v>
                </c:pt>
                <c:pt idx="98">
                  <c:v>28-06-2024</c:v>
                </c:pt>
                <c:pt idx="99">
                  <c:v>27-06-2024</c:v>
                </c:pt>
                <c:pt idx="100">
                  <c:v>26-06-2024</c:v>
                </c:pt>
                <c:pt idx="101">
                  <c:v>25-06-2024</c:v>
                </c:pt>
                <c:pt idx="102">
                  <c:v>24-06-2024</c:v>
                </c:pt>
                <c:pt idx="103">
                  <c:v>21-06-2024</c:v>
                </c:pt>
                <c:pt idx="104">
                  <c:v>20-06-2024</c:v>
                </c:pt>
                <c:pt idx="105">
                  <c:v>19-06-2024</c:v>
                </c:pt>
                <c:pt idx="106">
                  <c:v>18-06-2024</c:v>
                </c:pt>
                <c:pt idx="107">
                  <c:v>14-06-2024</c:v>
                </c:pt>
                <c:pt idx="108">
                  <c:v>13-06-2024</c:v>
                </c:pt>
                <c:pt idx="109">
                  <c:v>12-06-2024</c:v>
                </c:pt>
                <c:pt idx="110">
                  <c:v>11-06-2024</c:v>
                </c:pt>
                <c:pt idx="111">
                  <c:v>10-06-2024</c:v>
                </c:pt>
                <c:pt idx="112">
                  <c:v>07-06-2024</c:v>
                </c:pt>
                <c:pt idx="113">
                  <c:v>06-06-2024</c:v>
                </c:pt>
                <c:pt idx="114">
                  <c:v>05-06-2024</c:v>
                </c:pt>
                <c:pt idx="115">
                  <c:v>04-06-2024</c:v>
                </c:pt>
                <c:pt idx="116">
                  <c:v>03-06-2024</c:v>
                </c:pt>
                <c:pt idx="117">
                  <c:v>31-05-2024</c:v>
                </c:pt>
                <c:pt idx="118">
                  <c:v>30-05-2024</c:v>
                </c:pt>
                <c:pt idx="119">
                  <c:v>29-05-2024</c:v>
                </c:pt>
                <c:pt idx="120">
                  <c:v>28-05-2024</c:v>
                </c:pt>
                <c:pt idx="121">
                  <c:v>27-05-2024</c:v>
                </c:pt>
                <c:pt idx="122">
                  <c:v>24-05-2024</c:v>
                </c:pt>
                <c:pt idx="123">
                  <c:v>23-05-2024</c:v>
                </c:pt>
                <c:pt idx="124">
                  <c:v>22-05-2024</c:v>
                </c:pt>
                <c:pt idx="125">
                  <c:v>21-05-2024</c:v>
                </c:pt>
                <c:pt idx="126">
                  <c:v>18-05-2024</c:v>
                </c:pt>
                <c:pt idx="127">
                  <c:v>17-05-2024</c:v>
                </c:pt>
                <c:pt idx="128">
                  <c:v>16-05-2024</c:v>
                </c:pt>
                <c:pt idx="129">
                  <c:v>15-05-2024</c:v>
                </c:pt>
                <c:pt idx="130">
                  <c:v>14-05-2024</c:v>
                </c:pt>
                <c:pt idx="131">
                  <c:v>13-05-2024</c:v>
                </c:pt>
                <c:pt idx="132">
                  <c:v>10-05-2024</c:v>
                </c:pt>
                <c:pt idx="133">
                  <c:v>09-05-2024</c:v>
                </c:pt>
                <c:pt idx="134">
                  <c:v>08-05-2024</c:v>
                </c:pt>
                <c:pt idx="135">
                  <c:v>07-05-2024</c:v>
                </c:pt>
                <c:pt idx="136">
                  <c:v>06-05-2024</c:v>
                </c:pt>
                <c:pt idx="137">
                  <c:v>03-05-2024</c:v>
                </c:pt>
                <c:pt idx="138">
                  <c:v>02-05-2024</c:v>
                </c:pt>
                <c:pt idx="139">
                  <c:v>30-04-2024</c:v>
                </c:pt>
                <c:pt idx="140">
                  <c:v>29-04-2024</c:v>
                </c:pt>
                <c:pt idx="141">
                  <c:v>26-04-2024</c:v>
                </c:pt>
                <c:pt idx="142">
                  <c:v>25-04-2024</c:v>
                </c:pt>
                <c:pt idx="143">
                  <c:v>24-04-2024</c:v>
                </c:pt>
                <c:pt idx="144">
                  <c:v>23-04-2024</c:v>
                </c:pt>
                <c:pt idx="145">
                  <c:v>22-04-2024</c:v>
                </c:pt>
                <c:pt idx="146">
                  <c:v>19-04-2024</c:v>
                </c:pt>
                <c:pt idx="147">
                  <c:v>18-04-2024</c:v>
                </c:pt>
                <c:pt idx="148">
                  <c:v>16-04-2024</c:v>
                </c:pt>
                <c:pt idx="149">
                  <c:v>15-04-2024</c:v>
                </c:pt>
                <c:pt idx="150">
                  <c:v>12-04-2024</c:v>
                </c:pt>
                <c:pt idx="151">
                  <c:v>10-04-2024</c:v>
                </c:pt>
                <c:pt idx="152">
                  <c:v>09-04-2024</c:v>
                </c:pt>
                <c:pt idx="153">
                  <c:v>08-04-2024</c:v>
                </c:pt>
                <c:pt idx="154">
                  <c:v>05-04-2024</c:v>
                </c:pt>
                <c:pt idx="155">
                  <c:v>04-04-2024</c:v>
                </c:pt>
                <c:pt idx="156">
                  <c:v>03-04-2024</c:v>
                </c:pt>
                <c:pt idx="157">
                  <c:v>02-04-2024</c:v>
                </c:pt>
                <c:pt idx="158">
                  <c:v>01-04-2024</c:v>
                </c:pt>
                <c:pt idx="159">
                  <c:v>28-03-2024</c:v>
                </c:pt>
                <c:pt idx="160">
                  <c:v>27-03-2024</c:v>
                </c:pt>
                <c:pt idx="161">
                  <c:v>26-03-2024</c:v>
                </c:pt>
                <c:pt idx="162">
                  <c:v>22-03-2024</c:v>
                </c:pt>
                <c:pt idx="163">
                  <c:v>21-03-2024</c:v>
                </c:pt>
                <c:pt idx="164">
                  <c:v>20-03-2024</c:v>
                </c:pt>
                <c:pt idx="165">
                  <c:v>19-03-2024</c:v>
                </c:pt>
                <c:pt idx="166">
                  <c:v>18-03-2024</c:v>
                </c:pt>
                <c:pt idx="167">
                  <c:v>15-03-2024</c:v>
                </c:pt>
                <c:pt idx="168">
                  <c:v>14-03-2024</c:v>
                </c:pt>
                <c:pt idx="169">
                  <c:v>13-03-2024</c:v>
                </c:pt>
                <c:pt idx="170">
                  <c:v>12-03-2024</c:v>
                </c:pt>
                <c:pt idx="171">
                  <c:v>11-03-2024</c:v>
                </c:pt>
                <c:pt idx="172">
                  <c:v>07-03-2024</c:v>
                </c:pt>
                <c:pt idx="173">
                  <c:v>06-03-2024</c:v>
                </c:pt>
                <c:pt idx="174">
                  <c:v>05-03-2024</c:v>
                </c:pt>
                <c:pt idx="175">
                  <c:v>04-03-2024</c:v>
                </c:pt>
                <c:pt idx="176">
                  <c:v>02-03-2024</c:v>
                </c:pt>
                <c:pt idx="177">
                  <c:v>01-03-2024</c:v>
                </c:pt>
                <c:pt idx="178">
                  <c:v>29-02-2024</c:v>
                </c:pt>
                <c:pt idx="179">
                  <c:v>28-02-2024</c:v>
                </c:pt>
                <c:pt idx="180">
                  <c:v>27-02-2024</c:v>
                </c:pt>
                <c:pt idx="181">
                  <c:v>26-02-2024</c:v>
                </c:pt>
                <c:pt idx="182">
                  <c:v>23-02-2024</c:v>
                </c:pt>
                <c:pt idx="183">
                  <c:v>22-02-2024</c:v>
                </c:pt>
                <c:pt idx="184">
                  <c:v>21-02-2024</c:v>
                </c:pt>
                <c:pt idx="185">
                  <c:v>20-02-2024</c:v>
                </c:pt>
                <c:pt idx="186">
                  <c:v>19-02-2024</c:v>
                </c:pt>
                <c:pt idx="187">
                  <c:v>16-02-2024</c:v>
                </c:pt>
                <c:pt idx="188">
                  <c:v>15-02-2024</c:v>
                </c:pt>
                <c:pt idx="189">
                  <c:v>14-02-2024</c:v>
                </c:pt>
                <c:pt idx="190">
                  <c:v>13-02-2024</c:v>
                </c:pt>
                <c:pt idx="191">
                  <c:v>12-02-2024</c:v>
                </c:pt>
                <c:pt idx="192">
                  <c:v>09-02-2024</c:v>
                </c:pt>
                <c:pt idx="193">
                  <c:v>08-02-2024</c:v>
                </c:pt>
                <c:pt idx="194">
                  <c:v>07-02-2024</c:v>
                </c:pt>
                <c:pt idx="195">
                  <c:v>06-02-2024</c:v>
                </c:pt>
                <c:pt idx="196">
                  <c:v>05-02-2024</c:v>
                </c:pt>
                <c:pt idx="197">
                  <c:v>02-02-2024</c:v>
                </c:pt>
                <c:pt idx="198">
                  <c:v>01-02-2024</c:v>
                </c:pt>
                <c:pt idx="199">
                  <c:v>31-01-2024</c:v>
                </c:pt>
                <c:pt idx="200">
                  <c:v>30-01-2024</c:v>
                </c:pt>
                <c:pt idx="201">
                  <c:v>29-01-2024</c:v>
                </c:pt>
                <c:pt idx="202">
                  <c:v>25-01-2024</c:v>
                </c:pt>
                <c:pt idx="203">
                  <c:v>24-01-2024</c:v>
                </c:pt>
                <c:pt idx="204">
                  <c:v>23-01-2024</c:v>
                </c:pt>
                <c:pt idx="205">
                  <c:v>20-01-2024</c:v>
                </c:pt>
                <c:pt idx="206">
                  <c:v>19-01-2024</c:v>
                </c:pt>
                <c:pt idx="207">
                  <c:v>18-01-2024</c:v>
                </c:pt>
                <c:pt idx="208">
                  <c:v>17-01-2024</c:v>
                </c:pt>
                <c:pt idx="209">
                  <c:v>16-01-2024</c:v>
                </c:pt>
                <c:pt idx="210">
                  <c:v>15-01-2024</c:v>
                </c:pt>
                <c:pt idx="211">
                  <c:v>12-01-2024</c:v>
                </c:pt>
                <c:pt idx="212">
                  <c:v>11-01-2024</c:v>
                </c:pt>
                <c:pt idx="213">
                  <c:v>10-01-2024</c:v>
                </c:pt>
                <c:pt idx="214">
                  <c:v>09-01-2024</c:v>
                </c:pt>
                <c:pt idx="215">
                  <c:v>08-01-2024</c:v>
                </c:pt>
                <c:pt idx="216">
                  <c:v>05-01-2024</c:v>
                </c:pt>
                <c:pt idx="217">
                  <c:v>04-01-2024</c:v>
                </c:pt>
                <c:pt idx="218">
                  <c:v>03-01-2024</c:v>
                </c:pt>
                <c:pt idx="219">
                  <c:v>02-01-2024</c:v>
                </c:pt>
                <c:pt idx="220">
                  <c:v>01-01-2024</c:v>
                </c:pt>
                <c:pt idx="221">
                  <c:v>29-12-2023</c:v>
                </c:pt>
                <c:pt idx="222">
                  <c:v>28-12-2023</c:v>
                </c:pt>
                <c:pt idx="223">
                  <c:v>27-12-2023</c:v>
                </c:pt>
                <c:pt idx="224">
                  <c:v>26-12-2023</c:v>
                </c:pt>
                <c:pt idx="225">
                  <c:v>22-12-2023</c:v>
                </c:pt>
                <c:pt idx="226">
                  <c:v>21-12-2023</c:v>
                </c:pt>
                <c:pt idx="227">
                  <c:v>20-12-2023</c:v>
                </c:pt>
                <c:pt idx="228">
                  <c:v>19-12-2023</c:v>
                </c:pt>
                <c:pt idx="229">
                  <c:v>18-12-2023</c:v>
                </c:pt>
                <c:pt idx="230">
                  <c:v>15-12-2023</c:v>
                </c:pt>
                <c:pt idx="231">
                  <c:v>14-12-2023</c:v>
                </c:pt>
                <c:pt idx="232">
                  <c:v>13-12-2023</c:v>
                </c:pt>
                <c:pt idx="233">
                  <c:v>12-12-2023</c:v>
                </c:pt>
                <c:pt idx="234">
                  <c:v>11-12-2023</c:v>
                </c:pt>
                <c:pt idx="235">
                  <c:v>08-12-2023</c:v>
                </c:pt>
                <c:pt idx="236">
                  <c:v>07-12-2023</c:v>
                </c:pt>
                <c:pt idx="237">
                  <c:v>06-12-2023</c:v>
                </c:pt>
                <c:pt idx="238">
                  <c:v>05-12-2023</c:v>
                </c:pt>
                <c:pt idx="239">
                  <c:v>04-12-2023</c:v>
                </c:pt>
                <c:pt idx="240">
                  <c:v>01-12-2023</c:v>
                </c:pt>
                <c:pt idx="241">
                  <c:v>30-11-2023</c:v>
                </c:pt>
                <c:pt idx="242">
                  <c:v>29-11-2023</c:v>
                </c:pt>
                <c:pt idx="243">
                  <c:v>28-11-2023</c:v>
                </c:pt>
                <c:pt idx="244">
                  <c:v>24-11-2023</c:v>
                </c:pt>
                <c:pt idx="245">
                  <c:v>23-11-2023</c:v>
                </c:pt>
                <c:pt idx="246">
                  <c:v>22-11-2023</c:v>
                </c:pt>
                <c:pt idx="247">
                  <c:v>21-11-2023</c:v>
                </c:pt>
                <c:pt idx="248">
                  <c:v>20-11-2023</c:v>
                </c:pt>
                <c:pt idx="249">
                  <c:v>17-11-2023</c:v>
                </c:pt>
                <c:pt idx="250">
                  <c:v>16-11-2023</c:v>
                </c:pt>
                <c:pt idx="251">
                  <c:v>15-11-2023</c:v>
                </c:pt>
                <c:pt idx="252">
                  <c:v>13-11-2023</c:v>
                </c:pt>
                <c:pt idx="253">
                  <c:v>12-11-2023</c:v>
                </c:pt>
                <c:pt idx="254">
                  <c:v>10-11-2023</c:v>
                </c:pt>
                <c:pt idx="255">
                  <c:v>09-11-2023</c:v>
                </c:pt>
                <c:pt idx="256">
                  <c:v>08-11-2023</c:v>
                </c:pt>
                <c:pt idx="257">
                  <c:v>07-11-2023</c:v>
                </c:pt>
                <c:pt idx="258">
                  <c:v>06-11-2023</c:v>
                </c:pt>
                <c:pt idx="259">
                  <c:v>03-11-2023</c:v>
                </c:pt>
                <c:pt idx="260">
                  <c:v>02-11-2023</c:v>
                </c:pt>
                <c:pt idx="261">
                  <c:v>01-11-2023</c:v>
                </c:pt>
                <c:pt idx="262">
                  <c:v>31-10-2023</c:v>
                </c:pt>
                <c:pt idx="263">
                  <c:v>30-10-2023</c:v>
                </c:pt>
                <c:pt idx="264">
                  <c:v>27-10-2023</c:v>
                </c:pt>
                <c:pt idx="265">
                  <c:v>26-10-2023</c:v>
                </c:pt>
                <c:pt idx="266">
                  <c:v>25-10-2023</c:v>
                </c:pt>
                <c:pt idx="267">
                  <c:v>23-10-2023</c:v>
                </c:pt>
                <c:pt idx="268">
                  <c:v>20-10-2023</c:v>
                </c:pt>
                <c:pt idx="269">
                  <c:v>19-10-2023</c:v>
                </c:pt>
                <c:pt idx="270">
                  <c:v>18-10-2023</c:v>
                </c:pt>
                <c:pt idx="271">
                  <c:v>17-10-2023</c:v>
                </c:pt>
                <c:pt idx="272">
                  <c:v>16-10-2023</c:v>
                </c:pt>
                <c:pt idx="273">
                  <c:v>13-10-2023</c:v>
                </c:pt>
                <c:pt idx="274">
                  <c:v>12-10-2023</c:v>
                </c:pt>
                <c:pt idx="275">
                  <c:v>11-10-2023</c:v>
                </c:pt>
                <c:pt idx="276">
                  <c:v>10-10-2023</c:v>
                </c:pt>
                <c:pt idx="277">
                  <c:v>09-10-2023</c:v>
                </c:pt>
                <c:pt idx="278">
                  <c:v>06-10-2023</c:v>
                </c:pt>
                <c:pt idx="279">
                  <c:v>05-10-2023</c:v>
                </c:pt>
                <c:pt idx="280">
                  <c:v>04-10-2023</c:v>
                </c:pt>
                <c:pt idx="281">
                  <c:v>03-10-2023</c:v>
                </c:pt>
                <c:pt idx="282">
                  <c:v>29-09-2023</c:v>
                </c:pt>
                <c:pt idx="283">
                  <c:v>28-09-2023</c:v>
                </c:pt>
                <c:pt idx="284">
                  <c:v>27-09-2023</c:v>
                </c:pt>
                <c:pt idx="285">
                  <c:v>26-09-2023</c:v>
                </c:pt>
                <c:pt idx="286">
                  <c:v>25-09-2023</c:v>
                </c:pt>
                <c:pt idx="287">
                  <c:v>22-09-2023</c:v>
                </c:pt>
                <c:pt idx="288">
                  <c:v>21-09-2023</c:v>
                </c:pt>
                <c:pt idx="289">
                  <c:v>20-09-2023</c:v>
                </c:pt>
                <c:pt idx="290">
                  <c:v>18-09-2023</c:v>
                </c:pt>
                <c:pt idx="291">
                  <c:v>15-09-2023</c:v>
                </c:pt>
                <c:pt idx="292">
                  <c:v>14-09-2023</c:v>
                </c:pt>
                <c:pt idx="293">
                  <c:v>13-09-2023</c:v>
                </c:pt>
                <c:pt idx="294">
                  <c:v>12-09-2023</c:v>
                </c:pt>
                <c:pt idx="295">
                  <c:v>11-09-2023</c:v>
                </c:pt>
                <c:pt idx="296">
                  <c:v>08-09-2023</c:v>
                </c:pt>
                <c:pt idx="297">
                  <c:v>07-09-2023</c:v>
                </c:pt>
                <c:pt idx="298">
                  <c:v>06-09-2023</c:v>
                </c:pt>
                <c:pt idx="299">
                  <c:v>05-09-2023</c:v>
                </c:pt>
                <c:pt idx="300">
                  <c:v>04-09-2023</c:v>
                </c:pt>
                <c:pt idx="301">
                  <c:v>01-09-2023</c:v>
                </c:pt>
                <c:pt idx="302">
                  <c:v>31-08-2023</c:v>
                </c:pt>
                <c:pt idx="303">
                  <c:v>30-08-2023</c:v>
                </c:pt>
                <c:pt idx="304">
                  <c:v>29-08-2023</c:v>
                </c:pt>
                <c:pt idx="305">
                  <c:v>28-08-2023</c:v>
                </c:pt>
                <c:pt idx="306">
                  <c:v>25-08-2023</c:v>
                </c:pt>
                <c:pt idx="307">
                  <c:v>24-08-2023</c:v>
                </c:pt>
                <c:pt idx="308">
                  <c:v>23-08-2023</c:v>
                </c:pt>
                <c:pt idx="309">
                  <c:v>22-08-2023</c:v>
                </c:pt>
                <c:pt idx="310">
                  <c:v>21-08-2023</c:v>
                </c:pt>
                <c:pt idx="311">
                  <c:v>18-08-2023</c:v>
                </c:pt>
                <c:pt idx="312">
                  <c:v>17-08-2023</c:v>
                </c:pt>
                <c:pt idx="313">
                  <c:v>16-08-2023</c:v>
                </c:pt>
                <c:pt idx="314">
                  <c:v>14-08-2023</c:v>
                </c:pt>
                <c:pt idx="315">
                  <c:v>11-08-2023</c:v>
                </c:pt>
                <c:pt idx="316">
                  <c:v>10-08-2023</c:v>
                </c:pt>
                <c:pt idx="317">
                  <c:v>09-08-2023</c:v>
                </c:pt>
                <c:pt idx="318">
                  <c:v>08-08-2023</c:v>
                </c:pt>
                <c:pt idx="319">
                  <c:v>07-08-2023</c:v>
                </c:pt>
                <c:pt idx="320">
                  <c:v>04-08-2023</c:v>
                </c:pt>
                <c:pt idx="321">
                  <c:v>03-08-2023</c:v>
                </c:pt>
                <c:pt idx="322">
                  <c:v>02-08-2023</c:v>
                </c:pt>
                <c:pt idx="323">
                  <c:v>01-08-2023</c:v>
                </c:pt>
                <c:pt idx="324">
                  <c:v>31-07-2023</c:v>
                </c:pt>
                <c:pt idx="325">
                  <c:v>28-07-2023</c:v>
                </c:pt>
                <c:pt idx="326">
                  <c:v>27-07-2023</c:v>
                </c:pt>
                <c:pt idx="327">
                  <c:v>26-07-2023</c:v>
                </c:pt>
                <c:pt idx="328">
                  <c:v>25-07-2023</c:v>
                </c:pt>
                <c:pt idx="329">
                  <c:v>24-07-2023</c:v>
                </c:pt>
                <c:pt idx="330">
                  <c:v>21-07-2023</c:v>
                </c:pt>
                <c:pt idx="331">
                  <c:v>20-07-2023</c:v>
                </c:pt>
                <c:pt idx="332">
                  <c:v>19-07-2023</c:v>
                </c:pt>
                <c:pt idx="333">
                  <c:v>18-07-2023</c:v>
                </c:pt>
                <c:pt idx="334">
                  <c:v>17-07-2023</c:v>
                </c:pt>
                <c:pt idx="335">
                  <c:v>14-07-2023</c:v>
                </c:pt>
                <c:pt idx="336">
                  <c:v>13-07-2023</c:v>
                </c:pt>
                <c:pt idx="337">
                  <c:v>12-07-2023</c:v>
                </c:pt>
                <c:pt idx="338">
                  <c:v>11-07-2023</c:v>
                </c:pt>
                <c:pt idx="339">
                  <c:v>10-07-2023</c:v>
                </c:pt>
                <c:pt idx="340">
                  <c:v>07-07-2023</c:v>
                </c:pt>
                <c:pt idx="341">
                  <c:v>06-07-2023</c:v>
                </c:pt>
                <c:pt idx="342">
                  <c:v>05-07-2023</c:v>
                </c:pt>
                <c:pt idx="343">
                  <c:v>04-07-2023</c:v>
                </c:pt>
                <c:pt idx="344">
                  <c:v>03-07-2023</c:v>
                </c:pt>
                <c:pt idx="345">
                  <c:v>30-06-2023</c:v>
                </c:pt>
                <c:pt idx="346">
                  <c:v>28-06-2023</c:v>
                </c:pt>
                <c:pt idx="347">
                  <c:v>27-06-2023</c:v>
                </c:pt>
                <c:pt idx="348">
                  <c:v>26-06-2023</c:v>
                </c:pt>
                <c:pt idx="349">
                  <c:v>23-06-2023</c:v>
                </c:pt>
                <c:pt idx="350">
                  <c:v>22-06-2023</c:v>
                </c:pt>
                <c:pt idx="351">
                  <c:v>21-06-2023</c:v>
                </c:pt>
                <c:pt idx="352">
                  <c:v>20-06-2023</c:v>
                </c:pt>
                <c:pt idx="353">
                  <c:v>19-06-2023</c:v>
                </c:pt>
                <c:pt idx="354">
                  <c:v>16-06-2023</c:v>
                </c:pt>
                <c:pt idx="355">
                  <c:v>15-06-2023</c:v>
                </c:pt>
                <c:pt idx="356">
                  <c:v>14-06-2023</c:v>
                </c:pt>
                <c:pt idx="357">
                  <c:v>13-06-2023</c:v>
                </c:pt>
                <c:pt idx="358">
                  <c:v>12-06-2023</c:v>
                </c:pt>
                <c:pt idx="359">
                  <c:v>09-06-2023</c:v>
                </c:pt>
                <c:pt idx="360">
                  <c:v>08-06-2023</c:v>
                </c:pt>
                <c:pt idx="361">
                  <c:v>07-06-2023</c:v>
                </c:pt>
                <c:pt idx="362">
                  <c:v>06-06-2023</c:v>
                </c:pt>
                <c:pt idx="363">
                  <c:v>05-06-2023</c:v>
                </c:pt>
                <c:pt idx="364">
                  <c:v>02-06-2023</c:v>
                </c:pt>
                <c:pt idx="365">
                  <c:v>01-06-2023</c:v>
                </c:pt>
                <c:pt idx="366">
                  <c:v>31-05-2023</c:v>
                </c:pt>
                <c:pt idx="367">
                  <c:v>30-05-2023</c:v>
                </c:pt>
                <c:pt idx="368">
                  <c:v>29-05-2023</c:v>
                </c:pt>
                <c:pt idx="369">
                  <c:v>26-05-2023</c:v>
                </c:pt>
                <c:pt idx="370">
                  <c:v>25-05-2023</c:v>
                </c:pt>
                <c:pt idx="371">
                  <c:v>24-05-2023</c:v>
                </c:pt>
                <c:pt idx="372">
                  <c:v>23-05-2023</c:v>
                </c:pt>
                <c:pt idx="373">
                  <c:v>22-05-2023</c:v>
                </c:pt>
                <c:pt idx="374">
                  <c:v>19-05-2023</c:v>
                </c:pt>
                <c:pt idx="375">
                  <c:v>18-05-2023</c:v>
                </c:pt>
                <c:pt idx="376">
                  <c:v>17-05-2023</c:v>
                </c:pt>
                <c:pt idx="377">
                  <c:v>16-05-2023</c:v>
                </c:pt>
                <c:pt idx="378">
                  <c:v>15-05-2023</c:v>
                </c:pt>
                <c:pt idx="379">
                  <c:v>12-05-2023</c:v>
                </c:pt>
                <c:pt idx="380">
                  <c:v>11-05-2023</c:v>
                </c:pt>
                <c:pt idx="381">
                  <c:v>10-05-2023</c:v>
                </c:pt>
                <c:pt idx="382">
                  <c:v>09-05-2023</c:v>
                </c:pt>
                <c:pt idx="383">
                  <c:v>08-05-2023</c:v>
                </c:pt>
                <c:pt idx="384">
                  <c:v>05-05-2023</c:v>
                </c:pt>
                <c:pt idx="385">
                  <c:v>04-05-2023</c:v>
                </c:pt>
                <c:pt idx="386">
                  <c:v>03-05-2023</c:v>
                </c:pt>
                <c:pt idx="387">
                  <c:v>02-05-2023</c:v>
                </c:pt>
                <c:pt idx="388">
                  <c:v>28-04-2023</c:v>
                </c:pt>
                <c:pt idx="389">
                  <c:v>27-04-2023</c:v>
                </c:pt>
                <c:pt idx="390">
                  <c:v>26-04-2023</c:v>
                </c:pt>
                <c:pt idx="391">
                  <c:v>25-04-2023</c:v>
                </c:pt>
                <c:pt idx="392">
                  <c:v>24-04-2023</c:v>
                </c:pt>
                <c:pt idx="393">
                  <c:v>21-04-2023</c:v>
                </c:pt>
                <c:pt idx="394">
                  <c:v>20-04-2023</c:v>
                </c:pt>
                <c:pt idx="395">
                  <c:v>19-04-2023</c:v>
                </c:pt>
                <c:pt idx="396">
                  <c:v>18-04-2023</c:v>
                </c:pt>
                <c:pt idx="397">
                  <c:v>17-04-2023</c:v>
                </c:pt>
                <c:pt idx="398">
                  <c:v>13-04-2023</c:v>
                </c:pt>
                <c:pt idx="399">
                  <c:v>12-04-2023</c:v>
                </c:pt>
                <c:pt idx="400">
                  <c:v>11-04-2023</c:v>
                </c:pt>
                <c:pt idx="401">
                  <c:v>10-04-2023</c:v>
                </c:pt>
                <c:pt idx="402">
                  <c:v>06-04-2023</c:v>
                </c:pt>
                <c:pt idx="403">
                  <c:v>05-04-2023</c:v>
                </c:pt>
                <c:pt idx="404">
                  <c:v>03-04-2023</c:v>
                </c:pt>
                <c:pt idx="405">
                  <c:v>31-03-2023</c:v>
                </c:pt>
                <c:pt idx="406">
                  <c:v>29-03-2023</c:v>
                </c:pt>
                <c:pt idx="407">
                  <c:v>28-03-2023</c:v>
                </c:pt>
                <c:pt idx="408">
                  <c:v>27-03-2023</c:v>
                </c:pt>
                <c:pt idx="409">
                  <c:v>24-03-2023</c:v>
                </c:pt>
                <c:pt idx="410">
                  <c:v>23-03-2023</c:v>
                </c:pt>
                <c:pt idx="411">
                  <c:v>22-03-2023</c:v>
                </c:pt>
                <c:pt idx="412">
                  <c:v>21-03-2023</c:v>
                </c:pt>
                <c:pt idx="413">
                  <c:v>20-03-2023</c:v>
                </c:pt>
                <c:pt idx="414">
                  <c:v>17-03-2023</c:v>
                </c:pt>
                <c:pt idx="415">
                  <c:v>16-03-2023</c:v>
                </c:pt>
                <c:pt idx="416">
                  <c:v>15-03-2023</c:v>
                </c:pt>
                <c:pt idx="417">
                  <c:v>14-03-2023</c:v>
                </c:pt>
                <c:pt idx="418">
                  <c:v>13-03-2023</c:v>
                </c:pt>
                <c:pt idx="419">
                  <c:v>10-03-2023</c:v>
                </c:pt>
                <c:pt idx="420">
                  <c:v>09-03-2023</c:v>
                </c:pt>
                <c:pt idx="421">
                  <c:v>08-03-2023</c:v>
                </c:pt>
                <c:pt idx="422">
                  <c:v>06-03-2023</c:v>
                </c:pt>
                <c:pt idx="423">
                  <c:v>03-03-2023</c:v>
                </c:pt>
                <c:pt idx="424">
                  <c:v>02-03-2023</c:v>
                </c:pt>
                <c:pt idx="425">
                  <c:v>01-03-2023</c:v>
                </c:pt>
                <c:pt idx="426">
                  <c:v>28-02-2023</c:v>
                </c:pt>
                <c:pt idx="427">
                  <c:v>27-02-2023</c:v>
                </c:pt>
                <c:pt idx="428">
                  <c:v>24-02-2023</c:v>
                </c:pt>
                <c:pt idx="429">
                  <c:v>23-02-2023</c:v>
                </c:pt>
                <c:pt idx="430">
                  <c:v>22-02-2023</c:v>
                </c:pt>
                <c:pt idx="431">
                  <c:v>21-02-2023</c:v>
                </c:pt>
                <c:pt idx="432">
                  <c:v>20-02-2023</c:v>
                </c:pt>
                <c:pt idx="433">
                  <c:v>17-02-2023</c:v>
                </c:pt>
                <c:pt idx="434">
                  <c:v>16-02-2023</c:v>
                </c:pt>
                <c:pt idx="435">
                  <c:v>15-02-2023</c:v>
                </c:pt>
                <c:pt idx="436">
                  <c:v>14-02-2023</c:v>
                </c:pt>
                <c:pt idx="437">
                  <c:v>13-02-2023</c:v>
                </c:pt>
                <c:pt idx="438">
                  <c:v>10-02-2023</c:v>
                </c:pt>
                <c:pt idx="439">
                  <c:v>09-02-2023</c:v>
                </c:pt>
                <c:pt idx="440">
                  <c:v>08-02-2023</c:v>
                </c:pt>
                <c:pt idx="441">
                  <c:v>07-02-2023</c:v>
                </c:pt>
                <c:pt idx="442">
                  <c:v>06-02-2023</c:v>
                </c:pt>
                <c:pt idx="443">
                  <c:v>03-02-2023</c:v>
                </c:pt>
                <c:pt idx="444">
                  <c:v>02-02-2023</c:v>
                </c:pt>
                <c:pt idx="445">
                  <c:v>01-02-2023</c:v>
                </c:pt>
                <c:pt idx="446">
                  <c:v>31-01-2023</c:v>
                </c:pt>
                <c:pt idx="447">
                  <c:v>30-01-2023</c:v>
                </c:pt>
                <c:pt idx="448">
                  <c:v>27-01-2023</c:v>
                </c:pt>
                <c:pt idx="449">
                  <c:v>25-01-2023</c:v>
                </c:pt>
                <c:pt idx="450">
                  <c:v>24-01-2023</c:v>
                </c:pt>
                <c:pt idx="451">
                  <c:v>23-01-2023</c:v>
                </c:pt>
                <c:pt idx="452">
                  <c:v>20-01-2023</c:v>
                </c:pt>
                <c:pt idx="453">
                  <c:v>19-01-2023</c:v>
                </c:pt>
                <c:pt idx="454">
                  <c:v>18-01-2023</c:v>
                </c:pt>
                <c:pt idx="455">
                  <c:v>17-01-2023</c:v>
                </c:pt>
                <c:pt idx="456">
                  <c:v>16-01-2023</c:v>
                </c:pt>
                <c:pt idx="457">
                  <c:v>13-01-2023</c:v>
                </c:pt>
                <c:pt idx="458">
                  <c:v>12-01-2023</c:v>
                </c:pt>
                <c:pt idx="459">
                  <c:v>11-01-2023</c:v>
                </c:pt>
                <c:pt idx="460">
                  <c:v>10-01-2023</c:v>
                </c:pt>
                <c:pt idx="461">
                  <c:v>09-01-2023</c:v>
                </c:pt>
                <c:pt idx="462">
                  <c:v>06-01-2023</c:v>
                </c:pt>
                <c:pt idx="463">
                  <c:v>05-01-2023</c:v>
                </c:pt>
                <c:pt idx="464">
                  <c:v>04-01-2023</c:v>
                </c:pt>
                <c:pt idx="465">
                  <c:v>03-01-2023</c:v>
                </c:pt>
                <c:pt idx="466">
                  <c:v>02-01-2023</c:v>
                </c:pt>
                <c:pt idx="467">
                  <c:v>30-12-2022</c:v>
                </c:pt>
                <c:pt idx="468">
                  <c:v>29-12-2022</c:v>
                </c:pt>
                <c:pt idx="469">
                  <c:v>28-12-2022</c:v>
                </c:pt>
                <c:pt idx="470">
                  <c:v>27-12-2022</c:v>
                </c:pt>
                <c:pt idx="471">
                  <c:v>26-12-2022</c:v>
                </c:pt>
                <c:pt idx="472">
                  <c:v>23-12-2022</c:v>
                </c:pt>
                <c:pt idx="473">
                  <c:v>22-12-2022</c:v>
                </c:pt>
                <c:pt idx="474">
                  <c:v>21-12-2022</c:v>
                </c:pt>
                <c:pt idx="475">
                  <c:v>20-12-2022</c:v>
                </c:pt>
                <c:pt idx="476">
                  <c:v>19-12-2022</c:v>
                </c:pt>
                <c:pt idx="477">
                  <c:v>16-12-2022</c:v>
                </c:pt>
                <c:pt idx="478">
                  <c:v>15-12-2022</c:v>
                </c:pt>
                <c:pt idx="479">
                  <c:v>14-12-2022</c:v>
                </c:pt>
                <c:pt idx="480">
                  <c:v>13-12-2022</c:v>
                </c:pt>
                <c:pt idx="481">
                  <c:v>12-12-2022</c:v>
                </c:pt>
                <c:pt idx="482">
                  <c:v>09-12-2022</c:v>
                </c:pt>
                <c:pt idx="483">
                  <c:v>08-12-2022</c:v>
                </c:pt>
                <c:pt idx="484">
                  <c:v>07-12-2022</c:v>
                </c:pt>
                <c:pt idx="485">
                  <c:v>06-12-2022</c:v>
                </c:pt>
                <c:pt idx="486">
                  <c:v>05-12-2022</c:v>
                </c:pt>
                <c:pt idx="487">
                  <c:v>02-12-2022</c:v>
                </c:pt>
                <c:pt idx="488">
                  <c:v>01-12-2022</c:v>
                </c:pt>
                <c:pt idx="489">
                  <c:v>30-11-2022</c:v>
                </c:pt>
                <c:pt idx="490">
                  <c:v>29-11-2022</c:v>
                </c:pt>
                <c:pt idx="491">
                  <c:v>28-11-2022</c:v>
                </c:pt>
                <c:pt idx="492">
                  <c:v>25-11-2022</c:v>
                </c:pt>
                <c:pt idx="493">
                  <c:v>24-11-2022</c:v>
                </c:pt>
                <c:pt idx="494">
                  <c:v>23-11-2022</c:v>
                </c:pt>
                <c:pt idx="495">
                  <c:v>22-11-2022</c:v>
                </c:pt>
                <c:pt idx="496">
                  <c:v>21-11-2022</c:v>
                </c:pt>
                <c:pt idx="497">
                  <c:v>18-11-2022</c:v>
                </c:pt>
                <c:pt idx="498">
                  <c:v>17-11-2022</c:v>
                </c:pt>
                <c:pt idx="499">
                  <c:v>16-11-2022</c:v>
                </c:pt>
                <c:pt idx="500">
                  <c:v>15-11-2022</c:v>
                </c:pt>
                <c:pt idx="501">
                  <c:v>14-11-2022</c:v>
                </c:pt>
                <c:pt idx="502">
                  <c:v>11-11-2022</c:v>
                </c:pt>
                <c:pt idx="503">
                  <c:v>10-11-2022</c:v>
                </c:pt>
                <c:pt idx="504">
                  <c:v>09-11-2022</c:v>
                </c:pt>
                <c:pt idx="505">
                  <c:v>07-11-2022</c:v>
                </c:pt>
                <c:pt idx="506">
                  <c:v>04-11-2022</c:v>
                </c:pt>
                <c:pt idx="507">
                  <c:v>03-11-2022</c:v>
                </c:pt>
                <c:pt idx="508">
                  <c:v>02-11-2022</c:v>
                </c:pt>
                <c:pt idx="509">
                  <c:v>01-11-2022</c:v>
                </c:pt>
                <c:pt idx="510">
                  <c:v>31-10-2022</c:v>
                </c:pt>
                <c:pt idx="511">
                  <c:v>28-10-2022</c:v>
                </c:pt>
                <c:pt idx="512">
                  <c:v>27-10-2022</c:v>
                </c:pt>
                <c:pt idx="513">
                  <c:v>25-10-2022</c:v>
                </c:pt>
                <c:pt idx="514">
                  <c:v>24-10-2022</c:v>
                </c:pt>
                <c:pt idx="515">
                  <c:v>21-10-2022</c:v>
                </c:pt>
                <c:pt idx="516">
                  <c:v>20-10-2022</c:v>
                </c:pt>
                <c:pt idx="517">
                  <c:v>19-10-2022</c:v>
                </c:pt>
                <c:pt idx="518">
                  <c:v>18-10-2022</c:v>
                </c:pt>
                <c:pt idx="519">
                  <c:v>17-10-2022</c:v>
                </c:pt>
                <c:pt idx="520">
                  <c:v>14-10-2022</c:v>
                </c:pt>
                <c:pt idx="521">
                  <c:v>13-10-2022</c:v>
                </c:pt>
                <c:pt idx="522">
                  <c:v>12-10-2022</c:v>
                </c:pt>
                <c:pt idx="523">
                  <c:v>11-10-2022</c:v>
                </c:pt>
                <c:pt idx="524">
                  <c:v>10-10-2022</c:v>
                </c:pt>
                <c:pt idx="525">
                  <c:v>07-10-2022</c:v>
                </c:pt>
                <c:pt idx="526">
                  <c:v>06-10-2022</c:v>
                </c:pt>
                <c:pt idx="527">
                  <c:v>04-10-2022</c:v>
                </c:pt>
                <c:pt idx="528">
                  <c:v>03-10-2022</c:v>
                </c:pt>
                <c:pt idx="529">
                  <c:v>30-09-2022</c:v>
                </c:pt>
                <c:pt idx="530">
                  <c:v>29-09-2022</c:v>
                </c:pt>
                <c:pt idx="531">
                  <c:v>28-09-2022</c:v>
                </c:pt>
                <c:pt idx="532">
                  <c:v>27-09-2022</c:v>
                </c:pt>
                <c:pt idx="533">
                  <c:v>26-09-2022</c:v>
                </c:pt>
                <c:pt idx="534">
                  <c:v>23-09-2022</c:v>
                </c:pt>
                <c:pt idx="535">
                  <c:v>22-09-2022</c:v>
                </c:pt>
                <c:pt idx="536">
                  <c:v>21-09-2022</c:v>
                </c:pt>
                <c:pt idx="537">
                  <c:v>20-09-2022</c:v>
                </c:pt>
                <c:pt idx="538">
                  <c:v>19-09-2022</c:v>
                </c:pt>
                <c:pt idx="539">
                  <c:v>16-09-2022</c:v>
                </c:pt>
                <c:pt idx="540">
                  <c:v>15-09-2022</c:v>
                </c:pt>
                <c:pt idx="541">
                  <c:v>14-09-2022</c:v>
                </c:pt>
                <c:pt idx="542">
                  <c:v>13-09-2022</c:v>
                </c:pt>
                <c:pt idx="543">
                  <c:v>12-09-2022</c:v>
                </c:pt>
                <c:pt idx="544">
                  <c:v>09-09-2022</c:v>
                </c:pt>
                <c:pt idx="545">
                  <c:v>08-09-2022</c:v>
                </c:pt>
                <c:pt idx="546">
                  <c:v>07-09-2022</c:v>
                </c:pt>
                <c:pt idx="547">
                  <c:v>06-09-2022</c:v>
                </c:pt>
                <c:pt idx="548">
                  <c:v>05-09-2022</c:v>
                </c:pt>
                <c:pt idx="549">
                  <c:v>02-09-2022</c:v>
                </c:pt>
                <c:pt idx="550">
                  <c:v>01-09-2022</c:v>
                </c:pt>
                <c:pt idx="551">
                  <c:v>30-08-2022</c:v>
                </c:pt>
                <c:pt idx="552">
                  <c:v>29-08-2022</c:v>
                </c:pt>
                <c:pt idx="553">
                  <c:v>26-08-2022</c:v>
                </c:pt>
                <c:pt idx="554">
                  <c:v>25-08-2022</c:v>
                </c:pt>
                <c:pt idx="555">
                  <c:v>24-08-2022</c:v>
                </c:pt>
                <c:pt idx="556">
                  <c:v>23-08-2022</c:v>
                </c:pt>
                <c:pt idx="557">
                  <c:v>22-08-2022</c:v>
                </c:pt>
                <c:pt idx="558">
                  <c:v>19-08-2022</c:v>
                </c:pt>
                <c:pt idx="559">
                  <c:v>18-08-2022</c:v>
                </c:pt>
                <c:pt idx="560">
                  <c:v>17-08-2022</c:v>
                </c:pt>
                <c:pt idx="561">
                  <c:v>16-08-2022</c:v>
                </c:pt>
                <c:pt idx="562">
                  <c:v>12-08-2022</c:v>
                </c:pt>
                <c:pt idx="563">
                  <c:v>11-08-2022</c:v>
                </c:pt>
                <c:pt idx="564">
                  <c:v>10-08-2022</c:v>
                </c:pt>
                <c:pt idx="565">
                  <c:v>08-08-2022</c:v>
                </c:pt>
                <c:pt idx="566">
                  <c:v>05-08-2022</c:v>
                </c:pt>
                <c:pt idx="567">
                  <c:v>04-08-2022</c:v>
                </c:pt>
                <c:pt idx="568">
                  <c:v>03-08-2022</c:v>
                </c:pt>
                <c:pt idx="569">
                  <c:v>02-08-2022</c:v>
                </c:pt>
                <c:pt idx="570">
                  <c:v>01-08-2022</c:v>
                </c:pt>
                <c:pt idx="571">
                  <c:v>29-07-2022</c:v>
                </c:pt>
                <c:pt idx="572">
                  <c:v>28-07-2022</c:v>
                </c:pt>
                <c:pt idx="573">
                  <c:v>27-07-2022</c:v>
                </c:pt>
                <c:pt idx="574">
                  <c:v>26-07-2022</c:v>
                </c:pt>
                <c:pt idx="575">
                  <c:v>25-07-2022</c:v>
                </c:pt>
                <c:pt idx="576">
                  <c:v>22-07-2022</c:v>
                </c:pt>
                <c:pt idx="577">
                  <c:v>21-07-2022</c:v>
                </c:pt>
                <c:pt idx="578">
                  <c:v>20-07-2022</c:v>
                </c:pt>
                <c:pt idx="579">
                  <c:v>19-07-2022</c:v>
                </c:pt>
                <c:pt idx="580">
                  <c:v>18-07-2022</c:v>
                </c:pt>
                <c:pt idx="581">
                  <c:v>15-07-2022</c:v>
                </c:pt>
                <c:pt idx="582">
                  <c:v>14-07-2022</c:v>
                </c:pt>
                <c:pt idx="583">
                  <c:v>13-07-2022</c:v>
                </c:pt>
                <c:pt idx="584">
                  <c:v>12-07-2022</c:v>
                </c:pt>
                <c:pt idx="585">
                  <c:v>11-07-2022</c:v>
                </c:pt>
                <c:pt idx="586">
                  <c:v>08-07-2022</c:v>
                </c:pt>
                <c:pt idx="587">
                  <c:v>07-07-2022</c:v>
                </c:pt>
                <c:pt idx="588">
                  <c:v>06-07-2022</c:v>
                </c:pt>
                <c:pt idx="589">
                  <c:v>05-07-2022</c:v>
                </c:pt>
                <c:pt idx="590">
                  <c:v>04-07-2022</c:v>
                </c:pt>
                <c:pt idx="591">
                  <c:v>01-07-2022</c:v>
                </c:pt>
                <c:pt idx="592">
                  <c:v>30-06-2022</c:v>
                </c:pt>
                <c:pt idx="593">
                  <c:v>29-06-2022</c:v>
                </c:pt>
                <c:pt idx="594">
                  <c:v>28-06-2022</c:v>
                </c:pt>
                <c:pt idx="595">
                  <c:v>27-06-2022</c:v>
                </c:pt>
                <c:pt idx="596">
                  <c:v>24-06-2022</c:v>
                </c:pt>
                <c:pt idx="597">
                  <c:v>23-06-2022</c:v>
                </c:pt>
                <c:pt idx="598">
                  <c:v>22-06-2022</c:v>
                </c:pt>
                <c:pt idx="599">
                  <c:v>21-06-2022</c:v>
                </c:pt>
                <c:pt idx="600">
                  <c:v>20-06-2022</c:v>
                </c:pt>
                <c:pt idx="601">
                  <c:v>17-06-2022</c:v>
                </c:pt>
                <c:pt idx="602">
                  <c:v>16-06-2022</c:v>
                </c:pt>
                <c:pt idx="603">
                  <c:v>15-06-2022</c:v>
                </c:pt>
                <c:pt idx="604">
                  <c:v>14-06-2022</c:v>
                </c:pt>
                <c:pt idx="605">
                  <c:v>13-06-2022</c:v>
                </c:pt>
                <c:pt idx="606">
                  <c:v>10-06-2022</c:v>
                </c:pt>
                <c:pt idx="607">
                  <c:v>09-06-2022</c:v>
                </c:pt>
                <c:pt idx="608">
                  <c:v>08-06-2022</c:v>
                </c:pt>
                <c:pt idx="609">
                  <c:v>07-06-2022</c:v>
                </c:pt>
                <c:pt idx="610">
                  <c:v>06-06-2022</c:v>
                </c:pt>
                <c:pt idx="611">
                  <c:v>03-06-2022</c:v>
                </c:pt>
                <c:pt idx="612">
                  <c:v>02-06-2022</c:v>
                </c:pt>
                <c:pt idx="613">
                  <c:v>01-06-2022</c:v>
                </c:pt>
                <c:pt idx="614">
                  <c:v>31-05-2022</c:v>
                </c:pt>
                <c:pt idx="615">
                  <c:v>30-05-2022</c:v>
                </c:pt>
                <c:pt idx="616">
                  <c:v>27-05-2022</c:v>
                </c:pt>
                <c:pt idx="617">
                  <c:v>26-05-2022</c:v>
                </c:pt>
                <c:pt idx="618">
                  <c:v>25-05-2022</c:v>
                </c:pt>
                <c:pt idx="619">
                  <c:v>24-05-2022</c:v>
                </c:pt>
                <c:pt idx="620">
                  <c:v>23-05-2022</c:v>
                </c:pt>
                <c:pt idx="621">
                  <c:v>20-05-2022</c:v>
                </c:pt>
                <c:pt idx="622">
                  <c:v>19-05-2022</c:v>
                </c:pt>
                <c:pt idx="623">
                  <c:v>18-05-2022</c:v>
                </c:pt>
                <c:pt idx="624">
                  <c:v>17-05-2022</c:v>
                </c:pt>
                <c:pt idx="625">
                  <c:v>16-05-2022</c:v>
                </c:pt>
                <c:pt idx="626">
                  <c:v>13-05-2022</c:v>
                </c:pt>
                <c:pt idx="627">
                  <c:v>12-05-2022</c:v>
                </c:pt>
                <c:pt idx="628">
                  <c:v>11-05-2022</c:v>
                </c:pt>
                <c:pt idx="629">
                  <c:v>10-05-2022</c:v>
                </c:pt>
                <c:pt idx="630">
                  <c:v>09-05-2022</c:v>
                </c:pt>
                <c:pt idx="631">
                  <c:v>06-05-2022</c:v>
                </c:pt>
                <c:pt idx="632">
                  <c:v>05-05-2022</c:v>
                </c:pt>
                <c:pt idx="633">
                  <c:v>04-05-2022</c:v>
                </c:pt>
                <c:pt idx="634">
                  <c:v>02-05-2022</c:v>
                </c:pt>
                <c:pt idx="635">
                  <c:v>29-04-2022</c:v>
                </c:pt>
                <c:pt idx="636">
                  <c:v>28-04-2022</c:v>
                </c:pt>
                <c:pt idx="637">
                  <c:v>27-04-2022</c:v>
                </c:pt>
                <c:pt idx="638">
                  <c:v>26-04-2022</c:v>
                </c:pt>
                <c:pt idx="639">
                  <c:v>25-04-2022</c:v>
                </c:pt>
                <c:pt idx="640">
                  <c:v>22-04-2022</c:v>
                </c:pt>
                <c:pt idx="641">
                  <c:v>21-04-2022</c:v>
                </c:pt>
                <c:pt idx="642">
                  <c:v>20-04-2022</c:v>
                </c:pt>
                <c:pt idx="643">
                  <c:v>19-04-2022</c:v>
                </c:pt>
                <c:pt idx="644">
                  <c:v>18-04-2022</c:v>
                </c:pt>
                <c:pt idx="645">
                  <c:v>13-04-2022</c:v>
                </c:pt>
                <c:pt idx="646">
                  <c:v>12-04-2022</c:v>
                </c:pt>
                <c:pt idx="647">
                  <c:v>11-04-2022</c:v>
                </c:pt>
                <c:pt idx="648">
                  <c:v>08-04-2022</c:v>
                </c:pt>
                <c:pt idx="649">
                  <c:v>07-04-2022</c:v>
                </c:pt>
                <c:pt idx="650">
                  <c:v>06-04-2022</c:v>
                </c:pt>
                <c:pt idx="651">
                  <c:v>05-04-2022</c:v>
                </c:pt>
                <c:pt idx="652">
                  <c:v>04-04-2022</c:v>
                </c:pt>
                <c:pt idx="653">
                  <c:v>01-04-2022</c:v>
                </c:pt>
                <c:pt idx="654">
                  <c:v>31-03-2022</c:v>
                </c:pt>
                <c:pt idx="655">
                  <c:v>30-03-2022</c:v>
                </c:pt>
                <c:pt idx="656">
                  <c:v>29-03-2022</c:v>
                </c:pt>
                <c:pt idx="657">
                  <c:v>28-03-2022</c:v>
                </c:pt>
                <c:pt idx="658">
                  <c:v>25-03-2022</c:v>
                </c:pt>
                <c:pt idx="659">
                  <c:v>24-03-2022</c:v>
                </c:pt>
                <c:pt idx="660">
                  <c:v>23-03-2022</c:v>
                </c:pt>
                <c:pt idx="661">
                  <c:v>22-03-2022</c:v>
                </c:pt>
                <c:pt idx="662">
                  <c:v>21-03-2022</c:v>
                </c:pt>
                <c:pt idx="663">
                  <c:v>17-03-2022</c:v>
                </c:pt>
                <c:pt idx="664">
                  <c:v>16-03-2022</c:v>
                </c:pt>
                <c:pt idx="665">
                  <c:v>15-03-2022</c:v>
                </c:pt>
                <c:pt idx="666">
                  <c:v>14-03-2022</c:v>
                </c:pt>
                <c:pt idx="667">
                  <c:v>11-03-2022</c:v>
                </c:pt>
                <c:pt idx="668">
                  <c:v>10-03-2022</c:v>
                </c:pt>
                <c:pt idx="669">
                  <c:v>09-03-2022</c:v>
                </c:pt>
                <c:pt idx="670">
                  <c:v>08-03-2022</c:v>
                </c:pt>
                <c:pt idx="671">
                  <c:v>07-03-2022</c:v>
                </c:pt>
                <c:pt idx="672">
                  <c:v>04-03-2022</c:v>
                </c:pt>
                <c:pt idx="673">
                  <c:v>03-03-2022</c:v>
                </c:pt>
                <c:pt idx="674">
                  <c:v>02-03-2022</c:v>
                </c:pt>
                <c:pt idx="675">
                  <c:v>28-02-2022</c:v>
                </c:pt>
                <c:pt idx="676">
                  <c:v>25-02-2022</c:v>
                </c:pt>
                <c:pt idx="677">
                  <c:v>24-02-2022</c:v>
                </c:pt>
                <c:pt idx="678">
                  <c:v>23-02-2022</c:v>
                </c:pt>
                <c:pt idx="679">
                  <c:v>22-02-2022</c:v>
                </c:pt>
                <c:pt idx="680">
                  <c:v>21-02-2022</c:v>
                </c:pt>
                <c:pt idx="681">
                  <c:v>18-02-2022</c:v>
                </c:pt>
                <c:pt idx="682">
                  <c:v>17-02-2022</c:v>
                </c:pt>
                <c:pt idx="683">
                  <c:v>16-02-2022</c:v>
                </c:pt>
                <c:pt idx="684">
                  <c:v>15-02-2022</c:v>
                </c:pt>
                <c:pt idx="685">
                  <c:v>14-02-2022</c:v>
                </c:pt>
                <c:pt idx="686">
                  <c:v>11-02-2022</c:v>
                </c:pt>
                <c:pt idx="687">
                  <c:v>10-02-2022</c:v>
                </c:pt>
                <c:pt idx="688">
                  <c:v>09-02-2022</c:v>
                </c:pt>
                <c:pt idx="689">
                  <c:v>08-02-2022</c:v>
                </c:pt>
                <c:pt idx="690">
                  <c:v>07-02-2022</c:v>
                </c:pt>
                <c:pt idx="691">
                  <c:v>04-02-2022</c:v>
                </c:pt>
                <c:pt idx="692">
                  <c:v>03-02-2022</c:v>
                </c:pt>
                <c:pt idx="693">
                  <c:v>02-02-2022</c:v>
                </c:pt>
                <c:pt idx="694">
                  <c:v>01-02-2022</c:v>
                </c:pt>
                <c:pt idx="695">
                  <c:v>31-01-2022</c:v>
                </c:pt>
                <c:pt idx="696">
                  <c:v>28-01-2022</c:v>
                </c:pt>
                <c:pt idx="697">
                  <c:v>27-01-2022</c:v>
                </c:pt>
                <c:pt idx="698">
                  <c:v>25-01-2022</c:v>
                </c:pt>
                <c:pt idx="699">
                  <c:v>24-01-2022</c:v>
                </c:pt>
                <c:pt idx="700">
                  <c:v>21-01-2022</c:v>
                </c:pt>
                <c:pt idx="701">
                  <c:v>20-01-2022</c:v>
                </c:pt>
                <c:pt idx="702">
                  <c:v>19-01-2022</c:v>
                </c:pt>
                <c:pt idx="703">
                  <c:v>18-01-2022</c:v>
                </c:pt>
                <c:pt idx="704">
                  <c:v>17-01-2022</c:v>
                </c:pt>
                <c:pt idx="705">
                  <c:v>14-01-2022</c:v>
                </c:pt>
                <c:pt idx="706">
                  <c:v>13-01-2022</c:v>
                </c:pt>
                <c:pt idx="707">
                  <c:v>12-01-2022</c:v>
                </c:pt>
                <c:pt idx="708">
                  <c:v>11-01-2022</c:v>
                </c:pt>
                <c:pt idx="709">
                  <c:v>10-01-2022</c:v>
                </c:pt>
                <c:pt idx="710">
                  <c:v>07-01-2022</c:v>
                </c:pt>
                <c:pt idx="711">
                  <c:v>06-01-2022</c:v>
                </c:pt>
                <c:pt idx="712">
                  <c:v>05-01-2022</c:v>
                </c:pt>
                <c:pt idx="713">
                  <c:v>04-01-2022</c:v>
                </c:pt>
                <c:pt idx="714">
                  <c:v>03-01-2022</c:v>
                </c:pt>
                <c:pt idx="715">
                  <c:v>31-12-2021</c:v>
                </c:pt>
                <c:pt idx="716">
                  <c:v>30-12-2021</c:v>
                </c:pt>
                <c:pt idx="717">
                  <c:v>29-12-2021</c:v>
                </c:pt>
                <c:pt idx="718">
                  <c:v>28-12-2021</c:v>
                </c:pt>
                <c:pt idx="719">
                  <c:v>27-12-2021</c:v>
                </c:pt>
                <c:pt idx="720">
                  <c:v>24-12-2021</c:v>
                </c:pt>
                <c:pt idx="721">
                  <c:v>23-12-2021</c:v>
                </c:pt>
                <c:pt idx="722">
                  <c:v>22-12-2021</c:v>
                </c:pt>
                <c:pt idx="723">
                  <c:v>21-12-2021</c:v>
                </c:pt>
                <c:pt idx="724">
                  <c:v>20-12-2021</c:v>
                </c:pt>
                <c:pt idx="725">
                  <c:v>17-12-2021</c:v>
                </c:pt>
                <c:pt idx="726">
                  <c:v>16-12-2021</c:v>
                </c:pt>
                <c:pt idx="727">
                  <c:v>15-12-2021</c:v>
                </c:pt>
                <c:pt idx="728">
                  <c:v>14-12-2021</c:v>
                </c:pt>
                <c:pt idx="729">
                  <c:v>13-12-2021</c:v>
                </c:pt>
                <c:pt idx="730">
                  <c:v>10-12-2021</c:v>
                </c:pt>
                <c:pt idx="731">
                  <c:v>09-12-2021</c:v>
                </c:pt>
                <c:pt idx="732">
                  <c:v>08-12-2021</c:v>
                </c:pt>
                <c:pt idx="733">
                  <c:v>07-12-2021</c:v>
                </c:pt>
                <c:pt idx="734">
                  <c:v>06-12-2021</c:v>
                </c:pt>
                <c:pt idx="735">
                  <c:v>03-12-2021</c:v>
                </c:pt>
                <c:pt idx="736">
                  <c:v>02-12-2021</c:v>
                </c:pt>
                <c:pt idx="737">
                  <c:v>01-12-2021</c:v>
                </c:pt>
                <c:pt idx="738">
                  <c:v>30-11-2021</c:v>
                </c:pt>
                <c:pt idx="739">
                  <c:v>29-11-2021</c:v>
                </c:pt>
                <c:pt idx="740">
                  <c:v>26-11-2021</c:v>
                </c:pt>
                <c:pt idx="741">
                  <c:v>25-11-2021</c:v>
                </c:pt>
                <c:pt idx="742">
                  <c:v>24-11-2021</c:v>
                </c:pt>
                <c:pt idx="743">
                  <c:v>23-11-2021</c:v>
                </c:pt>
                <c:pt idx="744">
                  <c:v>22-11-2021</c:v>
                </c:pt>
              </c:strCache>
            </c:strRef>
          </c:cat>
          <c:val>
            <c:numRef>
              <c:f>'NIFTY50 History'!$B$3:$B$747</c:f>
              <c:numCache>
                <c:formatCode>#,##0.00</c:formatCode>
                <c:ptCount val="745"/>
                <c:pt idx="0">
                  <c:v>23518.5</c:v>
                </c:pt>
                <c:pt idx="1">
                  <c:v>23453.8</c:v>
                </c:pt>
                <c:pt idx="2">
                  <c:v>23532.7</c:v>
                </c:pt>
                <c:pt idx="3">
                  <c:v>23559.05</c:v>
                </c:pt>
                <c:pt idx="4">
                  <c:v>23883.45</c:v>
                </c:pt>
                <c:pt idx="5">
                  <c:v>24141.3</c:v>
                </c:pt>
                <c:pt idx="6">
                  <c:v>24148.2</c:v>
                </c:pt>
                <c:pt idx="7">
                  <c:v>24199.35</c:v>
                </c:pt>
                <c:pt idx="8">
                  <c:v>24484.05</c:v>
                </c:pt>
                <c:pt idx="9">
                  <c:v>24213.3</c:v>
                </c:pt>
                <c:pt idx="10">
                  <c:v>23995.35</c:v>
                </c:pt>
                <c:pt idx="11">
                  <c:v>24304.35</c:v>
                </c:pt>
                <c:pt idx="12">
                  <c:v>24205.35</c:v>
                </c:pt>
                <c:pt idx="13">
                  <c:v>24340.85</c:v>
                </c:pt>
                <c:pt idx="14">
                  <c:v>24466.85</c:v>
                </c:pt>
                <c:pt idx="15">
                  <c:v>24339.15</c:v>
                </c:pt>
                <c:pt idx="16">
                  <c:v>24180.799999999999</c:v>
                </c:pt>
                <c:pt idx="17">
                  <c:v>24399.4</c:v>
                </c:pt>
                <c:pt idx="18">
                  <c:v>24435.5</c:v>
                </c:pt>
                <c:pt idx="19">
                  <c:v>24472.1</c:v>
                </c:pt>
                <c:pt idx="20">
                  <c:v>24781.1</c:v>
                </c:pt>
                <c:pt idx="21">
                  <c:v>24854.05</c:v>
                </c:pt>
                <c:pt idx="22">
                  <c:v>24749.85</c:v>
                </c:pt>
                <c:pt idx="23">
                  <c:v>24971.3</c:v>
                </c:pt>
                <c:pt idx="24">
                  <c:v>25057.35</c:v>
                </c:pt>
                <c:pt idx="25">
                  <c:v>25127.95</c:v>
                </c:pt>
                <c:pt idx="26">
                  <c:v>24964.25</c:v>
                </c:pt>
                <c:pt idx="27">
                  <c:v>24998.45</c:v>
                </c:pt>
                <c:pt idx="28">
                  <c:v>24981.95</c:v>
                </c:pt>
                <c:pt idx="29">
                  <c:v>25013.15</c:v>
                </c:pt>
                <c:pt idx="30">
                  <c:v>24795.75</c:v>
                </c:pt>
                <c:pt idx="31">
                  <c:v>25014.6</c:v>
                </c:pt>
                <c:pt idx="32">
                  <c:v>25250.1</c:v>
                </c:pt>
                <c:pt idx="33">
                  <c:v>25796.9</c:v>
                </c:pt>
                <c:pt idx="34">
                  <c:v>25810.85</c:v>
                </c:pt>
                <c:pt idx="35">
                  <c:v>26178.95</c:v>
                </c:pt>
                <c:pt idx="36">
                  <c:v>26216.05</c:v>
                </c:pt>
                <c:pt idx="37">
                  <c:v>26004.15</c:v>
                </c:pt>
                <c:pt idx="38">
                  <c:v>25940.400000000001</c:v>
                </c:pt>
                <c:pt idx="39">
                  <c:v>25939.05</c:v>
                </c:pt>
                <c:pt idx="40">
                  <c:v>25790.95</c:v>
                </c:pt>
                <c:pt idx="41">
                  <c:v>25415.8</c:v>
                </c:pt>
                <c:pt idx="42">
                  <c:v>25377.55</c:v>
                </c:pt>
                <c:pt idx="43">
                  <c:v>25418.55</c:v>
                </c:pt>
                <c:pt idx="44">
                  <c:v>25383.75</c:v>
                </c:pt>
                <c:pt idx="45">
                  <c:v>25356.5</c:v>
                </c:pt>
                <c:pt idx="46">
                  <c:v>25388.9</c:v>
                </c:pt>
                <c:pt idx="47">
                  <c:v>24918.45</c:v>
                </c:pt>
                <c:pt idx="48">
                  <c:v>25041.1</c:v>
                </c:pt>
                <c:pt idx="49">
                  <c:v>24936.400000000001</c:v>
                </c:pt>
                <c:pt idx="50">
                  <c:v>24852.15</c:v>
                </c:pt>
                <c:pt idx="51">
                  <c:v>25145.1</c:v>
                </c:pt>
                <c:pt idx="52">
                  <c:v>25198.7</c:v>
                </c:pt>
                <c:pt idx="53">
                  <c:v>25279.85</c:v>
                </c:pt>
                <c:pt idx="54">
                  <c:v>25278.7</c:v>
                </c:pt>
                <c:pt idx="55">
                  <c:v>25235.9</c:v>
                </c:pt>
                <c:pt idx="56">
                  <c:v>25151.95</c:v>
                </c:pt>
                <c:pt idx="57">
                  <c:v>25052.35</c:v>
                </c:pt>
                <c:pt idx="58">
                  <c:v>25017.75</c:v>
                </c:pt>
                <c:pt idx="59">
                  <c:v>25010.6</c:v>
                </c:pt>
                <c:pt idx="60">
                  <c:v>24823.15</c:v>
                </c:pt>
                <c:pt idx="61">
                  <c:v>24811.5</c:v>
                </c:pt>
                <c:pt idx="62">
                  <c:v>24770.2</c:v>
                </c:pt>
                <c:pt idx="63">
                  <c:v>24698.85</c:v>
                </c:pt>
                <c:pt idx="64">
                  <c:v>24572.65</c:v>
                </c:pt>
                <c:pt idx="65">
                  <c:v>24541.15</c:v>
                </c:pt>
                <c:pt idx="66">
                  <c:v>24143.75</c:v>
                </c:pt>
                <c:pt idx="67">
                  <c:v>24139</c:v>
                </c:pt>
                <c:pt idx="68">
                  <c:v>24347</c:v>
                </c:pt>
                <c:pt idx="69">
                  <c:v>24367.5</c:v>
                </c:pt>
                <c:pt idx="70">
                  <c:v>24117</c:v>
                </c:pt>
                <c:pt idx="71">
                  <c:v>24297.5</c:v>
                </c:pt>
                <c:pt idx="72">
                  <c:v>23992.55</c:v>
                </c:pt>
                <c:pt idx="73">
                  <c:v>24055.599999999999</c:v>
                </c:pt>
                <c:pt idx="74">
                  <c:v>24717.7</c:v>
                </c:pt>
                <c:pt idx="75">
                  <c:v>25010.9</c:v>
                </c:pt>
                <c:pt idx="76">
                  <c:v>24951.15</c:v>
                </c:pt>
                <c:pt idx="77">
                  <c:v>24857.3</c:v>
                </c:pt>
                <c:pt idx="78">
                  <c:v>24836.1</c:v>
                </c:pt>
                <c:pt idx="79">
                  <c:v>24834.85</c:v>
                </c:pt>
                <c:pt idx="80">
                  <c:v>24406.1</c:v>
                </c:pt>
                <c:pt idx="81">
                  <c:v>24413.5</c:v>
                </c:pt>
                <c:pt idx="82">
                  <c:v>24479.05</c:v>
                </c:pt>
                <c:pt idx="83">
                  <c:v>24509.25</c:v>
                </c:pt>
                <c:pt idx="84">
                  <c:v>24530.9</c:v>
                </c:pt>
                <c:pt idx="85">
                  <c:v>24800.85</c:v>
                </c:pt>
                <c:pt idx="86">
                  <c:v>24613</c:v>
                </c:pt>
                <c:pt idx="87">
                  <c:v>24586.7</c:v>
                </c:pt>
                <c:pt idx="88">
                  <c:v>24502.15</c:v>
                </c:pt>
                <c:pt idx="89">
                  <c:v>24315.95</c:v>
                </c:pt>
                <c:pt idx="90">
                  <c:v>24324.45</c:v>
                </c:pt>
                <c:pt idx="91">
                  <c:v>24433.200000000001</c:v>
                </c:pt>
                <c:pt idx="92">
                  <c:v>24320.55</c:v>
                </c:pt>
                <c:pt idx="93">
                  <c:v>24323.85</c:v>
                </c:pt>
                <c:pt idx="94">
                  <c:v>24302.15</c:v>
                </c:pt>
                <c:pt idx="95">
                  <c:v>24286.5</c:v>
                </c:pt>
                <c:pt idx="96">
                  <c:v>24123.85</c:v>
                </c:pt>
                <c:pt idx="97">
                  <c:v>24141.95</c:v>
                </c:pt>
                <c:pt idx="98">
                  <c:v>24010.6</c:v>
                </c:pt>
                <c:pt idx="99">
                  <c:v>24044.5</c:v>
                </c:pt>
                <c:pt idx="100">
                  <c:v>23868.799999999999</c:v>
                </c:pt>
                <c:pt idx="101">
                  <c:v>23721.3</c:v>
                </c:pt>
                <c:pt idx="102">
                  <c:v>23537.85</c:v>
                </c:pt>
                <c:pt idx="103">
                  <c:v>23501.1</c:v>
                </c:pt>
                <c:pt idx="104">
                  <c:v>23567</c:v>
                </c:pt>
                <c:pt idx="105">
                  <c:v>23516</c:v>
                </c:pt>
                <c:pt idx="106">
                  <c:v>23557.9</c:v>
                </c:pt>
                <c:pt idx="107">
                  <c:v>23465.599999999999</c:v>
                </c:pt>
                <c:pt idx="108">
                  <c:v>23398.9</c:v>
                </c:pt>
                <c:pt idx="109">
                  <c:v>23322.95</c:v>
                </c:pt>
                <c:pt idx="110">
                  <c:v>23264.85</c:v>
                </c:pt>
                <c:pt idx="111">
                  <c:v>23259.200000000001</c:v>
                </c:pt>
                <c:pt idx="112">
                  <c:v>23290.15</c:v>
                </c:pt>
                <c:pt idx="113">
                  <c:v>22821.4</c:v>
                </c:pt>
                <c:pt idx="114">
                  <c:v>22620.35</c:v>
                </c:pt>
                <c:pt idx="115">
                  <c:v>21884.5</c:v>
                </c:pt>
                <c:pt idx="116">
                  <c:v>23263.9</c:v>
                </c:pt>
                <c:pt idx="117">
                  <c:v>22530.7</c:v>
                </c:pt>
                <c:pt idx="118">
                  <c:v>22488.65</c:v>
                </c:pt>
                <c:pt idx="119">
                  <c:v>22704.7</c:v>
                </c:pt>
                <c:pt idx="120">
                  <c:v>22888.15</c:v>
                </c:pt>
                <c:pt idx="121">
                  <c:v>22932.45</c:v>
                </c:pt>
                <c:pt idx="122">
                  <c:v>22957.1</c:v>
                </c:pt>
                <c:pt idx="123">
                  <c:v>22967.65</c:v>
                </c:pt>
                <c:pt idx="124">
                  <c:v>22597.8</c:v>
                </c:pt>
                <c:pt idx="125">
                  <c:v>22529.05</c:v>
                </c:pt>
                <c:pt idx="126">
                  <c:v>22502</c:v>
                </c:pt>
                <c:pt idx="127">
                  <c:v>22466.1</c:v>
                </c:pt>
                <c:pt idx="128">
                  <c:v>22403.85</c:v>
                </c:pt>
                <c:pt idx="129">
                  <c:v>22200.55</c:v>
                </c:pt>
                <c:pt idx="130">
                  <c:v>22217.85</c:v>
                </c:pt>
                <c:pt idx="131">
                  <c:v>22104.05</c:v>
                </c:pt>
                <c:pt idx="132">
                  <c:v>22055.200000000001</c:v>
                </c:pt>
                <c:pt idx="133">
                  <c:v>21957.5</c:v>
                </c:pt>
                <c:pt idx="134">
                  <c:v>22302.5</c:v>
                </c:pt>
                <c:pt idx="135">
                  <c:v>22302.5</c:v>
                </c:pt>
                <c:pt idx="136">
                  <c:v>22442.7</c:v>
                </c:pt>
                <c:pt idx="137">
                  <c:v>22475.85</c:v>
                </c:pt>
                <c:pt idx="138">
                  <c:v>22648.2</c:v>
                </c:pt>
                <c:pt idx="139">
                  <c:v>22604.85</c:v>
                </c:pt>
                <c:pt idx="140">
                  <c:v>22643.4</c:v>
                </c:pt>
                <c:pt idx="141">
                  <c:v>22419.95</c:v>
                </c:pt>
                <c:pt idx="142">
                  <c:v>22570.35</c:v>
                </c:pt>
                <c:pt idx="143">
                  <c:v>22402.400000000001</c:v>
                </c:pt>
                <c:pt idx="144">
                  <c:v>22368</c:v>
                </c:pt>
                <c:pt idx="145">
                  <c:v>22336.400000000001</c:v>
                </c:pt>
                <c:pt idx="146">
                  <c:v>22147</c:v>
                </c:pt>
                <c:pt idx="147">
                  <c:v>21995.85</c:v>
                </c:pt>
                <c:pt idx="148">
                  <c:v>22147.9</c:v>
                </c:pt>
                <c:pt idx="149">
                  <c:v>22272.5</c:v>
                </c:pt>
                <c:pt idx="150">
                  <c:v>22519.4</c:v>
                </c:pt>
                <c:pt idx="151">
                  <c:v>22753.8</c:v>
                </c:pt>
                <c:pt idx="152">
                  <c:v>22642.75</c:v>
                </c:pt>
                <c:pt idx="153">
                  <c:v>22666.3</c:v>
                </c:pt>
                <c:pt idx="154">
                  <c:v>22513.7</c:v>
                </c:pt>
                <c:pt idx="155">
                  <c:v>22514.65</c:v>
                </c:pt>
                <c:pt idx="156">
                  <c:v>22434.65</c:v>
                </c:pt>
                <c:pt idx="157">
                  <c:v>22453.3</c:v>
                </c:pt>
                <c:pt idx="158">
                  <c:v>22462</c:v>
                </c:pt>
                <c:pt idx="159">
                  <c:v>22326.9</c:v>
                </c:pt>
                <c:pt idx="160">
                  <c:v>22123.65</c:v>
                </c:pt>
                <c:pt idx="161">
                  <c:v>22004.7</c:v>
                </c:pt>
                <c:pt idx="162">
                  <c:v>22096.75</c:v>
                </c:pt>
                <c:pt idx="163">
                  <c:v>22011.95</c:v>
                </c:pt>
                <c:pt idx="164">
                  <c:v>21839.1</c:v>
                </c:pt>
                <c:pt idx="165">
                  <c:v>21817.45</c:v>
                </c:pt>
                <c:pt idx="166">
                  <c:v>22055.7</c:v>
                </c:pt>
                <c:pt idx="167">
                  <c:v>22023.35</c:v>
                </c:pt>
                <c:pt idx="168">
                  <c:v>22146.65</c:v>
                </c:pt>
                <c:pt idx="169">
                  <c:v>21997.7</c:v>
                </c:pt>
                <c:pt idx="170">
                  <c:v>22335.7</c:v>
                </c:pt>
                <c:pt idx="171">
                  <c:v>22332.65</c:v>
                </c:pt>
                <c:pt idx="172">
                  <c:v>22493.55</c:v>
                </c:pt>
                <c:pt idx="173">
                  <c:v>22474.05</c:v>
                </c:pt>
                <c:pt idx="174">
                  <c:v>22356.3</c:v>
                </c:pt>
                <c:pt idx="175">
                  <c:v>22405.599999999999</c:v>
                </c:pt>
                <c:pt idx="176">
                  <c:v>22378.400000000001</c:v>
                </c:pt>
                <c:pt idx="177">
                  <c:v>22338.75</c:v>
                </c:pt>
                <c:pt idx="178">
                  <c:v>21982.799999999999</c:v>
                </c:pt>
                <c:pt idx="179">
                  <c:v>21951.15</c:v>
                </c:pt>
                <c:pt idx="180">
                  <c:v>22198.35</c:v>
                </c:pt>
                <c:pt idx="181">
                  <c:v>22122.05</c:v>
                </c:pt>
                <c:pt idx="182">
                  <c:v>22212.7</c:v>
                </c:pt>
                <c:pt idx="183">
                  <c:v>22217.45</c:v>
                </c:pt>
                <c:pt idx="184">
                  <c:v>22055.05</c:v>
                </c:pt>
                <c:pt idx="185">
                  <c:v>22196.95</c:v>
                </c:pt>
                <c:pt idx="186">
                  <c:v>22122.25</c:v>
                </c:pt>
                <c:pt idx="187">
                  <c:v>22040.7</c:v>
                </c:pt>
                <c:pt idx="188">
                  <c:v>21910.75</c:v>
                </c:pt>
                <c:pt idx="189">
                  <c:v>21840.05</c:v>
                </c:pt>
                <c:pt idx="190">
                  <c:v>21743.25</c:v>
                </c:pt>
                <c:pt idx="191">
                  <c:v>21616.05</c:v>
                </c:pt>
                <c:pt idx="192">
                  <c:v>21782.5</c:v>
                </c:pt>
                <c:pt idx="193">
                  <c:v>21717.95</c:v>
                </c:pt>
                <c:pt idx="194">
                  <c:v>21930.5</c:v>
                </c:pt>
                <c:pt idx="195">
                  <c:v>21929.4</c:v>
                </c:pt>
                <c:pt idx="196">
                  <c:v>21771.7</c:v>
                </c:pt>
                <c:pt idx="197">
                  <c:v>21853.8</c:v>
                </c:pt>
                <c:pt idx="198">
                  <c:v>21697.45</c:v>
                </c:pt>
                <c:pt idx="199">
                  <c:v>21725.7</c:v>
                </c:pt>
                <c:pt idx="200">
                  <c:v>21522.1</c:v>
                </c:pt>
                <c:pt idx="201">
                  <c:v>21737.599999999999</c:v>
                </c:pt>
                <c:pt idx="202">
                  <c:v>21352.6</c:v>
                </c:pt>
                <c:pt idx="203">
                  <c:v>21453.95</c:v>
                </c:pt>
                <c:pt idx="204">
                  <c:v>21238.799999999999</c:v>
                </c:pt>
                <c:pt idx="205">
                  <c:v>21571.8</c:v>
                </c:pt>
                <c:pt idx="206">
                  <c:v>21622.400000000001</c:v>
                </c:pt>
                <c:pt idx="207">
                  <c:v>21462.25</c:v>
                </c:pt>
                <c:pt idx="208">
                  <c:v>21571.95</c:v>
                </c:pt>
                <c:pt idx="209">
                  <c:v>22032.3</c:v>
                </c:pt>
                <c:pt idx="210">
                  <c:v>22097.45</c:v>
                </c:pt>
                <c:pt idx="211">
                  <c:v>21894.55</c:v>
                </c:pt>
                <c:pt idx="212">
                  <c:v>21647.200000000001</c:v>
                </c:pt>
                <c:pt idx="213">
                  <c:v>21618.7</c:v>
                </c:pt>
                <c:pt idx="214">
                  <c:v>21544.85</c:v>
                </c:pt>
                <c:pt idx="215">
                  <c:v>21513</c:v>
                </c:pt>
                <c:pt idx="216">
                  <c:v>21710.799999999999</c:v>
                </c:pt>
                <c:pt idx="217">
                  <c:v>21658.6</c:v>
                </c:pt>
                <c:pt idx="218">
                  <c:v>21517.35</c:v>
                </c:pt>
                <c:pt idx="219">
                  <c:v>21665.8</c:v>
                </c:pt>
                <c:pt idx="220">
                  <c:v>21741.9</c:v>
                </c:pt>
                <c:pt idx="221">
                  <c:v>21731.4</c:v>
                </c:pt>
                <c:pt idx="222">
                  <c:v>21778.7</c:v>
                </c:pt>
                <c:pt idx="223">
                  <c:v>21654.75</c:v>
                </c:pt>
                <c:pt idx="224">
                  <c:v>21441.35</c:v>
                </c:pt>
                <c:pt idx="225">
                  <c:v>21349.4</c:v>
                </c:pt>
                <c:pt idx="226">
                  <c:v>21255.05</c:v>
                </c:pt>
                <c:pt idx="227">
                  <c:v>21150.15</c:v>
                </c:pt>
                <c:pt idx="228">
                  <c:v>21453.1</c:v>
                </c:pt>
                <c:pt idx="229">
                  <c:v>21418.65</c:v>
                </c:pt>
                <c:pt idx="230">
                  <c:v>21456.65</c:v>
                </c:pt>
                <c:pt idx="231">
                  <c:v>21182.7</c:v>
                </c:pt>
                <c:pt idx="232">
                  <c:v>20926.349999999999</c:v>
                </c:pt>
                <c:pt idx="233">
                  <c:v>20906.400000000001</c:v>
                </c:pt>
                <c:pt idx="234">
                  <c:v>20997.1</c:v>
                </c:pt>
                <c:pt idx="235">
                  <c:v>20969.400000000001</c:v>
                </c:pt>
                <c:pt idx="236">
                  <c:v>20901.150000000001</c:v>
                </c:pt>
                <c:pt idx="237">
                  <c:v>20937.7</c:v>
                </c:pt>
                <c:pt idx="238">
                  <c:v>20855.099999999999</c:v>
                </c:pt>
                <c:pt idx="239">
                  <c:v>20686.8</c:v>
                </c:pt>
                <c:pt idx="240">
                  <c:v>20267.900000000001</c:v>
                </c:pt>
                <c:pt idx="241">
                  <c:v>20133.150000000001</c:v>
                </c:pt>
                <c:pt idx="242">
                  <c:v>20096.599999999999</c:v>
                </c:pt>
                <c:pt idx="243">
                  <c:v>19889.7</c:v>
                </c:pt>
                <c:pt idx="244">
                  <c:v>19794.7</c:v>
                </c:pt>
                <c:pt idx="245">
                  <c:v>19802</c:v>
                </c:pt>
                <c:pt idx="246">
                  <c:v>19811.849999999999</c:v>
                </c:pt>
                <c:pt idx="247">
                  <c:v>19783.400000000001</c:v>
                </c:pt>
                <c:pt idx="248">
                  <c:v>19694</c:v>
                </c:pt>
                <c:pt idx="249">
                  <c:v>19731.8</c:v>
                </c:pt>
                <c:pt idx="250">
                  <c:v>19765.2</c:v>
                </c:pt>
                <c:pt idx="251">
                  <c:v>19675.45</c:v>
                </c:pt>
                <c:pt idx="252">
                  <c:v>19443.55</c:v>
                </c:pt>
                <c:pt idx="253">
                  <c:v>19525.55</c:v>
                </c:pt>
                <c:pt idx="254">
                  <c:v>19425.349999999999</c:v>
                </c:pt>
                <c:pt idx="255">
                  <c:v>19395.3</c:v>
                </c:pt>
                <c:pt idx="256">
                  <c:v>19443.5</c:v>
                </c:pt>
                <c:pt idx="257">
                  <c:v>19406.7</c:v>
                </c:pt>
                <c:pt idx="258">
                  <c:v>19411.75</c:v>
                </c:pt>
                <c:pt idx="259">
                  <c:v>19230.599999999999</c:v>
                </c:pt>
                <c:pt idx="260">
                  <c:v>19133.25</c:v>
                </c:pt>
                <c:pt idx="261">
                  <c:v>18989.150000000001</c:v>
                </c:pt>
                <c:pt idx="262">
                  <c:v>19079.599999999999</c:v>
                </c:pt>
                <c:pt idx="263">
                  <c:v>19140.900000000001</c:v>
                </c:pt>
                <c:pt idx="264">
                  <c:v>19047.25</c:v>
                </c:pt>
                <c:pt idx="265">
                  <c:v>18857.25</c:v>
                </c:pt>
                <c:pt idx="266">
                  <c:v>19122.150000000001</c:v>
                </c:pt>
                <c:pt idx="267">
                  <c:v>19281.75</c:v>
                </c:pt>
                <c:pt idx="268">
                  <c:v>19542.650000000001</c:v>
                </c:pt>
                <c:pt idx="269">
                  <c:v>19624.7</c:v>
                </c:pt>
                <c:pt idx="270">
                  <c:v>19671.099999999999</c:v>
                </c:pt>
                <c:pt idx="271">
                  <c:v>19811.5</c:v>
                </c:pt>
                <c:pt idx="272">
                  <c:v>19731.75</c:v>
                </c:pt>
                <c:pt idx="273">
                  <c:v>19751.05</c:v>
                </c:pt>
                <c:pt idx="274">
                  <c:v>19794</c:v>
                </c:pt>
                <c:pt idx="275">
                  <c:v>19811.349999999999</c:v>
                </c:pt>
                <c:pt idx="276">
                  <c:v>19689.849999999999</c:v>
                </c:pt>
                <c:pt idx="277">
                  <c:v>19512.349999999999</c:v>
                </c:pt>
                <c:pt idx="278">
                  <c:v>19653.5</c:v>
                </c:pt>
                <c:pt idx="279">
                  <c:v>19545.75</c:v>
                </c:pt>
                <c:pt idx="280">
                  <c:v>19436.099999999999</c:v>
                </c:pt>
                <c:pt idx="281">
                  <c:v>19528.75</c:v>
                </c:pt>
                <c:pt idx="282">
                  <c:v>19638.3</c:v>
                </c:pt>
                <c:pt idx="283">
                  <c:v>19523.55</c:v>
                </c:pt>
                <c:pt idx="284">
                  <c:v>19716.45</c:v>
                </c:pt>
                <c:pt idx="285">
                  <c:v>19664.7</c:v>
                </c:pt>
                <c:pt idx="286">
                  <c:v>19674.55</c:v>
                </c:pt>
                <c:pt idx="287">
                  <c:v>19674.25</c:v>
                </c:pt>
                <c:pt idx="288">
                  <c:v>19742.349999999999</c:v>
                </c:pt>
                <c:pt idx="289">
                  <c:v>19901.400000000001</c:v>
                </c:pt>
                <c:pt idx="290">
                  <c:v>20133.3</c:v>
                </c:pt>
                <c:pt idx="291">
                  <c:v>20192.349999999999</c:v>
                </c:pt>
                <c:pt idx="292">
                  <c:v>20103.099999999999</c:v>
                </c:pt>
                <c:pt idx="293">
                  <c:v>20070</c:v>
                </c:pt>
                <c:pt idx="294">
                  <c:v>19993.2</c:v>
                </c:pt>
                <c:pt idx="295">
                  <c:v>19996.349999999999</c:v>
                </c:pt>
                <c:pt idx="296">
                  <c:v>19819.95</c:v>
                </c:pt>
                <c:pt idx="297">
                  <c:v>19727.05</c:v>
                </c:pt>
                <c:pt idx="298">
                  <c:v>19611.05</c:v>
                </c:pt>
                <c:pt idx="299">
                  <c:v>19574.900000000001</c:v>
                </c:pt>
                <c:pt idx="300">
                  <c:v>19528.8</c:v>
                </c:pt>
                <c:pt idx="301">
                  <c:v>19435.3</c:v>
                </c:pt>
                <c:pt idx="302">
                  <c:v>19253.8</c:v>
                </c:pt>
                <c:pt idx="303">
                  <c:v>19347.45</c:v>
                </c:pt>
                <c:pt idx="304">
                  <c:v>19342.650000000001</c:v>
                </c:pt>
                <c:pt idx="305">
                  <c:v>19306.05</c:v>
                </c:pt>
                <c:pt idx="306">
                  <c:v>19265.8</c:v>
                </c:pt>
                <c:pt idx="307">
                  <c:v>19386.7</c:v>
                </c:pt>
                <c:pt idx="308">
                  <c:v>19444</c:v>
                </c:pt>
                <c:pt idx="309">
                  <c:v>19396.45</c:v>
                </c:pt>
                <c:pt idx="310">
                  <c:v>19393.599999999999</c:v>
                </c:pt>
                <c:pt idx="311">
                  <c:v>19310.150000000001</c:v>
                </c:pt>
                <c:pt idx="312">
                  <c:v>19365.25</c:v>
                </c:pt>
                <c:pt idx="313">
                  <c:v>19465</c:v>
                </c:pt>
                <c:pt idx="314">
                  <c:v>19434.55</c:v>
                </c:pt>
                <c:pt idx="315">
                  <c:v>19428.3</c:v>
                </c:pt>
                <c:pt idx="316">
                  <c:v>19543.099999999999</c:v>
                </c:pt>
                <c:pt idx="317">
                  <c:v>19632.55</c:v>
                </c:pt>
                <c:pt idx="318">
                  <c:v>19570.849999999999</c:v>
                </c:pt>
                <c:pt idx="319">
                  <c:v>19597.3</c:v>
                </c:pt>
                <c:pt idx="320">
                  <c:v>19517</c:v>
                </c:pt>
                <c:pt idx="321">
                  <c:v>19381.650000000001</c:v>
                </c:pt>
                <c:pt idx="322">
                  <c:v>19526.55</c:v>
                </c:pt>
                <c:pt idx="323">
                  <c:v>19733.55</c:v>
                </c:pt>
                <c:pt idx="324">
                  <c:v>19753.8</c:v>
                </c:pt>
                <c:pt idx="325">
                  <c:v>19646.05</c:v>
                </c:pt>
                <c:pt idx="326">
                  <c:v>19659.900000000001</c:v>
                </c:pt>
                <c:pt idx="327">
                  <c:v>19778.3</c:v>
                </c:pt>
                <c:pt idx="328">
                  <c:v>19680.599999999999</c:v>
                </c:pt>
                <c:pt idx="329">
                  <c:v>19672.349999999999</c:v>
                </c:pt>
                <c:pt idx="330">
                  <c:v>19745</c:v>
                </c:pt>
                <c:pt idx="331">
                  <c:v>19979.150000000001</c:v>
                </c:pt>
                <c:pt idx="332">
                  <c:v>19833.150000000001</c:v>
                </c:pt>
                <c:pt idx="333">
                  <c:v>19749.25</c:v>
                </c:pt>
                <c:pt idx="334">
                  <c:v>19711.45</c:v>
                </c:pt>
                <c:pt idx="335">
                  <c:v>19564.5</c:v>
                </c:pt>
                <c:pt idx="336">
                  <c:v>19413.75</c:v>
                </c:pt>
                <c:pt idx="337">
                  <c:v>19384.3</c:v>
                </c:pt>
                <c:pt idx="338">
                  <c:v>19439.400000000001</c:v>
                </c:pt>
                <c:pt idx="339">
                  <c:v>19355.900000000001</c:v>
                </c:pt>
                <c:pt idx="340">
                  <c:v>19331.8</c:v>
                </c:pt>
                <c:pt idx="341">
                  <c:v>19497.3</c:v>
                </c:pt>
                <c:pt idx="342">
                  <c:v>19398.5</c:v>
                </c:pt>
                <c:pt idx="343">
                  <c:v>19389</c:v>
                </c:pt>
                <c:pt idx="344">
                  <c:v>19322.55</c:v>
                </c:pt>
                <c:pt idx="345">
                  <c:v>19189.05</c:v>
                </c:pt>
                <c:pt idx="346">
                  <c:v>18972.099999999999</c:v>
                </c:pt>
                <c:pt idx="347">
                  <c:v>18817.400000000001</c:v>
                </c:pt>
                <c:pt idx="348">
                  <c:v>18691.2</c:v>
                </c:pt>
                <c:pt idx="349">
                  <c:v>18665.5</c:v>
                </c:pt>
                <c:pt idx="350">
                  <c:v>18771.25</c:v>
                </c:pt>
                <c:pt idx="351">
                  <c:v>18856.849999999999</c:v>
                </c:pt>
                <c:pt idx="352">
                  <c:v>18816.7</c:v>
                </c:pt>
                <c:pt idx="353">
                  <c:v>18755.45</c:v>
                </c:pt>
                <c:pt idx="354">
                  <c:v>18826</c:v>
                </c:pt>
                <c:pt idx="355">
                  <c:v>18688.099999999999</c:v>
                </c:pt>
                <c:pt idx="356">
                  <c:v>18755.900000000001</c:v>
                </c:pt>
                <c:pt idx="357">
                  <c:v>18716.150000000001</c:v>
                </c:pt>
                <c:pt idx="358">
                  <c:v>18601.5</c:v>
                </c:pt>
                <c:pt idx="359">
                  <c:v>18563.400000000001</c:v>
                </c:pt>
                <c:pt idx="360">
                  <c:v>18634.55</c:v>
                </c:pt>
                <c:pt idx="361">
                  <c:v>18726.400000000001</c:v>
                </c:pt>
                <c:pt idx="362">
                  <c:v>18599</c:v>
                </c:pt>
                <c:pt idx="363">
                  <c:v>18593.849999999999</c:v>
                </c:pt>
                <c:pt idx="364">
                  <c:v>18534.099999999999</c:v>
                </c:pt>
                <c:pt idx="365">
                  <c:v>18487.75</c:v>
                </c:pt>
                <c:pt idx="366">
                  <c:v>18534.400000000001</c:v>
                </c:pt>
                <c:pt idx="367">
                  <c:v>18633.849999999999</c:v>
                </c:pt>
                <c:pt idx="368">
                  <c:v>18598.650000000001</c:v>
                </c:pt>
                <c:pt idx="369">
                  <c:v>18499.349999999999</c:v>
                </c:pt>
                <c:pt idx="370">
                  <c:v>18321.150000000001</c:v>
                </c:pt>
                <c:pt idx="371">
                  <c:v>18285.400000000001</c:v>
                </c:pt>
                <c:pt idx="372">
                  <c:v>18348</c:v>
                </c:pt>
                <c:pt idx="373">
                  <c:v>18314.400000000001</c:v>
                </c:pt>
                <c:pt idx="374">
                  <c:v>18203.400000000001</c:v>
                </c:pt>
                <c:pt idx="375">
                  <c:v>18129.95</c:v>
                </c:pt>
                <c:pt idx="376">
                  <c:v>18181.75</c:v>
                </c:pt>
                <c:pt idx="377">
                  <c:v>18286.5</c:v>
                </c:pt>
                <c:pt idx="378">
                  <c:v>18398.849999999999</c:v>
                </c:pt>
                <c:pt idx="379">
                  <c:v>18314.8</c:v>
                </c:pt>
                <c:pt idx="380">
                  <c:v>18297</c:v>
                </c:pt>
                <c:pt idx="381">
                  <c:v>18315.099999999999</c:v>
                </c:pt>
                <c:pt idx="382">
                  <c:v>18265.95</c:v>
                </c:pt>
                <c:pt idx="383">
                  <c:v>18264.400000000001</c:v>
                </c:pt>
                <c:pt idx="384">
                  <c:v>18069</c:v>
                </c:pt>
                <c:pt idx="385">
                  <c:v>18255.8</c:v>
                </c:pt>
                <c:pt idx="386">
                  <c:v>18089.849999999999</c:v>
                </c:pt>
                <c:pt idx="387">
                  <c:v>18147.650000000001</c:v>
                </c:pt>
                <c:pt idx="388">
                  <c:v>18065</c:v>
                </c:pt>
                <c:pt idx="389">
                  <c:v>17915.05</c:v>
                </c:pt>
                <c:pt idx="390">
                  <c:v>17813.599999999999</c:v>
                </c:pt>
                <c:pt idx="391">
                  <c:v>17769.25</c:v>
                </c:pt>
                <c:pt idx="392">
                  <c:v>17743.400000000001</c:v>
                </c:pt>
                <c:pt idx="393">
                  <c:v>17624.05</c:v>
                </c:pt>
                <c:pt idx="394">
                  <c:v>17624.45</c:v>
                </c:pt>
                <c:pt idx="395">
                  <c:v>17618.75</c:v>
                </c:pt>
                <c:pt idx="396">
                  <c:v>17660.150000000001</c:v>
                </c:pt>
                <c:pt idx="397">
                  <c:v>17706.849999999999</c:v>
                </c:pt>
                <c:pt idx="398">
                  <c:v>17828</c:v>
                </c:pt>
                <c:pt idx="399">
                  <c:v>17812.400000000001</c:v>
                </c:pt>
                <c:pt idx="400">
                  <c:v>17722.3</c:v>
                </c:pt>
                <c:pt idx="401">
                  <c:v>17624.05</c:v>
                </c:pt>
                <c:pt idx="402">
                  <c:v>17599.150000000001</c:v>
                </c:pt>
                <c:pt idx="403">
                  <c:v>17557.05</c:v>
                </c:pt>
                <c:pt idx="404">
                  <c:v>17398.05</c:v>
                </c:pt>
                <c:pt idx="405">
                  <c:v>17359.75</c:v>
                </c:pt>
                <c:pt idx="406">
                  <c:v>17080.7</c:v>
                </c:pt>
                <c:pt idx="407">
                  <c:v>16951.7</c:v>
                </c:pt>
                <c:pt idx="408">
                  <c:v>16985.7</c:v>
                </c:pt>
                <c:pt idx="409">
                  <c:v>16945.05</c:v>
                </c:pt>
                <c:pt idx="410">
                  <c:v>17076.900000000001</c:v>
                </c:pt>
                <c:pt idx="411">
                  <c:v>17151.900000000001</c:v>
                </c:pt>
                <c:pt idx="412">
                  <c:v>17107.5</c:v>
                </c:pt>
                <c:pt idx="413">
                  <c:v>16988.400000000001</c:v>
                </c:pt>
                <c:pt idx="414">
                  <c:v>17100.05</c:v>
                </c:pt>
                <c:pt idx="415">
                  <c:v>16985.599999999999</c:v>
                </c:pt>
                <c:pt idx="416">
                  <c:v>16972.150000000001</c:v>
                </c:pt>
                <c:pt idx="417">
                  <c:v>17043.3</c:v>
                </c:pt>
                <c:pt idx="418">
                  <c:v>17154.3</c:v>
                </c:pt>
                <c:pt idx="419">
                  <c:v>17412.900000000001</c:v>
                </c:pt>
                <c:pt idx="420">
                  <c:v>17589.599999999999</c:v>
                </c:pt>
                <c:pt idx="421">
                  <c:v>17754.400000000001</c:v>
                </c:pt>
                <c:pt idx="422">
                  <c:v>17711.45</c:v>
                </c:pt>
                <c:pt idx="423">
                  <c:v>17594.349999999999</c:v>
                </c:pt>
                <c:pt idx="424">
                  <c:v>17321.900000000001</c:v>
                </c:pt>
                <c:pt idx="425">
                  <c:v>17450.900000000001</c:v>
                </c:pt>
                <c:pt idx="426">
                  <c:v>17303.95</c:v>
                </c:pt>
                <c:pt idx="427">
                  <c:v>17392.7</c:v>
                </c:pt>
                <c:pt idx="428">
                  <c:v>17465.8</c:v>
                </c:pt>
                <c:pt idx="429">
                  <c:v>17511.25</c:v>
                </c:pt>
                <c:pt idx="430">
                  <c:v>17554.3</c:v>
                </c:pt>
                <c:pt idx="431">
                  <c:v>17826.7</c:v>
                </c:pt>
                <c:pt idx="432">
                  <c:v>17844.599999999999</c:v>
                </c:pt>
                <c:pt idx="433">
                  <c:v>17944.2</c:v>
                </c:pt>
                <c:pt idx="434">
                  <c:v>18035.849999999999</c:v>
                </c:pt>
                <c:pt idx="435">
                  <c:v>18015.849999999999</c:v>
                </c:pt>
                <c:pt idx="436">
                  <c:v>17929.849999999999</c:v>
                </c:pt>
                <c:pt idx="437">
                  <c:v>17770.900000000001</c:v>
                </c:pt>
                <c:pt idx="438">
                  <c:v>17856.5</c:v>
                </c:pt>
                <c:pt idx="439">
                  <c:v>17893.45</c:v>
                </c:pt>
                <c:pt idx="440">
                  <c:v>17871.7</c:v>
                </c:pt>
                <c:pt idx="441">
                  <c:v>17721.5</c:v>
                </c:pt>
                <c:pt idx="442">
                  <c:v>17764.599999999999</c:v>
                </c:pt>
                <c:pt idx="443">
                  <c:v>17854.05</c:v>
                </c:pt>
                <c:pt idx="444">
                  <c:v>17610.400000000001</c:v>
                </c:pt>
                <c:pt idx="445">
                  <c:v>17616.3</c:v>
                </c:pt>
                <c:pt idx="446">
                  <c:v>17662.150000000001</c:v>
                </c:pt>
                <c:pt idx="447">
                  <c:v>17648.95</c:v>
                </c:pt>
                <c:pt idx="448">
                  <c:v>17604.349999999999</c:v>
                </c:pt>
                <c:pt idx="449">
                  <c:v>17891.95</c:v>
                </c:pt>
                <c:pt idx="450">
                  <c:v>18118.3</c:v>
                </c:pt>
                <c:pt idx="451">
                  <c:v>18118.55</c:v>
                </c:pt>
                <c:pt idx="452">
                  <c:v>18027.650000000001</c:v>
                </c:pt>
                <c:pt idx="453">
                  <c:v>18107.849999999999</c:v>
                </c:pt>
                <c:pt idx="454">
                  <c:v>18165.349999999999</c:v>
                </c:pt>
                <c:pt idx="455">
                  <c:v>18053.3</c:v>
                </c:pt>
                <c:pt idx="456">
                  <c:v>17894.849999999999</c:v>
                </c:pt>
                <c:pt idx="457">
                  <c:v>17956.599999999999</c:v>
                </c:pt>
                <c:pt idx="458">
                  <c:v>17858.2</c:v>
                </c:pt>
                <c:pt idx="459">
                  <c:v>17895.7</c:v>
                </c:pt>
                <c:pt idx="460">
                  <c:v>17914.150000000001</c:v>
                </c:pt>
                <c:pt idx="461">
                  <c:v>18101.2</c:v>
                </c:pt>
                <c:pt idx="462">
                  <c:v>17859.45</c:v>
                </c:pt>
                <c:pt idx="463">
                  <c:v>17992.150000000001</c:v>
                </c:pt>
                <c:pt idx="464">
                  <c:v>18042.95</c:v>
                </c:pt>
                <c:pt idx="465">
                  <c:v>18232.55</c:v>
                </c:pt>
                <c:pt idx="466">
                  <c:v>18197.45</c:v>
                </c:pt>
                <c:pt idx="467">
                  <c:v>18105.3</c:v>
                </c:pt>
                <c:pt idx="468">
                  <c:v>18191</c:v>
                </c:pt>
                <c:pt idx="469">
                  <c:v>18122.5</c:v>
                </c:pt>
                <c:pt idx="470">
                  <c:v>18132.3</c:v>
                </c:pt>
                <c:pt idx="471">
                  <c:v>18014.599999999999</c:v>
                </c:pt>
                <c:pt idx="472">
                  <c:v>17806.8</c:v>
                </c:pt>
                <c:pt idx="473">
                  <c:v>18127.349999999999</c:v>
                </c:pt>
                <c:pt idx="474">
                  <c:v>18199.099999999999</c:v>
                </c:pt>
                <c:pt idx="475">
                  <c:v>18385.3</c:v>
                </c:pt>
                <c:pt idx="476">
                  <c:v>18420.45</c:v>
                </c:pt>
                <c:pt idx="477">
                  <c:v>18269</c:v>
                </c:pt>
                <c:pt idx="478">
                  <c:v>18414.900000000001</c:v>
                </c:pt>
                <c:pt idx="479">
                  <c:v>18660.3</c:v>
                </c:pt>
                <c:pt idx="480">
                  <c:v>18608</c:v>
                </c:pt>
                <c:pt idx="481">
                  <c:v>18497.150000000001</c:v>
                </c:pt>
                <c:pt idx="482">
                  <c:v>18496.599999999999</c:v>
                </c:pt>
                <c:pt idx="483">
                  <c:v>18609.349999999999</c:v>
                </c:pt>
                <c:pt idx="484">
                  <c:v>18560.5</c:v>
                </c:pt>
                <c:pt idx="485">
                  <c:v>18642.75</c:v>
                </c:pt>
                <c:pt idx="486">
                  <c:v>18701.05</c:v>
                </c:pt>
                <c:pt idx="487">
                  <c:v>18696.099999999999</c:v>
                </c:pt>
                <c:pt idx="488">
                  <c:v>18812.5</c:v>
                </c:pt>
                <c:pt idx="489">
                  <c:v>18758.349999999999</c:v>
                </c:pt>
                <c:pt idx="490">
                  <c:v>18618.05</c:v>
                </c:pt>
                <c:pt idx="491">
                  <c:v>18562.75</c:v>
                </c:pt>
                <c:pt idx="492">
                  <c:v>18512.75</c:v>
                </c:pt>
                <c:pt idx="493">
                  <c:v>18484.099999999999</c:v>
                </c:pt>
                <c:pt idx="494">
                  <c:v>18267.25</c:v>
                </c:pt>
                <c:pt idx="495">
                  <c:v>18244.2</c:v>
                </c:pt>
                <c:pt idx="496">
                  <c:v>18159.95</c:v>
                </c:pt>
                <c:pt idx="497">
                  <c:v>18307.650000000001</c:v>
                </c:pt>
                <c:pt idx="498">
                  <c:v>18343.900000000001</c:v>
                </c:pt>
                <c:pt idx="499">
                  <c:v>18409.650000000001</c:v>
                </c:pt>
                <c:pt idx="500">
                  <c:v>18403.400000000001</c:v>
                </c:pt>
                <c:pt idx="501">
                  <c:v>18329.150000000001</c:v>
                </c:pt>
                <c:pt idx="502">
                  <c:v>18349.7</c:v>
                </c:pt>
                <c:pt idx="503">
                  <c:v>18028.2</c:v>
                </c:pt>
                <c:pt idx="504">
                  <c:v>18157</c:v>
                </c:pt>
                <c:pt idx="505">
                  <c:v>18202.8</c:v>
                </c:pt>
                <c:pt idx="506">
                  <c:v>18117.150000000001</c:v>
                </c:pt>
                <c:pt idx="507">
                  <c:v>18052.7</c:v>
                </c:pt>
                <c:pt idx="508">
                  <c:v>18082.849999999999</c:v>
                </c:pt>
                <c:pt idx="509">
                  <c:v>18145.400000000001</c:v>
                </c:pt>
                <c:pt idx="510">
                  <c:v>18012.2</c:v>
                </c:pt>
                <c:pt idx="511">
                  <c:v>17786.8</c:v>
                </c:pt>
                <c:pt idx="512">
                  <c:v>17736.95</c:v>
                </c:pt>
                <c:pt idx="513">
                  <c:v>17656.349999999999</c:v>
                </c:pt>
                <c:pt idx="514">
                  <c:v>17730.75</c:v>
                </c:pt>
                <c:pt idx="515">
                  <c:v>17576.3</c:v>
                </c:pt>
                <c:pt idx="516">
                  <c:v>17563.95</c:v>
                </c:pt>
                <c:pt idx="517">
                  <c:v>17512.25</c:v>
                </c:pt>
                <c:pt idx="518">
                  <c:v>17486.95</c:v>
                </c:pt>
                <c:pt idx="519">
                  <c:v>17311.8</c:v>
                </c:pt>
                <c:pt idx="520">
                  <c:v>17185.7</c:v>
                </c:pt>
                <c:pt idx="521">
                  <c:v>17014.349999999999</c:v>
                </c:pt>
                <c:pt idx="522">
                  <c:v>17123.599999999999</c:v>
                </c:pt>
                <c:pt idx="523">
                  <c:v>16983.55</c:v>
                </c:pt>
                <c:pt idx="524">
                  <c:v>17241</c:v>
                </c:pt>
                <c:pt idx="525">
                  <c:v>17314.650000000001</c:v>
                </c:pt>
                <c:pt idx="526">
                  <c:v>17331.8</c:v>
                </c:pt>
                <c:pt idx="527">
                  <c:v>17274.3</c:v>
                </c:pt>
                <c:pt idx="528">
                  <c:v>16887.349999999999</c:v>
                </c:pt>
                <c:pt idx="529">
                  <c:v>17094.349999999999</c:v>
                </c:pt>
                <c:pt idx="530">
                  <c:v>16818.099999999999</c:v>
                </c:pt>
                <c:pt idx="531">
                  <c:v>16858.599999999999</c:v>
                </c:pt>
                <c:pt idx="532">
                  <c:v>17007.400000000001</c:v>
                </c:pt>
                <c:pt idx="533">
                  <c:v>17016.3</c:v>
                </c:pt>
                <c:pt idx="534">
                  <c:v>17327.349999999999</c:v>
                </c:pt>
                <c:pt idx="535">
                  <c:v>17629.8</c:v>
                </c:pt>
                <c:pt idx="536">
                  <c:v>17718.349999999999</c:v>
                </c:pt>
                <c:pt idx="537">
                  <c:v>17816.25</c:v>
                </c:pt>
                <c:pt idx="538">
                  <c:v>17622.25</c:v>
                </c:pt>
                <c:pt idx="539">
                  <c:v>17530.849999999999</c:v>
                </c:pt>
                <c:pt idx="540">
                  <c:v>17877.400000000001</c:v>
                </c:pt>
                <c:pt idx="541">
                  <c:v>18003.75</c:v>
                </c:pt>
                <c:pt idx="542">
                  <c:v>18070.05</c:v>
                </c:pt>
                <c:pt idx="543">
                  <c:v>17936.349999999999</c:v>
                </c:pt>
                <c:pt idx="544">
                  <c:v>17833.349999999999</c:v>
                </c:pt>
                <c:pt idx="545">
                  <c:v>17798.75</c:v>
                </c:pt>
                <c:pt idx="546">
                  <c:v>17624.400000000001</c:v>
                </c:pt>
                <c:pt idx="547">
                  <c:v>17655.599999999999</c:v>
                </c:pt>
                <c:pt idx="548">
                  <c:v>17665.8</c:v>
                </c:pt>
                <c:pt idx="549">
                  <c:v>17539.45</c:v>
                </c:pt>
                <c:pt idx="550">
                  <c:v>17542.8</c:v>
                </c:pt>
                <c:pt idx="551">
                  <c:v>17759.3</c:v>
                </c:pt>
                <c:pt idx="552">
                  <c:v>17312.900000000001</c:v>
                </c:pt>
                <c:pt idx="553">
                  <c:v>17558.900000000001</c:v>
                </c:pt>
                <c:pt idx="554">
                  <c:v>17522.45</c:v>
                </c:pt>
                <c:pt idx="555">
                  <c:v>17604.95</c:v>
                </c:pt>
                <c:pt idx="556">
                  <c:v>17577.5</c:v>
                </c:pt>
                <c:pt idx="557">
                  <c:v>17490.7</c:v>
                </c:pt>
                <c:pt idx="558">
                  <c:v>17758.45</c:v>
                </c:pt>
                <c:pt idx="559">
                  <c:v>17956.5</c:v>
                </c:pt>
                <c:pt idx="560">
                  <c:v>17944.25</c:v>
                </c:pt>
                <c:pt idx="561">
                  <c:v>17825.25</c:v>
                </c:pt>
                <c:pt idx="562">
                  <c:v>17698.150000000001</c:v>
                </c:pt>
                <c:pt idx="563">
                  <c:v>17659</c:v>
                </c:pt>
                <c:pt idx="564">
                  <c:v>17534.75</c:v>
                </c:pt>
                <c:pt idx="565">
                  <c:v>17525.099999999999</c:v>
                </c:pt>
                <c:pt idx="566">
                  <c:v>17397.5</c:v>
                </c:pt>
                <c:pt idx="567">
                  <c:v>17382</c:v>
                </c:pt>
                <c:pt idx="568">
                  <c:v>17388.150000000001</c:v>
                </c:pt>
                <c:pt idx="569">
                  <c:v>17345.45</c:v>
                </c:pt>
                <c:pt idx="570">
                  <c:v>17340.05</c:v>
                </c:pt>
                <c:pt idx="571">
                  <c:v>17158.25</c:v>
                </c:pt>
                <c:pt idx="572">
                  <c:v>16929.599999999999</c:v>
                </c:pt>
                <c:pt idx="573">
                  <c:v>16641.8</c:v>
                </c:pt>
                <c:pt idx="574">
                  <c:v>16483.849999999999</c:v>
                </c:pt>
                <c:pt idx="575">
                  <c:v>16631</c:v>
                </c:pt>
                <c:pt idx="576">
                  <c:v>16719.45</c:v>
                </c:pt>
                <c:pt idx="577">
                  <c:v>16605.25</c:v>
                </c:pt>
                <c:pt idx="578">
                  <c:v>16520.849999999999</c:v>
                </c:pt>
                <c:pt idx="579">
                  <c:v>16340.55</c:v>
                </c:pt>
                <c:pt idx="580">
                  <c:v>16278.5</c:v>
                </c:pt>
                <c:pt idx="581">
                  <c:v>16049.2</c:v>
                </c:pt>
                <c:pt idx="582">
                  <c:v>15938.65</c:v>
                </c:pt>
                <c:pt idx="583">
                  <c:v>15966.65</c:v>
                </c:pt>
                <c:pt idx="584">
                  <c:v>16058.3</c:v>
                </c:pt>
                <c:pt idx="585">
                  <c:v>16216</c:v>
                </c:pt>
                <c:pt idx="586">
                  <c:v>16220.6</c:v>
                </c:pt>
                <c:pt idx="587">
                  <c:v>16132.9</c:v>
                </c:pt>
                <c:pt idx="588">
                  <c:v>15989.8</c:v>
                </c:pt>
                <c:pt idx="589">
                  <c:v>15810.85</c:v>
                </c:pt>
                <c:pt idx="590">
                  <c:v>15835.35</c:v>
                </c:pt>
                <c:pt idx="591">
                  <c:v>15752.05</c:v>
                </c:pt>
                <c:pt idx="592">
                  <c:v>15780.25</c:v>
                </c:pt>
                <c:pt idx="593">
                  <c:v>15799.1</c:v>
                </c:pt>
                <c:pt idx="594">
                  <c:v>15850.2</c:v>
                </c:pt>
                <c:pt idx="595">
                  <c:v>15832.05</c:v>
                </c:pt>
                <c:pt idx="596">
                  <c:v>15699.25</c:v>
                </c:pt>
                <c:pt idx="597">
                  <c:v>15556.65</c:v>
                </c:pt>
                <c:pt idx="598">
                  <c:v>15413.3</c:v>
                </c:pt>
                <c:pt idx="599">
                  <c:v>15638.8</c:v>
                </c:pt>
                <c:pt idx="600">
                  <c:v>15350.15</c:v>
                </c:pt>
                <c:pt idx="601">
                  <c:v>15293.5</c:v>
                </c:pt>
                <c:pt idx="602">
                  <c:v>15360.6</c:v>
                </c:pt>
                <c:pt idx="603">
                  <c:v>15692.15</c:v>
                </c:pt>
                <c:pt idx="604">
                  <c:v>15732.1</c:v>
                </c:pt>
                <c:pt idx="605">
                  <c:v>15774.4</c:v>
                </c:pt>
                <c:pt idx="606">
                  <c:v>16201.8</c:v>
                </c:pt>
                <c:pt idx="607">
                  <c:v>16478.099999999999</c:v>
                </c:pt>
                <c:pt idx="608">
                  <c:v>16356.25</c:v>
                </c:pt>
                <c:pt idx="609">
                  <c:v>16416.349999999999</c:v>
                </c:pt>
                <c:pt idx="610">
                  <c:v>16569.55</c:v>
                </c:pt>
                <c:pt idx="611">
                  <c:v>16584.3</c:v>
                </c:pt>
                <c:pt idx="612">
                  <c:v>16628</c:v>
                </c:pt>
                <c:pt idx="613">
                  <c:v>16522.75</c:v>
                </c:pt>
                <c:pt idx="614">
                  <c:v>16584.55</c:v>
                </c:pt>
                <c:pt idx="615">
                  <c:v>16661.400000000001</c:v>
                </c:pt>
                <c:pt idx="616">
                  <c:v>16352.45</c:v>
                </c:pt>
                <c:pt idx="617">
                  <c:v>16170.15</c:v>
                </c:pt>
                <c:pt idx="618">
                  <c:v>16025.8</c:v>
                </c:pt>
                <c:pt idx="619">
                  <c:v>16125.15</c:v>
                </c:pt>
                <c:pt idx="620">
                  <c:v>16214.7</c:v>
                </c:pt>
                <c:pt idx="621">
                  <c:v>16266.15</c:v>
                </c:pt>
                <c:pt idx="622">
                  <c:v>15809.4</c:v>
                </c:pt>
                <c:pt idx="623">
                  <c:v>16240.3</c:v>
                </c:pt>
                <c:pt idx="624">
                  <c:v>16259.3</c:v>
                </c:pt>
                <c:pt idx="625">
                  <c:v>15842.3</c:v>
                </c:pt>
                <c:pt idx="626">
                  <c:v>15782.15</c:v>
                </c:pt>
                <c:pt idx="627">
                  <c:v>15808</c:v>
                </c:pt>
                <c:pt idx="628">
                  <c:v>16167.1</c:v>
                </c:pt>
                <c:pt idx="629">
                  <c:v>16240.05</c:v>
                </c:pt>
                <c:pt idx="630">
                  <c:v>16301.85</c:v>
                </c:pt>
                <c:pt idx="631">
                  <c:v>16411.25</c:v>
                </c:pt>
                <c:pt idx="632">
                  <c:v>16682.650000000001</c:v>
                </c:pt>
                <c:pt idx="633">
                  <c:v>16677.599999999999</c:v>
                </c:pt>
                <c:pt idx="634">
                  <c:v>17069.099999999999</c:v>
                </c:pt>
                <c:pt idx="635">
                  <c:v>17102.55</c:v>
                </c:pt>
                <c:pt idx="636">
                  <c:v>17245.05</c:v>
                </c:pt>
                <c:pt idx="637">
                  <c:v>17038.400000000001</c:v>
                </c:pt>
                <c:pt idx="638">
                  <c:v>17200.8</c:v>
                </c:pt>
                <c:pt idx="639">
                  <c:v>16953.95</c:v>
                </c:pt>
                <c:pt idx="640">
                  <c:v>17171.95</c:v>
                </c:pt>
                <c:pt idx="641">
                  <c:v>17392.599999999999</c:v>
                </c:pt>
                <c:pt idx="642">
                  <c:v>17136.55</c:v>
                </c:pt>
                <c:pt idx="643">
                  <c:v>16958.650000000001</c:v>
                </c:pt>
                <c:pt idx="644">
                  <c:v>17173.650000000001</c:v>
                </c:pt>
                <c:pt idx="645">
                  <c:v>17475.650000000001</c:v>
                </c:pt>
                <c:pt idx="646">
                  <c:v>17530.3</c:v>
                </c:pt>
                <c:pt idx="647">
                  <c:v>17674.95</c:v>
                </c:pt>
                <c:pt idx="648">
                  <c:v>17784.349999999999</c:v>
                </c:pt>
                <c:pt idx="649">
                  <c:v>17639.55</c:v>
                </c:pt>
                <c:pt idx="650">
                  <c:v>17807.650000000001</c:v>
                </c:pt>
                <c:pt idx="651">
                  <c:v>17957.400000000001</c:v>
                </c:pt>
                <c:pt idx="652">
                  <c:v>18053.400000000001</c:v>
                </c:pt>
                <c:pt idx="653">
                  <c:v>17670.45</c:v>
                </c:pt>
                <c:pt idx="654">
                  <c:v>17464.75</c:v>
                </c:pt>
                <c:pt idx="655">
                  <c:v>17498.25</c:v>
                </c:pt>
                <c:pt idx="656">
                  <c:v>17325.3</c:v>
                </c:pt>
                <c:pt idx="657">
                  <c:v>17222</c:v>
                </c:pt>
                <c:pt idx="658">
                  <c:v>17153</c:v>
                </c:pt>
                <c:pt idx="659">
                  <c:v>17222.75</c:v>
                </c:pt>
                <c:pt idx="660">
                  <c:v>17245.650000000001</c:v>
                </c:pt>
                <c:pt idx="661">
                  <c:v>17315.5</c:v>
                </c:pt>
                <c:pt idx="662">
                  <c:v>17117.599999999999</c:v>
                </c:pt>
                <c:pt idx="663">
                  <c:v>17287.05</c:v>
                </c:pt>
                <c:pt idx="664">
                  <c:v>16975.349999999999</c:v>
                </c:pt>
                <c:pt idx="665">
                  <c:v>16663</c:v>
                </c:pt>
                <c:pt idx="666">
                  <c:v>16871.3</c:v>
                </c:pt>
                <c:pt idx="667">
                  <c:v>16630.45</c:v>
                </c:pt>
                <c:pt idx="668">
                  <c:v>16594.900000000001</c:v>
                </c:pt>
                <c:pt idx="669">
                  <c:v>16345.35</c:v>
                </c:pt>
                <c:pt idx="670">
                  <c:v>16013.45</c:v>
                </c:pt>
                <c:pt idx="671">
                  <c:v>15863.15</c:v>
                </c:pt>
                <c:pt idx="672">
                  <c:v>16245.35</c:v>
                </c:pt>
                <c:pt idx="673">
                  <c:v>16498.05</c:v>
                </c:pt>
                <c:pt idx="674">
                  <c:v>16605.95</c:v>
                </c:pt>
                <c:pt idx="675">
                  <c:v>16793.900000000001</c:v>
                </c:pt>
                <c:pt idx="676">
                  <c:v>16658.400000000001</c:v>
                </c:pt>
                <c:pt idx="677">
                  <c:v>16247.95</c:v>
                </c:pt>
                <c:pt idx="678">
                  <c:v>17063.25</c:v>
                </c:pt>
                <c:pt idx="679">
                  <c:v>17092.2</c:v>
                </c:pt>
                <c:pt idx="680">
                  <c:v>17206.650000000001</c:v>
                </c:pt>
                <c:pt idx="681">
                  <c:v>17276.3</c:v>
                </c:pt>
                <c:pt idx="682">
                  <c:v>17304.599999999999</c:v>
                </c:pt>
                <c:pt idx="683">
                  <c:v>17322.2</c:v>
                </c:pt>
                <c:pt idx="684">
                  <c:v>17352.45</c:v>
                </c:pt>
                <c:pt idx="685">
                  <c:v>16842.8</c:v>
                </c:pt>
                <c:pt idx="686">
                  <c:v>17374.75</c:v>
                </c:pt>
                <c:pt idx="687">
                  <c:v>17605.849999999999</c:v>
                </c:pt>
                <c:pt idx="688">
                  <c:v>17463.8</c:v>
                </c:pt>
                <c:pt idx="689">
                  <c:v>17266.75</c:v>
                </c:pt>
                <c:pt idx="690">
                  <c:v>17213.599999999999</c:v>
                </c:pt>
                <c:pt idx="691">
                  <c:v>17516.3</c:v>
                </c:pt>
                <c:pt idx="692">
                  <c:v>17560.2</c:v>
                </c:pt>
                <c:pt idx="693">
                  <c:v>17780</c:v>
                </c:pt>
                <c:pt idx="694">
                  <c:v>17576.849999999999</c:v>
                </c:pt>
                <c:pt idx="695">
                  <c:v>17339.849999999999</c:v>
                </c:pt>
                <c:pt idx="696">
                  <c:v>17101.95</c:v>
                </c:pt>
                <c:pt idx="697">
                  <c:v>17110.150000000001</c:v>
                </c:pt>
                <c:pt idx="698">
                  <c:v>17277.95</c:v>
                </c:pt>
                <c:pt idx="699">
                  <c:v>17149.099999999999</c:v>
                </c:pt>
                <c:pt idx="700">
                  <c:v>17617.150000000001</c:v>
                </c:pt>
                <c:pt idx="701">
                  <c:v>17757</c:v>
                </c:pt>
                <c:pt idx="702">
                  <c:v>17938.400000000001</c:v>
                </c:pt>
                <c:pt idx="703">
                  <c:v>18113.05</c:v>
                </c:pt>
                <c:pt idx="704">
                  <c:v>18308.099999999999</c:v>
                </c:pt>
                <c:pt idx="705">
                  <c:v>18255.75</c:v>
                </c:pt>
                <c:pt idx="706">
                  <c:v>18257.8</c:v>
                </c:pt>
                <c:pt idx="707">
                  <c:v>18212.349999999999</c:v>
                </c:pt>
                <c:pt idx="708">
                  <c:v>18055.75</c:v>
                </c:pt>
                <c:pt idx="709">
                  <c:v>18003.3</c:v>
                </c:pt>
                <c:pt idx="710">
                  <c:v>17812.7</c:v>
                </c:pt>
                <c:pt idx="711">
                  <c:v>17745.900000000001</c:v>
                </c:pt>
                <c:pt idx="712">
                  <c:v>17925.25</c:v>
                </c:pt>
                <c:pt idx="713">
                  <c:v>17805.25</c:v>
                </c:pt>
                <c:pt idx="714">
                  <c:v>17625.7</c:v>
                </c:pt>
                <c:pt idx="715">
                  <c:v>17354.05</c:v>
                </c:pt>
                <c:pt idx="716">
                  <c:v>17203.95</c:v>
                </c:pt>
                <c:pt idx="717">
                  <c:v>17213.599999999999</c:v>
                </c:pt>
                <c:pt idx="718">
                  <c:v>17233.25</c:v>
                </c:pt>
                <c:pt idx="719">
                  <c:v>17086.25</c:v>
                </c:pt>
                <c:pt idx="720">
                  <c:v>17003.75</c:v>
                </c:pt>
                <c:pt idx="721">
                  <c:v>17072.599999999999</c:v>
                </c:pt>
                <c:pt idx="722">
                  <c:v>16955.45</c:v>
                </c:pt>
                <c:pt idx="723">
                  <c:v>16770.849999999999</c:v>
                </c:pt>
                <c:pt idx="724">
                  <c:v>16614.2</c:v>
                </c:pt>
                <c:pt idx="725">
                  <c:v>16985.2</c:v>
                </c:pt>
                <c:pt idx="726">
                  <c:v>17248.400000000001</c:v>
                </c:pt>
                <c:pt idx="727">
                  <c:v>17221.400000000001</c:v>
                </c:pt>
                <c:pt idx="728">
                  <c:v>17324.900000000001</c:v>
                </c:pt>
                <c:pt idx="729">
                  <c:v>17368.25</c:v>
                </c:pt>
                <c:pt idx="730">
                  <c:v>17511.3</c:v>
                </c:pt>
                <c:pt idx="731">
                  <c:v>17516.849999999999</c:v>
                </c:pt>
                <c:pt idx="732">
                  <c:v>17469.75</c:v>
                </c:pt>
                <c:pt idx="733">
                  <c:v>17176.7</c:v>
                </c:pt>
                <c:pt idx="734">
                  <c:v>16912.25</c:v>
                </c:pt>
                <c:pt idx="735">
                  <c:v>17196.7</c:v>
                </c:pt>
                <c:pt idx="736">
                  <c:v>17401.650000000001</c:v>
                </c:pt>
                <c:pt idx="737">
                  <c:v>17166.900000000001</c:v>
                </c:pt>
                <c:pt idx="738">
                  <c:v>16983.2</c:v>
                </c:pt>
                <c:pt idx="739">
                  <c:v>17053.95</c:v>
                </c:pt>
                <c:pt idx="740">
                  <c:v>17026.45</c:v>
                </c:pt>
                <c:pt idx="741">
                  <c:v>17536.25</c:v>
                </c:pt>
                <c:pt idx="742">
                  <c:v>17415.05</c:v>
                </c:pt>
                <c:pt idx="743">
                  <c:v>17503.349999999999</c:v>
                </c:pt>
                <c:pt idx="744">
                  <c:v>17416.55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2-4635-8D7F-9D922BA43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45825"/>
        <c:axId val="1079195039"/>
      </c:lineChart>
      <c:catAx>
        <c:axId val="441045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9195039"/>
        <c:crosses val="autoZero"/>
        <c:auto val="1"/>
        <c:lblAlgn val="ctr"/>
        <c:lblOffset val="100"/>
        <c:noMultiLvlLbl val="1"/>
      </c:catAx>
      <c:valAx>
        <c:axId val="1079195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10458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'NIFTY50 History'!$A$3:$A$747</c:f>
              <c:strCache>
                <c:ptCount val="745"/>
                <c:pt idx="0">
                  <c:v>19-11-2024</c:v>
                </c:pt>
                <c:pt idx="1">
                  <c:v>18-11-2024</c:v>
                </c:pt>
                <c:pt idx="2">
                  <c:v>14-11-2024</c:v>
                </c:pt>
                <c:pt idx="3">
                  <c:v>13-11-2024</c:v>
                </c:pt>
                <c:pt idx="4">
                  <c:v>12-11-2024</c:v>
                </c:pt>
                <c:pt idx="5">
                  <c:v>11-11-2024</c:v>
                </c:pt>
                <c:pt idx="6">
                  <c:v>08-11-2024</c:v>
                </c:pt>
                <c:pt idx="7">
                  <c:v>07-11-2024</c:v>
                </c:pt>
                <c:pt idx="8">
                  <c:v>06-11-2024</c:v>
                </c:pt>
                <c:pt idx="9">
                  <c:v>05-11-2024</c:v>
                </c:pt>
                <c:pt idx="10">
                  <c:v>04-11-2024</c:v>
                </c:pt>
                <c:pt idx="11">
                  <c:v>01-11-2024</c:v>
                </c:pt>
                <c:pt idx="12">
                  <c:v>31-10-2024</c:v>
                </c:pt>
                <c:pt idx="13">
                  <c:v>30-10-2024</c:v>
                </c:pt>
                <c:pt idx="14">
                  <c:v>29-10-2024</c:v>
                </c:pt>
                <c:pt idx="15">
                  <c:v>28-10-2024</c:v>
                </c:pt>
                <c:pt idx="16">
                  <c:v>25-10-2024</c:v>
                </c:pt>
                <c:pt idx="17">
                  <c:v>24-10-2024</c:v>
                </c:pt>
                <c:pt idx="18">
                  <c:v>23-10-2024</c:v>
                </c:pt>
                <c:pt idx="19">
                  <c:v>22-10-2024</c:v>
                </c:pt>
                <c:pt idx="20">
                  <c:v>21-10-2024</c:v>
                </c:pt>
                <c:pt idx="21">
                  <c:v>18-10-2024</c:v>
                </c:pt>
                <c:pt idx="22">
                  <c:v>17-10-2024</c:v>
                </c:pt>
                <c:pt idx="23">
                  <c:v>16-10-2024</c:v>
                </c:pt>
                <c:pt idx="24">
                  <c:v>15-10-2024</c:v>
                </c:pt>
                <c:pt idx="25">
                  <c:v>14-10-2024</c:v>
                </c:pt>
                <c:pt idx="26">
                  <c:v>11-10-2024</c:v>
                </c:pt>
                <c:pt idx="27">
                  <c:v>10-10-2024</c:v>
                </c:pt>
                <c:pt idx="28">
                  <c:v>09-10-2024</c:v>
                </c:pt>
                <c:pt idx="29">
                  <c:v>08-10-2024</c:v>
                </c:pt>
                <c:pt idx="30">
                  <c:v>07-10-2024</c:v>
                </c:pt>
                <c:pt idx="31">
                  <c:v>04-10-2024</c:v>
                </c:pt>
                <c:pt idx="32">
                  <c:v>03-10-2024</c:v>
                </c:pt>
                <c:pt idx="33">
                  <c:v>01-10-2024</c:v>
                </c:pt>
                <c:pt idx="34">
                  <c:v>30-09-2024</c:v>
                </c:pt>
                <c:pt idx="35">
                  <c:v>27-09-2024</c:v>
                </c:pt>
                <c:pt idx="36">
                  <c:v>26-09-2024</c:v>
                </c:pt>
                <c:pt idx="37">
                  <c:v>25-09-2024</c:v>
                </c:pt>
                <c:pt idx="38">
                  <c:v>24-09-2024</c:v>
                </c:pt>
                <c:pt idx="39">
                  <c:v>23-09-2024</c:v>
                </c:pt>
                <c:pt idx="40">
                  <c:v>20-09-2024</c:v>
                </c:pt>
                <c:pt idx="41">
                  <c:v>19-09-2024</c:v>
                </c:pt>
                <c:pt idx="42">
                  <c:v>18-09-2024</c:v>
                </c:pt>
                <c:pt idx="43">
                  <c:v>17-09-2024</c:v>
                </c:pt>
                <c:pt idx="44">
                  <c:v>16-09-2024</c:v>
                </c:pt>
                <c:pt idx="45">
                  <c:v>13-09-2024</c:v>
                </c:pt>
                <c:pt idx="46">
                  <c:v>12-09-2024</c:v>
                </c:pt>
                <c:pt idx="47">
                  <c:v>11-09-2024</c:v>
                </c:pt>
                <c:pt idx="48">
                  <c:v>10-09-2024</c:v>
                </c:pt>
                <c:pt idx="49">
                  <c:v>09-09-2024</c:v>
                </c:pt>
                <c:pt idx="50">
                  <c:v>06-09-2024</c:v>
                </c:pt>
                <c:pt idx="51">
                  <c:v>05-09-2024</c:v>
                </c:pt>
                <c:pt idx="52">
                  <c:v>04-09-2024</c:v>
                </c:pt>
                <c:pt idx="53">
                  <c:v>03-09-2024</c:v>
                </c:pt>
                <c:pt idx="54">
                  <c:v>02-09-2024</c:v>
                </c:pt>
                <c:pt idx="55">
                  <c:v>30-08-2024</c:v>
                </c:pt>
                <c:pt idx="56">
                  <c:v>29-08-2024</c:v>
                </c:pt>
                <c:pt idx="57">
                  <c:v>28-08-2024</c:v>
                </c:pt>
                <c:pt idx="58">
                  <c:v>27-08-2024</c:v>
                </c:pt>
                <c:pt idx="59">
                  <c:v>26-08-2024</c:v>
                </c:pt>
                <c:pt idx="60">
                  <c:v>23-08-2024</c:v>
                </c:pt>
                <c:pt idx="61">
                  <c:v>22-08-2024</c:v>
                </c:pt>
                <c:pt idx="62">
                  <c:v>21-08-2024</c:v>
                </c:pt>
                <c:pt idx="63">
                  <c:v>20-08-2024</c:v>
                </c:pt>
                <c:pt idx="64">
                  <c:v>19-08-2024</c:v>
                </c:pt>
                <c:pt idx="65">
                  <c:v>16-08-2024</c:v>
                </c:pt>
                <c:pt idx="66">
                  <c:v>14-08-2024</c:v>
                </c:pt>
                <c:pt idx="67">
                  <c:v>13-08-2024</c:v>
                </c:pt>
                <c:pt idx="68">
                  <c:v>12-08-2024</c:v>
                </c:pt>
                <c:pt idx="69">
                  <c:v>09-08-2024</c:v>
                </c:pt>
                <c:pt idx="70">
                  <c:v>08-08-2024</c:v>
                </c:pt>
                <c:pt idx="71">
                  <c:v>07-08-2024</c:v>
                </c:pt>
                <c:pt idx="72">
                  <c:v>06-08-2024</c:v>
                </c:pt>
                <c:pt idx="73">
                  <c:v>05-08-2024</c:v>
                </c:pt>
                <c:pt idx="74">
                  <c:v>02-08-2024</c:v>
                </c:pt>
                <c:pt idx="75">
                  <c:v>01-08-2024</c:v>
                </c:pt>
                <c:pt idx="76">
                  <c:v>31-07-2024</c:v>
                </c:pt>
                <c:pt idx="77">
                  <c:v>30-07-2024</c:v>
                </c:pt>
                <c:pt idx="78">
                  <c:v>29-07-2024</c:v>
                </c:pt>
                <c:pt idx="79">
                  <c:v>26-07-2024</c:v>
                </c:pt>
                <c:pt idx="80">
                  <c:v>25-07-2024</c:v>
                </c:pt>
                <c:pt idx="81">
                  <c:v>24-07-2024</c:v>
                </c:pt>
                <c:pt idx="82">
                  <c:v>23-07-2024</c:v>
                </c:pt>
                <c:pt idx="83">
                  <c:v>22-07-2024</c:v>
                </c:pt>
                <c:pt idx="84">
                  <c:v>19-07-2024</c:v>
                </c:pt>
                <c:pt idx="85">
                  <c:v>18-07-2024</c:v>
                </c:pt>
                <c:pt idx="86">
                  <c:v>16-07-2024</c:v>
                </c:pt>
                <c:pt idx="87">
                  <c:v>15-07-2024</c:v>
                </c:pt>
                <c:pt idx="88">
                  <c:v>12-07-2024</c:v>
                </c:pt>
                <c:pt idx="89">
                  <c:v>11-07-2024</c:v>
                </c:pt>
                <c:pt idx="90">
                  <c:v>10-07-2024</c:v>
                </c:pt>
                <c:pt idx="91">
                  <c:v>09-07-2024</c:v>
                </c:pt>
                <c:pt idx="92">
                  <c:v>08-07-2024</c:v>
                </c:pt>
                <c:pt idx="93">
                  <c:v>05-07-2024</c:v>
                </c:pt>
                <c:pt idx="94">
                  <c:v>04-07-2024</c:v>
                </c:pt>
                <c:pt idx="95">
                  <c:v>03-07-2024</c:v>
                </c:pt>
                <c:pt idx="96">
                  <c:v>02-07-2024</c:v>
                </c:pt>
                <c:pt idx="97">
                  <c:v>01-07-2024</c:v>
                </c:pt>
                <c:pt idx="98">
                  <c:v>28-06-2024</c:v>
                </c:pt>
                <c:pt idx="99">
                  <c:v>27-06-2024</c:v>
                </c:pt>
                <c:pt idx="100">
                  <c:v>26-06-2024</c:v>
                </c:pt>
                <c:pt idx="101">
                  <c:v>25-06-2024</c:v>
                </c:pt>
                <c:pt idx="102">
                  <c:v>24-06-2024</c:v>
                </c:pt>
                <c:pt idx="103">
                  <c:v>21-06-2024</c:v>
                </c:pt>
                <c:pt idx="104">
                  <c:v>20-06-2024</c:v>
                </c:pt>
                <c:pt idx="105">
                  <c:v>19-06-2024</c:v>
                </c:pt>
                <c:pt idx="106">
                  <c:v>18-06-2024</c:v>
                </c:pt>
                <c:pt idx="107">
                  <c:v>14-06-2024</c:v>
                </c:pt>
                <c:pt idx="108">
                  <c:v>13-06-2024</c:v>
                </c:pt>
                <c:pt idx="109">
                  <c:v>12-06-2024</c:v>
                </c:pt>
                <c:pt idx="110">
                  <c:v>11-06-2024</c:v>
                </c:pt>
                <c:pt idx="111">
                  <c:v>10-06-2024</c:v>
                </c:pt>
                <c:pt idx="112">
                  <c:v>07-06-2024</c:v>
                </c:pt>
                <c:pt idx="113">
                  <c:v>06-06-2024</c:v>
                </c:pt>
                <c:pt idx="114">
                  <c:v>05-06-2024</c:v>
                </c:pt>
                <c:pt idx="115">
                  <c:v>04-06-2024</c:v>
                </c:pt>
                <c:pt idx="116">
                  <c:v>03-06-2024</c:v>
                </c:pt>
                <c:pt idx="117">
                  <c:v>31-05-2024</c:v>
                </c:pt>
                <c:pt idx="118">
                  <c:v>30-05-2024</c:v>
                </c:pt>
                <c:pt idx="119">
                  <c:v>29-05-2024</c:v>
                </c:pt>
                <c:pt idx="120">
                  <c:v>28-05-2024</c:v>
                </c:pt>
                <c:pt idx="121">
                  <c:v>27-05-2024</c:v>
                </c:pt>
                <c:pt idx="122">
                  <c:v>24-05-2024</c:v>
                </c:pt>
                <c:pt idx="123">
                  <c:v>23-05-2024</c:v>
                </c:pt>
                <c:pt idx="124">
                  <c:v>22-05-2024</c:v>
                </c:pt>
                <c:pt idx="125">
                  <c:v>21-05-2024</c:v>
                </c:pt>
                <c:pt idx="126">
                  <c:v>18-05-2024</c:v>
                </c:pt>
                <c:pt idx="127">
                  <c:v>17-05-2024</c:v>
                </c:pt>
                <c:pt idx="128">
                  <c:v>16-05-2024</c:v>
                </c:pt>
                <c:pt idx="129">
                  <c:v>15-05-2024</c:v>
                </c:pt>
                <c:pt idx="130">
                  <c:v>14-05-2024</c:v>
                </c:pt>
                <c:pt idx="131">
                  <c:v>13-05-2024</c:v>
                </c:pt>
                <c:pt idx="132">
                  <c:v>10-05-2024</c:v>
                </c:pt>
                <c:pt idx="133">
                  <c:v>09-05-2024</c:v>
                </c:pt>
                <c:pt idx="134">
                  <c:v>08-05-2024</c:v>
                </c:pt>
                <c:pt idx="135">
                  <c:v>07-05-2024</c:v>
                </c:pt>
                <c:pt idx="136">
                  <c:v>06-05-2024</c:v>
                </c:pt>
                <c:pt idx="137">
                  <c:v>03-05-2024</c:v>
                </c:pt>
                <c:pt idx="138">
                  <c:v>02-05-2024</c:v>
                </c:pt>
                <c:pt idx="139">
                  <c:v>30-04-2024</c:v>
                </c:pt>
                <c:pt idx="140">
                  <c:v>29-04-2024</c:v>
                </c:pt>
                <c:pt idx="141">
                  <c:v>26-04-2024</c:v>
                </c:pt>
                <c:pt idx="142">
                  <c:v>25-04-2024</c:v>
                </c:pt>
                <c:pt idx="143">
                  <c:v>24-04-2024</c:v>
                </c:pt>
                <c:pt idx="144">
                  <c:v>23-04-2024</c:v>
                </c:pt>
                <c:pt idx="145">
                  <c:v>22-04-2024</c:v>
                </c:pt>
                <c:pt idx="146">
                  <c:v>19-04-2024</c:v>
                </c:pt>
                <c:pt idx="147">
                  <c:v>18-04-2024</c:v>
                </c:pt>
                <c:pt idx="148">
                  <c:v>16-04-2024</c:v>
                </c:pt>
                <c:pt idx="149">
                  <c:v>15-04-2024</c:v>
                </c:pt>
                <c:pt idx="150">
                  <c:v>12-04-2024</c:v>
                </c:pt>
                <c:pt idx="151">
                  <c:v>10-04-2024</c:v>
                </c:pt>
                <c:pt idx="152">
                  <c:v>09-04-2024</c:v>
                </c:pt>
                <c:pt idx="153">
                  <c:v>08-04-2024</c:v>
                </c:pt>
                <c:pt idx="154">
                  <c:v>05-04-2024</c:v>
                </c:pt>
                <c:pt idx="155">
                  <c:v>04-04-2024</c:v>
                </c:pt>
                <c:pt idx="156">
                  <c:v>03-04-2024</c:v>
                </c:pt>
                <c:pt idx="157">
                  <c:v>02-04-2024</c:v>
                </c:pt>
                <c:pt idx="158">
                  <c:v>01-04-2024</c:v>
                </c:pt>
                <c:pt idx="159">
                  <c:v>28-03-2024</c:v>
                </c:pt>
                <c:pt idx="160">
                  <c:v>27-03-2024</c:v>
                </c:pt>
                <c:pt idx="161">
                  <c:v>26-03-2024</c:v>
                </c:pt>
                <c:pt idx="162">
                  <c:v>22-03-2024</c:v>
                </c:pt>
                <c:pt idx="163">
                  <c:v>21-03-2024</c:v>
                </c:pt>
                <c:pt idx="164">
                  <c:v>20-03-2024</c:v>
                </c:pt>
                <c:pt idx="165">
                  <c:v>19-03-2024</c:v>
                </c:pt>
                <c:pt idx="166">
                  <c:v>18-03-2024</c:v>
                </c:pt>
                <c:pt idx="167">
                  <c:v>15-03-2024</c:v>
                </c:pt>
                <c:pt idx="168">
                  <c:v>14-03-2024</c:v>
                </c:pt>
                <c:pt idx="169">
                  <c:v>13-03-2024</c:v>
                </c:pt>
                <c:pt idx="170">
                  <c:v>12-03-2024</c:v>
                </c:pt>
                <c:pt idx="171">
                  <c:v>11-03-2024</c:v>
                </c:pt>
                <c:pt idx="172">
                  <c:v>07-03-2024</c:v>
                </c:pt>
                <c:pt idx="173">
                  <c:v>06-03-2024</c:v>
                </c:pt>
                <c:pt idx="174">
                  <c:v>05-03-2024</c:v>
                </c:pt>
                <c:pt idx="175">
                  <c:v>04-03-2024</c:v>
                </c:pt>
                <c:pt idx="176">
                  <c:v>02-03-2024</c:v>
                </c:pt>
                <c:pt idx="177">
                  <c:v>01-03-2024</c:v>
                </c:pt>
                <c:pt idx="178">
                  <c:v>29-02-2024</c:v>
                </c:pt>
                <c:pt idx="179">
                  <c:v>28-02-2024</c:v>
                </c:pt>
                <c:pt idx="180">
                  <c:v>27-02-2024</c:v>
                </c:pt>
                <c:pt idx="181">
                  <c:v>26-02-2024</c:v>
                </c:pt>
                <c:pt idx="182">
                  <c:v>23-02-2024</c:v>
                </c:pt>
                <c:pt idx="183">
                  <c:v>22-02-2024</c:v>
                </c:pt>
                <c:pt idx="184">
                  <c:v>21-02-2024</c:v>
                </c:pt>
                <c:pt idx="185">
                  <c:v>20-02-2024</c:v>
                </c:pt>
                <c:pt idx="186">
                  <c:v>19-02-2024</c:v>
                </c:pt>
                <c:pt idx="187">
                  <c:v>16-02-2024</c:v>
                </c:pt>
                <c:pt idx="188">
                  <c:v>15-02-2024</c:v>
                </c:pt>
                <c:pt idx="189">
                  <c:v>14-02-2024</c:v>
                </c:pt>
                <c:pt idx="190">
                  <c:v>13-02-2024</c:v>
                </c:pt>
                <c:pt idx="191">
                  <c:v>12-02-2024</c:v>
                </c:pt>
                <c:pt idx="192">
                  <c:v>09-02-2024</c:v>
                </c:pt>
                <c:pt idx="193">
                  <c:v>08-02-2024</c:v>
                </c:pt>
                <c:pt idx="194">
                  <c:v>07-02-2024</c:v>
                </c:pt>
                <c:pt idx="195">
                  <c:v>06-02-2024</c:v>
                </c:pt>
                <c:pt idx="196">
                  <c:v>05-02-2024</c:v>
                </c:pt>
                <c:pt idx="197">
                  <c:v>02-02-2024</c:v>
                </c:pt>
                <c:pt idx="198">
                  <c:v>01-02-2024</c:v>
                </c:pt>
                <c:pt idx="199">
                  <c:v>31-01-2024</c:v>
                </c:pt>
                <c:pt idx="200">
                  <c:v>30-01-2024</c:v>
                </c:pt>
                <c:pt idx="201">
                  <c:v>29-01-2024</c:v>
                </c:pt>
                <c:pt idx="202">
                  <c:v>25-01-2024</c:v>
                </c:pt>
                <c:pt idx="203">
                  <c:v>24-01-2024</c:v>
                </c:pt>
                <c:pt idx="204">
                  <c:v>23-01-2024</c:v>
                </c:pt>
                <c:pt idx="205">
                  <c:v>20-01-2024</c:v>
                </c:pt>
                <c:pt idx="206">
                  <c:v>19-01-2024</c:v>
                </c:pt>
                <c:pt idx="207">
                  <c:v>18-01-2024</c:v>
                </c:pt>
                <c:pt idx="208">
                  <c:v>17-01-2024</c:v>
                </c:pt>
                <c:pt idx="209">
                  <c:v>16-01-2024</c:v>
                </c:pt>
                <c:pt idx="210">
                  <c:v>15-01-2024</c:v>
                </c:pt>
                <c:pt idx="211">
                  <c:v>12-01-2024</c:v>
                </c:pt>
                <c:pt idx="212">
                  <c:v>11-01-2024</c:v>
                </c:pt>
                <c:pt idx="213">
                  <c:v>10-01-2024</c:v>
                </c:pt>
                <c:pt idx="214">
                  <c:v>09-01-2024</c:v>
                </c:pt>
                <c:pt idx="215">
                  <c:v>08-01-2024</c:v>
                </c:pt>
                <c:pt idx="216">
                  <c:v>05-01-2024</c:v>
                </c:pt>
                <c:pt idx="217">
                  <c:v>04-01-2024</c:v>
                </c:pt>
                <c:pt idx="218">
                  <c:v>03-01-2024</c:v>
                </c:pt>
                <c:pt idx="219">
                  <c:v>02-01-2024</c:v>
                </c:pt>
                <c:pt idx="220">
                  <c:v>01-01-2024</c:v>
                </c:pt>
                <c:pt idx="221">
                  <c:v>29-12-2023</c:v>
                </c:pt>
                <c:pt idx="222">
                  <c:v>28-12-2023</c:v>
                </c:pt>
                <c:pt idx="223">
                  <c:v>27-12-2023</c:v>
                </c:pt>
                <c:pt idx="224">
                  <c:v>26-12-2023</c:v>
                </c:pt>
                <c:pt idx="225">
                  <c:v>22-12-2023</c:v>
                </c:pt>
                <c:pt idx="226">
                  <c:v>21-12-2023</c:v>
                </c:pt>
                <c:pt idx="227">
                  <c:v>20-12-2023</c:v>
                </c:pt>
                <c:pt idx="228">
                  <c:v>19-12-2023</c:v>
                </c:pt>
                <c:pt idx="229">
                  <c:v>18-12-2023</c:v>
                </c:pt>
                <c:pt idx="230">
                  <c:v>15-12-2023</c:v>
                </c:pt>
                <c:pt idx="231">
                  <c:v>14-12-2023</c:v>
                </c:pt>
                <c:pt idx="232">
                  <c:v>13-12-2023</c:v>
                </c:pt>
                <c:pt idx="233">
                  <c:v>12-12-2023</c:v>
                </c:pt>
                <c:pt idx="234">
                  <c:v>11-12-2023</c:v>
                </c:pt>
                <c:pt idx="235">
                  <c:v>08-12-2023</c:v>
                </c:pt>
                <c:pt idx="236">
                  <c:v>07-12-2023</c:v>
                </c:pt>
                <c:pt idx="237">
                  <c:v>06-12-2023</c:v>
                </c:pt>
                <c:pt idx="238">
                  <c:v>05-12-2023</c:v>
                </c:pt>
                <c:pt idx="239">
                  <c:v>04-12-2023</c:v>
                </c:pt>
                <c:pt idx="240">
                  <c:v>01-12-2023</c:v>
                </c:pt>
                <c:pt idx="241">
                  <c:v>30-11-2023</c:v>
                </c:pt>
                <c:pt idx="242">
                  <c:v>29-11-2023</c:v>
                </c:pt>
                <c:pt idx="243">
                  <c:v>28-11-2023</c:v>
                </c:pt>
                <c:pt idx="244">
                  <c:v>24-11-2023</c:v>
                </c:pt>
                <c:pt idx="245">
                  <c:v>23-11-2023</c:v>
                </c:pt>
                <c:pt idx="246">
                  <c:v>22-11-2023</c:v>
                </c:pt>
                <c:pt idx="247">
                  <c:v>21-11-2023</c:v>
                </c:pt>
                <c:pt idx="248">
                  <c:v>20-11-2023</c:v>
                </c:pt>
                <c:pt idx="249">
                  <c:v>17-11-2023</c:v>
                </c:pt>
                <c:pt idx="250">
                  <c:v>16-11-2023</c:v>
                </c:pt>
                <c:pt idx="251">
                  <c:v>15-11-2023</c:v>
                </c:pt>
                <c:pt idx="252">
                  <c:v>13-11-2023</c:v>
                </c:pt>
                <c:pt idx="253">
                  <c:v>12-11-2023</c:v>
                </c:pt>
                <c:pt idx="254">
                  <c:v>10-11-2023</c:v>
                </c:pt>
                <c:pt idx="255">
                  <c:v>09-11-2023</c:v>
                </c:pt>
                <c:pt idx="256">
                  <c:v>08-11-2023</c:v>
                </c:pt>
                <c:pt idx="257">
                  <c:v>07-11-2023</c:v>
                </c:pt>
                <c:pt idx="258">
                  <c:v>06-11-2023</c:v>
                </c:pt>
                <c:pt idx="259">
                  <c:v>03-11-2023</c:v>
                </c:pt>
                <c:pt idx="260">
                  <c:v>02-11-2023</c:v>
                </c:pt>
                <c:pt idx="261">
                  <c:v>01-11-2023</c:v>
                </c:pt>
                <c:pt idx="262">
                  <c:v>31-10-2023</c:v>
                </c:pt>
                <c:pt idx="263">
                  <c:v>30-10-2023</c:v>
                </c:pt>
                <c:pt idx="264">
                  <c:v>27-10-2023</c:v>
                </c:pt>
                <c:pt idx="265">
                  <c:v>26-10-2023</c:v>
                </c:pt>
                <c:pt idx="266">
                  <c:v>25-10-2023</c:v>
                </c:pt>
                <c:pt idx="267">
                  <c:v>23-10-2023</c:v>
                </c:pt>
                <c:pt idx="268">
                  <c:v>20-10-2023</c:v>
                </c:pt>
                <c:pt idx="269">
                  <c:v>19-10-2023</c:v>
                </c:pt>
                <c:pt idx="270">
                  <c:v>18-10-2023</c:v>
                </c:pt>
                <c:pt idx="271">
                  <c:v>17-10-2023</c:v>
                </c:pt>
                <c:pt idx="272">
                  <c:v>16-10-2023</c:v>
                </c:pt>
                <c:pt idx="273">
                  <c:v>13-10-2023</c:v>
                </c:pt>
                <c:pt idx="274">
                  <c:v>12-10-2023</c:v>
                </c:pt>
                <c:pt idx="275">
                  <c:v>11-10-2023</c:v>
                </c:pt>
                <c:pt idx="276">
                  <c:v>10-10-2023</c:v>
                </c:pt>
                <c:pt idx="277">
                  <c:v>09-10-2023</c:v>
                </c:pt>
                <c:pt idx="278">
                  <c:v>06-10-2023</c:v>
                </c:pt>
                <c:pt idx="279">
                  <c:v>05-10-2023</c:v>
                </c:pt>
                <c:pt idx="280">
                  <c:v>04-10-2023</c:v>
                </c:pt>
                <c:pt idx="281">
                  <c:v>03-10-2023</c:v>
                </c:pt>
                <c:pt idx="282">
                  <c:v>29-09-2023</c:v>
                </c:pt>
                <c:pt idx="283">
                  <c:v>28-09-2023</c:v>
                </c:pt>
                <c:pt idx="284">
                  <c:v>27-09-2023</c:v>
                </c:pt>
                <c:pt idx="285">
                  <c:v>26-09-2023</c:v>
                </c:pt>
                <c:pt idx="286">
                  <c:v>25-09-2023</c:v>
                </c:pt>
                <c:pt idx="287">
                  <c:v>22-09-2023</c:v>
                </c:pt>
                <c:pt idx="288">
                  <c:v>21-09-2023</c:v>
                </c:pt>
                <c:pt idx="289">
                  <c:v>20-09-2023</c:v>
                </c:pt>
                <c:pt idx="290">
                  <c:v>18-09-2023</c:v>
                </c:pt>
                <c:pt idx="291">
                  <c:v>15-09-2023</c:v>
                </c:pt>
                <c:pt idx="292">
                  <c:v>14-09-2023</c:v>
                </c:pt>
                <c:pt idx="293">
                  <c:v>13-09-2023</c:v>
                </c:pt>
                <c:pt idx="294">
                  <c:v>12-09-2023</c:v>
                </c:pt>
                <c:pt idx="295">
                  <c:v>11-09-2023</c:v>
                </c:pt>
                <c:pt idx="296">
                  <c:v>08-09-2023</c:v>
                </c:pt>
                <c:pt idx="297">
                  <c:v>07-09-2023</c:v>
                </c:pt>
                <c:pt idx="298">
                  <c:v>06-09-2023</c:v>
                </c:pt>
                <c:pt idx="299">
                  <c:v>05-09-2023</c:v>
                </c:pt>
                <c:pt idx="300">
                  <c:v>04-09-2023</c:v>
                </c:pt>
                <c:pt idx="301">
                  <c:v>01-09-2023</c:v>
                </c:pt>
                <c:pt idx="302">
                  <c:v>31-08-2023</c:v>
                </c:pt>
                <c:pt idx="303">
                  <c:v>30-08-2023</c:v>
                </c:pt>
                <c:pt idx="304">
                  <c:v>29-08-2023</c:v>
                </c:pt>
                <c:pt idx="305">
                  <c:v>28-08-2023</c:v>
                </c:pt>
                <c:pt idx="306">
                  <c:v>25-08-2023</c:v>
                </c:pt>
                <c:pt idx="307">
                  <c:v>24-08-2023</c:v>
                </c:pt>
                <c:pt idx="308">
                  <c:v>23-08-2023</c:v>
                </c:pt>
                <c:pt idx="309">
                  <c:v>22-08-2023</c:v>
                </c:pt>
                <c:pt idx="310">
                  <c:v>21-08-2023</c:v>
                </c:pt>
                <c:pt idx="311">
                  <c:v>18-08-2023</c:v>
                </c:pt>
                <c:pt idx="312">
                  <c:v>17-08-2023</c:v>
                </c:pt>
                <c:pt idx="313">
                  <c:v>16-08-2023</c:v>
                </c:pt>
                <c:pt idx="314">
                  <c:v>14-08-2023</c:v>
                </c:pt>
                <c:pt idx="315">
                  <c:v>11-08-2023</c:v>
                </c:pt>
                <c:pt idx="316">
                  <c:v>10-08-2023</c:v>
                </c:pt>
                <c:pt idx="317">
                  <c:v>09-08-2023</c:v>
                </c:pt>
                <c:pt idx="318">
                  <c:v>08-08-2023</c:v>
                </c:pt>
                <c:pt idx="319">
                  <c:v>07-08-2023</c:v>
                </c:pt>
                <c:pt idx="320">
                  <c:v>04-08-2023</c:v>
                </c:pt>
                <c:pt idx="321">
                  <c:v>03-08-2023</c:v>
                </c:pt>
                <c:pt idx="322">
                  <c:v>02-08-2023</c:v>
                </c:pt>
                <c:pt idx="323">
                  <c:v>01-08-2023</c:v>
                </c:pt>
                <c:pt idx="324">
                  <c:v>31-07-2023</c:v>
                </c:pt>
                <c:pt idx="325">
                  <c:v>28-07-2023</c:v>
                </c:pt>
                <c:pt idx="326">
                  <c:v>27-07-2023</c:v>
                </c:pt>
                <c:pt idx="327">
                  <c:v>26-07-2023</c:v>
                </c:pt>
                <c:pt idx="328">
                  <c:v>25-07-2023</c:v>
                </c:pt>
                <c:pt idx="329">
                  <c:v>24-07-2023</c:v>
                </c:pt>
                <c:pt idx="330">
                  <c:v>21-07-2023</c:v>
                </c:pt>
                <c:pt idx="331">
                  <c:v>20-07-2023</c:v>
                </c:pt>
                <c:pt idx="332">
                  <c:v>19-07-2023</c:v>
                </c:pt>
                <c:pt idx="333">
                  <c:v>18-07-2023</c:v>
                </c:pt>
                <c:pt idx="334">
                  <c:v>17-07-2023</c:v>
                </c:pt>
                <c:pt idx="335">
                  <c:v>14-07-2023</c:v>
                </c:pt>
                <c:pt idx="336">
                  <c:v>13-07-2023</c:v>
                </c:pt>
                <c:pt idx="337">
                  <c:v>12-07-2023</c:v>
                </c:pt>
                <c:pt idx="338">
                  <c:v>11-07-2023</c:v>
                </c:pt>
                <c:pt idx="339">
                  <c:v>10-07-2023</c:v>
                </c:pt>
                <c:pt idx="340">
                  <c:v>07-07-2023</c:v>
                </c:pt>
                <c:pt idx="341">
                  <c:v>06-07-2023</c:v>
                </c:pt>
                <c:pt idx="342">
                  <c:v>05-07-2023</c:v>
                </c:pt>
                <c:pt idx="343">
                  <c:v>04-07-2023</c:v>
                </c:pt>
                <c:pt idx="344">
                  <c:v>03-07-2023</c:v>
                </c:pt>
                <c:pt idx="345">
                  <c:v>30-06-2023</c:v>
                </c:pt>
                <c:pt idx="346">
                  <c:v>28-06-2023</c:v>
                </c:pt>
                <c:pt idx="347">
                  <c:v>27-06-2023</c:v>
                </c:pt>
                <c:pt idx="348">
                  <c:v>26-06-2023</c:v>
                </c:pt>
                <c:pt idx="349">
                  <c:v>23-06-2023</c:v>
                </c:pt>
                <c:pt idx="350">
                  <c:v>22-06-2023</c:v>
                </c:pt>
                <c:pt idx="351">
                  <c:v>21-06-2023</c:v>
                </c:pt>
                <c:pt idx="352">
                  <c:v>20-06-2023</c:v>
                </c:pt>
                <c:pt idx="353">
                  <c:v>19-06-2023</c:v>
                </c:pt>
                <c:pt idx="354">
                  <c:v>16-06-2023</c:v>
                </c:pt>
                <c:pt idx="355">
                  <c:v>15-06-2023</c:v>
                </c:pt>
                <c:pt idx="356">
                  <c:v>14-06-2023</c:v>
                </c:pt>
                <c:pt idx="357">
                  <c:v>13-06-2023</c:v>
                </c:pt>
                <c:pt idx="358">
                  <c:v>12-06-2023</c:v>
                </c:pt>
                <c:pt idx="359">
                  <c:v>09-06-2023</c:v>
                </c:pt>
                <c:pt idx="360">
                  <c:v>08-06-2023</c:v>
                </c:pt>
                <c:pt idx="361">
                  <c:v>07-06-2023</c:v>
                </c:pt>
                <c:pt idx="362">
                  <c:v>06-06-2023</c:v>
                </c:pt>
                <c:pt idx="363">
                  <c:v>05-06-2023</c:v>
                </c:pt>
                <c:pt idx="364">
                  <c:v>02-06-2023</c:v>
                </c:pt>
                <c:pt idx="365">
                  <c:v>01-06-2023</c:v>
                </c:pt>
                <c:pt idx="366">
                  <c:v>31-05-2023</c:v>
                </c:pt>
                <c:pt idx="367">
                  <c:v>30-05-2023</c:v>
                </c:pt>
                <c:pt idx="368">
                  <c:v>29-05-2023</c:v>
                </c:pt>
                <c:pt idx="369">
                  <c:v>26-05-2023</c:v>
                </c:pt>
                <c:pt idx="370">
                  <c:v>25-05-2023</c:v>
                </c:pt>
                <c:pt idx="371">
                  <c:v>24-05-2023</c:v>
                </c:pt>
                <c:pt idx="372">
                  <c:v>23-05-2023</c:v>
                </c:pt>
                <c:pt idx="373">
                  <c:v>22-05-2023</c:v>
                </c:pt>
                <c:pt idx="374">
                  <c:v>19-05-2023</c:v>
                </c:pt>
                <c:pt idx="375">
                  <c:v>18-05-2023</c:v>
                </c:pt>
                <c:pt idx="376">
                  <c:v>17-05-2023</c:v>
                </c:pt>
                <c:pt idx="377">
                  <c:v>16-05-2023</c:v>
                </c:pt>
                <c:pt idx="378">
                  <c:v>15-05-2023</c:v>
                </c:pt>
                <c:pt idx="379">
                  <c:v>12-05-2023</c:v>
                </c:pt>
                <c:pt idx="380">
                  <c:v>11-05-2023</c:v>
                </c:pt>
                <c:pt idx="381">
                  <c:v>10-05-2023</c:v>
                </c:pt>
                <c:pt idx="382">
                  <c:v>09-05-2023</c:v>
                </c:pt>
                <c:pt idx="383">
                  <c:v>08-05-2023</c:v>
                </c:pt>
                <c:pt idx="384">
                  <c:v>05-05-2023</c:v>
                </c:pt>
                <c:pt idx="385">
                  <c:v>04-05-2023</c:v>
                </c:pt>
                <c:pt idx="386">
                  <c:v>03-05-2023</c:v>
                </c:pt>
                <c:pt idx="387">
                  <c:v>02-05-2023</c:v>
                </c:pt>
                <c:pt idx="388">
                  <c:v>28-04-2023</c:v>
                </c:pt>
                <c:pt idx="389">
                  <c:v>27-04-2023</c:v>
                </c:pt>
                <c:pt idx="390">
                  <c:v>26-04-2023</c:v>
                </c:pt>
                <c:pt idx="391">
                  <c:v>25-04-2023</c:v>
                </c:pt>
                <c:pt idx="392">
                  <c:v>24-04-2023</c:v>
                </c:pt>
                <c:pt idx="393">
                  <c:v>21-04-2023</c:v>
                </c:pt>
                <c:pt idx="394">
                  <c:v>20-04-2023</c:v>
                </c:pt>
                <c:pt idx="395">
                  <c:v>19-04-2023</c:v>
                </c:pt>
                <c:pt idx="396">
                  <c:v>18-04-2023</c:v>
                </c:pt>
                <c:pt idx="397">
                  <c:v>17-04-2023</c:v>
                </c:pt>
                <c:pt idx="398">
                  <c:v>13-04-2023</c:v>
                </c:pt>
                <c:pt idx="399">
                  <c:v>12-04-2023</c:v>
                </c:pt>
                <c:pt idx="400">
                  <c:v>11-04-2023</c:v>
                </c:pt>
                <c:pt idx="401">
                  <c:v>10-04-2023</c:v>
                </c:pt>
                <c:pt idx="402">
                  <c:v>06-04-2023</c:v>
                </c:pt>
                <c:pt idx="403">
                  <c:v>05-04-2023</c:v>
                </c:pt>
                <c:pt idx="404">
                  <c:v>03-04-2023</c:v>
                </c:pt>
                <c:pt idx="405">
                  <c:v>31-03-2023</c:v>
                </c:pt>
                <c:pt idx="406">
                  <c:v>29-03-2023</c:v>
                </c:pt>
                <c:pt idx="407">
                  <c:v>28-03-2023</c:v>
                </c:pt>
                <c:pt idx="408">
                  <c:v>27-03-2023</c:v>
                </c:pt>
                <c:pt idx="409">
                  <c:v>24-03-2023</c:v>
                </c:pt>
                <c:pt idx="410">
                  <c:v>23-03-2023</c:v>
                </c:pt>
                <c:pt idx="411">
                  <c:v>22-03-2023</c:v>
                </c:pt>
                <c:pt idx="412">
                  <c:v>21-03-2023</c:v>
                </c:pt>
                <c:pt idx="413">
                  <c:v>20-03-2023</c:v>
                </c:pt>
                <c:pt idx="414">
                  <c:v>17-03-2023</c:v>
                </c:pt>
                <c:pt idx="415">
                  <c:v>16-03-2023</c:v>
                </c:pt>
                <c:pt idx="416">
                  <c:v>15-03-2023</c:v>
                </c:pt>
                <c:pt idx="417">
                  <c:v>14-03-2023</c:v>
                </c:pt>
                <c:pt idx="418">
                  <c:v>13-03-2023</c:v>
                </c:pt>
                <c:pt idx="419">
                  <c:v>10-03-2023</c:v>
                </c:pt>
                <c:pt idx="420">
                  <c:v>09-03-2023</c:v>
                </c:pt>
                <c:pt idx="421">
                  <c:v>08-03-2023</c:v>
                </c:pt>
                <c:pt idx="422">
                  <c:v>06-03-2023</c:v>
                </c:pt>
                <c:pt idx="423">
                  <c:v>03-03-2023</c:v>
                </c:pt>
                <c:pt idx="424">
                  <c:v>02-03-2023</c:v>
                </c:pt>
                <c:pt idx="425">
                  <c:v>01-03-2023</c:v>
                </c:pt>
                <c:pt idx="426">
                  <c:v>28-02-2023</c:v>
                </c:pt>
                <c:pt idx="427">
                  <c:v>27-02-2023</c:v>
                </c:pt>
                <c:pt idx="428">
                  <c:v>24-02-2023</c:v>
                </c:pt>
                <c:pt idx="429">
                  <c:v>23-02-2023</c:v>
                </c:pt>
                <c:pt idx="430">
                  <c:v>22-02-2023</c:v>
                </c:pt>
                <c:pt idx="431">
                  <c:v>21-02-2023</c:v>
                </c:pt>
                <c:pt idx="432">
                  <c:v>20-02-2023</c:v>
                </c:pt>
                <c:pt idx="433">
                  <c:v>17-02-2023</c:v>
                </c:pt>
                <c:pt idx="434">
                  <c:v>16-02-2023</c:v>
                </c:pt>
                <c:pt idx="435">
                  <c:v>15-02-2023</c:v>
                </c:pt>
                <c:pt idx="436">
                  <c:v>14-02-2023</c:v>
                </c:pt>
                <c:pt idx="437">
                  <c:v>13-02-2023</c:v>
                </c:pt>
                <c:pt idx="438">
                  <c:v>10-02-2023</c:v>
                </c:pt>
                <c:pt idx="439">
                  <c:v>09-02-2023</c:v>
                </c:pt>
                <c:pt idx="440">
                  <c:v>08-02-2023</c:v>
                </c:pt>
                <c:pt idx="441">
                  <c:v>07-02-2023</c:v>
                </c:pt>
                <c:pt idx="442">
                  <c:v>06-02-2023</c:v>
                </c:pt>
                <c:pt idx="443">
                  <c:v>03-02-2023</c:v>
                </c:pt>
                <c:pt idx="444">
                  <c:v>02-02-2023</c:v>
                </c:pt>
                <c:pt idx="445">
                  <c:v>01-02-2023</c:v>
                </c:pt>
                <c:pt idx="446">
                  <c:v>31-01-2023</c:v>
                </c:pt>
                <c:pt idx="447">
                  <c:v>30-01-2023</c:v>
                </c:pt>
                <c:pt idx="448">
                  <c:v>27-01-2023</c:v>
                </c:pt>
                <c:pt idx="449">
                  <c:v>25-01-2023</c:v>
                </c:pt>
                <c:pt idx="450">
                  <c:v>24-01-2023</c:v>
                </c:pt>
                <c:pt idx="451">
                  <c:v>23-01-2023</c:v>
                </c:pt>
                <c:pt idx="452">
                  <c:v>20-01-2023</c:v>
                </c:pt>
                <c:pt idx="453">
                  <c:v>19-01-2023</c:v>
                </c:pt>
                <c:pt idx="454">
                  <c:v>18-01-2023</c:v>
                </c:pt>
                <c:pt idx="455">
                  <c:v>17-01-2023</c:v>
                </c:pt>
                <c:pt idx="456">
                  <c:v>16-01-2023</c:v>
                </c:pt>
                <c:pt idx="457">
                  <c:v>13-01-2023</c:v>
                </c:pt>
                <c:pt idx="458">
                  <c:v>12-01-2023</c:v>
                </c:pt>
                <c:pt idx="459">
                  <c:v>11-01-2023</c:v>
                </c:pt>
                <c:pt idx="460">
                  <c:v>10-01-2023</c:v>
                </c:pt>
                <c:pt idx="461">
                  <c:v>09-01-2023</c:v>
                </c:pt>
                <c:pt idx="462">
                  <c:v>06-01-2023</c:v>
                </c:pt>
                <c:pt idx="463">
                  <c:v>05-01-2023</c:v>
                </c:pt>
                <c:pt idx="464">
                  <c:v>04-01-2023</c:v>
                </c:pt>
                <c:pt idx="465">
                  <c:v>03-01-2023</c:v>
                </c:pt>
                <c:pt idx="466">
                  <c:v>02-01-2023</c:v>
                </c:pt>
                <c:pt idx="467">
                  <c:v>30-12-2022</c:v>
                </c:pt>
                <c:pt idx="468">
                  <c:v>29-12-2022</c:v>
                </c:pt>
                <c:pt idx="469">
                  <c:v>28-12-2022</c:v>
                </c:pt>
                <c:pt idx="470">
                  <c:v>27-12-2022</c:v>
                </c:pt>
                <c:pt idx="471">
                  <c:v>26-12-2022</c:v>
                </c:pt>
                <c:pt idx="472">
                  <c:v>23-12-2022</c:v>
                </c:pt>
                <c:pt idx="473">
                  <c:v>22-12-2022</c:v>
                </c:pt>
                <c:pt idx="474">
                  <c:v>21-12-2022</c:v>
                </c:pt>
                <c:pt idx="475">
                  <c:v>20-12-2022</c:v>
                </c:pt>
                <c:pt idx="476">
                  <c:v>19-12-2022</c:v>
                </c:pt>
                <c:pt idx="477">
                  <c:v>16-12-2022</c:v>
                </c:pt>
                <c:pt idx="478">
                  <c:v>15-12-2022</c:v>
                </c:pt>
                <c:pt idx="479">
                  <c:v>14-12-2022</c:v>
                </c:pt>
                <c:pt idx="480">
                  <c:v>13-12-2022</c:v>
                </c:pt>
                <c:pt idx="481">
                  <c:v>12-12-2022</c:v>
                </c:pt>
                <c:pt idx="482">
                  <c:v>09-12-2022</c:v>
                </c:pt>
                <c:pt idx="483">
                  <c:v>08-12-2022</c:v>
                </c:pt>
                <c:pt idx="484">
                  <c:v>07-12-2022</c:v>
                </c:pt>
                <c:pt idx="485">
                  <c:v>06-12-2022</c:v>
                </c:pt>
                <c:pt idx="486">
                  <c:v>05-12-2022</c:v>
                </c:pt>
                <c:pt idx="487">
                  <c:v>02-12-2022</c:v>
                </c:pt>
                <c:pt idx="488">
                  <c:v>01-12-2022</c:v>
                </c:pt>
                <c:pt idx="489">
                  <c:v>30-11-2022</c:v>
                </c:pt>
                <c:pt idx="490">
                  <c:v>29-11-2022</c:v>
                </c:pt>
                <c:pt idx="491">
                  <c:v>28-11-2022</c:v>
                </c:pt>
                <c:pt idx="492">
                  <c:v>25-11-2022</c:v>
                </c:pt>
                <c:pt idx="493">
                  <c:v>24-11-2022</c:v>
                </c:pt>
                <c:pt idx="494">
                  <c:v>23-11-2022</c:v>
                </c:pt>
                <c:pt idx="495">
                  <c:v>22-11-2022</c:v>
                </c:pt>
                <c:pt idx="496">
                  <c:v>21-11-2022</c:v>
                </c:pt>
                <c:pt idx="497">
                  <c:v>18-11-2022</c:v>
                </c:pt>
                <c:pt idx="498">
                  <c:v>17-11-2022</c:v>
                </c:pt>
                <c:pt idx="499">
                  <c:v>16-11-2022</c:v>
                </c:pt>
                <c:pt idx="500">
                  <c:v>15-11-2022</c:v>
                </c:pt>
                <c:pt idx="501">
                  <c:v>14-11-2022</c:v>
                </c:pt>
                <c:pt idx="502">
                  <c:v>11-11-2022</c:v>
                </c:pt>
                <c:pt idx="503">
                  <c:v>10-11-2022</c:v>
                </c:pt>
                <c:pt idx="504">
                  <c:v>09-11-2022</c:v>
                </c:pt>
                <c:pt idx="505">
                  <c:v>07-11-2022</c:v>
                </c:pt>
                <c:pt idx="506">
                  <c:v>04-11-2022</c:v>
                </c:pt>
                <c:pt idx="507">
                  <c:v>03-11-2022</c:v>
                </c:pt>
                <c:pt idx="508">
                  <c:v>02-11-2022</c:v>
                </c:pt>
                <c:pt idx="509">
                  <c:v>01-11-2022</c:v>
                </c:pt>
                <c:pt idx="510">
                  <c:v>31-10-2022</c:v>
                </c:pt>
                <c:pt idx="511">
                  <c:v>28-10-2022</c:v>
                </c:pt>
                <c:pt idx="512">
                  <c:v>27-10-2022</c:v>
                </c:pt>
                <c:pt idx="513">
                  <c:v>25-10-2022</c:v>
                </c:pt>
                <c:pt idx="514">
                  <c:v>24-10-2022</c:v>
                </c:pt>
                <c:pt idx="515">
                  <c:v>21-10-2022</c:v>
                </c:pt>
                <c:pt idx="516">
                  <c:v>20-10-2022</c:v>
                </c:pt>
                <c:pt idx="517">
                  <c:v>19-10-2022</c:v>
                </c:pt>
                <c:pt idx="518">
                  <c:v>18-10-2022</c:v>
                </c:pt>
                <c:pt idx="519">
                  <c:v>17-10-2022</c:v>
                </c:pt>
                <c:pt idx="520">
                  <c:v>14-10-2022</c:v>
                </c:pt>
                <c:pt idx="521">
                  <c:v>13-10-2022</c:v>
                </c:pt>
                <c:pt idx="522">
                  <c:v>12-10-2022</c:v>
                </c:pt>
                <c:pt idx="523">
                  <c:v>11-10-2022</c:v>
                </c:pt>
                <c:pt idx="524">
                  <c:v>10-10-2022</c:v>
                </c:pt>
                <c:pt idx="525">
                  <c:v>07-10-2022</c:v>
                </c:pt>
                <c:pt idx="526">
                  <c:v>06-10-2022</c:v>
                </c:pt>
                <c:pt idx="527">
                  <c:v>04-10-2022</c:v>
                </c:pt>
                <c:pt idx="528">
                  <c:v>03-10-2022</c:v>
                </c:pt>
                <c:pt idx="529">
                  <c:v>30-09-2022</c:v>
                </c:pt>
                <c:pt idx="530">
                  <c:v>29-09-2022</c:v>
                </c:pt>
                <c:pt idx="531">
                  <c:v>28-09-2022</c:v>
                </c:pt>
                <c:pt idx="532">
                  <c:v>27-09-2022</c:v>
                </c:pt>
                <c:pt idx="533">
                  <c:v>26-09-2022</c:v>
                </c:pt>
                <c:pt idx="534">
                  <c:v>23-09-2022</c:v>
                </c:pt>
                <c:pt idx="535">
                  <c:v>22-09-2022</c:v>
                </c:pt>
                <c:pt idx="536">
                  <c:v>21-09-2022</c:v>
                </c:pt>
                <c:pt idx="537">
                  <c:v>20-09-2022</c:v>
                </c:pt>
                <c:pt idx="538">
                  <c:v>19-09-2022</c:v>
                </c:pt>
                <c:pt idx="539">
                  <c:v>16-09-2022</c:v>
                </c:pt>
                <c:pt idx="540">
                  <c:v>15-09-2022</c:v>
                </c:pt>
                <c:pt idx="541">
                  <c:v>14-09-2022</c:v>
                </c:pt>
                <c:pt idx="542">
                  <c:v>13-09-2022</c:v>
                </c:pt>
                <c:pt idx="543">
                  <c:v>12-09-2022</c:v>
                </c:pt>
                <c:pt idx="544">
                  <c:v>09-09-2022</c:v>
                </c:pt>
                <c:pt idx="545">
                  <c:v>08-09-2022</c:v>
                </c:pt>
                <c:pt idx="546">
                  <c:v>07-09-2022</c:v>
                </c:pt>
                <c:pt idx="547">
                  <c:v>06-09-2022</c:v>
                </c:pt>
                <c:pt idx="548">
                  <c:v>05-09-2022</c:v>
                </c:pt>
                <c:pt idx="549">
                  <c:v>02-09-2022</c:v>
                </c:pt>
                <c:pt idx="550">
                  <c:v>01-09-2022</c:v>
                </c:pt>
                <c:pt idx="551">
                  <c:v>30-08-2022</c:v>
                </c:pt>
                <c:pt idx="552">
                  <c:v>29-08-2022</c:v>
                </c:pt>
                <c:pt idx="553">
                  <c:v>26-08-2022</c:v>
                </c:pt>
                <c:pt idx="554">
                  <c:v>25-08-2022</c:v>
                </c:pt>
                <c:pt idx="555">
                  <c:v>24-08-2022</c:v>
                </c:pt>
                <c:pt idx="556">
                  <c:v>23-08-2022</c:v>
                </c:pt>
                <c:pt idx="557">
                  <c:v>22-08-2022</c:v>
                </c:pt>
                <c:pt idx="558">
                  <c:v>19-08-2022</c:v>
                </c:pt>
                <c:pt idx="559">
                  <c:v>18-08-2022</c:v>
                </c:pt>
                <c:pt idx="560">
                  <c:v>17-08-2022</c:v>
                </c:pt>
                <c:pt idx="561">
                  <c:v>16-08-2022</c:v>
                </c:pt>
                <c:pt idx="562">
                  <c:v>12-08-2022</c:v>
                </c:pt>
                <c:pt idx="563">
                  <c:v>11-08-2022</c:v>
                </c:pt>
                <c:pt idx="564">
                  <c:v>10-08-2022</c:v>
                </c:pt>
                <c:pt idx="565">
                  <c:v>08-08-2022</c:v>
                </c:pt>
                <c:pt idx="566">
                  <c:v>05-08-2022</c:v>
                </c:pt>
                <c:pt idx="567">
                  <c:v>04-08-2022</c:v>
                </c:pt>
                <c:pt idx="568">
                  <c:v>03-08-2022</c:v>
                </c:pt>
                <c:pt idx="569">
                  <c:v>02-08-2022</c:v>
                </c:pt>
                <c:pt idx="570">
                  <c:v>01-08-2022</c:v>
                </c:pt>
                <c:pt idx="571">
                  <c:v>29-07-2022</c:v>
                </c:pt>
                <c:pt idx="572">
                  <c:v>28-07-2022</c:v>
                </c:pt>
                <c:pt idx="573">
                  <c:v>27-07-2022</c:v>
                </c:pt>
                <c:pt idx="574">
                  <c:v>26-07-2022</c:v>
                </c:pt>
                <c:pt idx="575">
                  <c:v>25-07-2022</c:v>
                </c:pt>
                <c:pt idx="576">
                  <c:v>22-07-2022</c:v>
                </c:pt>
                <c:pt idx="577">
                  <c:v>21-07-2022</c:v>
                </c:pt>
                <c:pt idx="578">
                  <c:v>20-07-2022</c:v>
                </c:pt>
                <c:pt idx="579">
                  <c:v>19-07-2022</c:v>
                </c:pt>
                <c:pt idx="580">
                  <c:v>18-07-2022</c:v>
                </c:pt>
                <c:pt idx="581">
                  <c:v>15-07-2022</c:v>
                </c:pt>
                <c:pt idx="582">
                  <c:v>14-07-2022</c:v>
                </c:pt>
                <c:pt idx="583">
                  <c:v>13-07-2022</c:v>
                </c:pt>
                <c:pt idx="584">
                  <c:v>12-07-2022</c:v>
                </c:pt>
                <c:pt idx="585">
                  <c:v>11-07-2022</c:v>
                </c:pt>
                <c:pt idx="586">
                  <c:v>08-07-2022</c:v>
                </c:pt>
                <c:pt idx="587">
                  <c:v>07-07-2022</c:v>
                </c:pt>
                <c:pt idx="588">
                  <c:v>06-07-2022</c:v>
                </c:pt>
                <c:pt idx="589">
                  <c:v>05-07-2022</c:v>
                </c:pt>
                <c:pt idx="590">
                  <c:v>04-07-2022</c:v>
                </c:pt>
                <c:pt idx="591">
                  <c:v>01-07-2022</c:v>
                </c:pt>
                <c:pt idx="592">
                  <c:v>30-06-2022</c:v>
                </c:pt>
                <c:pt idx="593">
                  <c:v>29-06-2022</c:v>
                </c:pt>
                <c:pt idx="594">
                  <c:v>28-06-2022</c:v>
                </c:pt>
                <c:pt idx="595">
                  <c:v>27-06-2022</c:v>
                </c:pt>
                <c:pt idx="596">
                  <c:v>24-06-2022</c:v>
                </c:pt>
                <c:pt idx="597">
                  <c:v>23-06-2022</c:v>
                </c:pt>
                <c:pt idx="598">
                  <c:v>22-06-2022</c:v>
                </c:pt>
                <c:pt idx="599">
                  <c:v>21-06-2022</c:v>
                </c:pt>
                <c:pt idx="600">
                  <c:v>20-06-2022</c:v>
                </c:pt>
                <c:pt idx="601">
                  <c:v>17-06-2022</c:v>
                </c:pt>
                <c:pt idx="602">
                  <c:v>16-06-2022</c:v>
                </c:pt>
                <c:pt idx="603">
                  <c:v>15-06-2022</c:v>
                </c:pt>
                <c:pt idx="604">
                  <c:v>14-06-2022</c:v>
                </c:pt>
                <c:pt idx="605">
                  <c:v>13-06-2022</c:v>
                </c:pt>
                <c:pt idx="606">
                  <c:v>10-06-2022</c:v>
                </c:pt>
                <c:pt idx="607">
                  <c:v>09-06-2022</c:v>
                </c:pt>
                <c:pt idx="608">
                  <c:v>08-06-2022</c:v>
                </c:pt>
                <c:pt idx="609">
                  <c:v>07-06-2022</c:v>
                </c:pt>
                <c:pt idx="610">
                  <c:v>06-06-2022</c:v>
                </c:pt>
                <c:pt idx="611">
                  <c:v>03-06-2022</c:v>
                </c:pt>
                <c:pt idx="612">
                  <c:v>02-06-2022</c:v>
                </c:pt>
                <c:pt idx="613">
                  <c:v>01-06-2022</c:v>
                </c:pt>
                <c:pt idx="614">
                  <c:v>31-05-2022</c:v>
                </c:pt>
                <c:pt idx="615">
                  <c:v>30-05-2022</c:v>
                </c:pt>
                <c:pt idx="616">
                  <c:v>27-05-2022</c:v>
                </c:pt>
                <c:pt idx="617">
                  <c:v>26-05-2022</c:v>
                </c:pt>
                <c:pt idx="618">
                  <c:v>25-05-2022</c:v>
                </c:pt>
                <c:pt idx="619">
                  <c:v>24-05-2022</c:v>
                </c:pt>
                <c:pt idx="620">
                  <c:v>23-05-2022</c:v>
                </c:pt>
                <c:pt idx="621">
                  <c:v>20-05-2022</c:v>
                </c:pt>
                <c:pt idx="622">
                  <c:v>19-05-2022</c:v>
                </c:pt>
                <c:pt idx="623">
                  <c:v>18-05-2022</c:v>
                </c:pt>
                <c:pt idx="624">
                  <c:v>17-05-2022</c:v>
                </c:pt>
                <c:pt idx="625">
                  <c:v>16-05-2022</c:v>
                </c:pt>
                <c:pt idx="626">
                  <c:v>13-05-2022</c:v>
                </c:pt>
                <c:pt idx="627">
                  <c:v>12-05-2022</c:v>
                </c:pt>
                <c:pt idx="628">
                  <c:v>11-05-2022</c:v>
                </c:pt>
                <c:pt idx="629">
                  <c:v>10-05-2022</c:v>
                </c:pt>
                <c:pt idx="630">
                  <c:v>09-05-2022</c:v>
                </c:pt>
                <c:pt idx="631">
                  <c:v>06-05-2022</c:v>
                </c:pt>
                <c:pt idx="632">
                  <c:v>05-05-2022</c:v>
                </c:pt>
                <c:pt idx="633">
                  <c:v>04-05-2022</c:v>
                </c:pt>
                <c:pt idx="634">
                  <c:v>02-05-2022</c:v>
                </c:pt>
                <c:pt idx="635">
                  <c:v>29-04-2022</c:v>
                </c:pt>
                <c:pt idx="636">
                  <c:v>28-04-2022</c:v>
                </c:pt>
                <c:pt idx="637">
                  <c:v>27-04-2022</c:v>
                </c:pt>
                <c:pt idx="638">
                  <c:v>26-04-2022</c:v>
                </c:pt>
                <c:pt idx="639">
                  <c:v>25-04-2022</c:v>
                </c:pt>
                <c:pt idx="640">
                  <c:v>22-04-2022</c:v>
                </c:pt>
                <c:pt idx="641">
                  <c:v>21-04-2022</c:v>
                </c:pt>
                <c:pt idx="642">
                  <c:v>20-04-2022</c:v>
                </c:pt>
                <c:pt idx="643">
                  <c:v>19-04-2022</c:v>
                </c:pt>
                <c:pt idx="644">
                  <c:v>18-04-2022</c:v>
                </c:pt>
                <c:pt idx="645">
                  <c:v>13-04-2022</c:v>
                </c:pt>
                <c:pt idx="646">
                  <c:v>12-04-2022</c:v>
                </c:pt>
                <c:pt idx="647">
                  <c:v>11-04-2022</c:v>
                </c:pt>
                <c:pt idx="648">
                  <c:v>08-04-2022</c:v>
                </c:pt>
                <c:pt idx="649">
                  <c:v>07-04-2022</c:v>
                </c:pt>
                <c:pt idx="650">
                  <c:v>06-04-2022</c:v>
                </c:pt>
                <c:pt idx="651">
                  <c:v>05-04-2022</c:v>
                </c:pt>
                <c:pt idx="652">
                  <c:v>04-04-2022</c:v>
                </c:pt>
                <c:pt idx="653">
                  <c:v>01-04-2022</c:v>
                </c:pt>
                <c:pt idx="654">
                  <c:v>31-03-2022</c:v>
                </c:pt>
                <c:pt idx="655">
                  <c:v>30-03-2022</c:v>
                </c:pt>
                <c:pt idx="656">
                  <c:v>29-03-2022</c:v>
                </c:pt>
                <c:pt idx="657">
                  <c:v>28-03-2022</c:v>
                </c:pt>
                <c:pt idx="658">
                  <c:v>25-03-2022</c:v>
                </c:pt>
                <c:pt idx="659">
                  <c:v>24-03-2022</c:v>
                </c:pt>
                <c:pt idx="660">
                  <c:v>23-03-2022</c:v>
                </c:pt>
                <c:pt idx="661">
                  <c:v>22-03-2022</c:v>
                </c:pt>
                <c:pt idx="662">
                  <c:v>21-03-2022</c:v>
                </c:pt>
                <c:pt idx="663">
                  <c:v>17-03-2022</c:v>
                </c:pt>
                <c:pt idx="664">
                  <c:v>16-03-2022</c:v>
                </c:pt>
                <c:pt idx="665">
                  <c:v>15-03-2022</c:v>
                </c:pt>
                <c:pt idx="666">
                  <c:v>14-03-2022</c:v>
                </c:pt>
                <c:pt idx="667">
                  <c:v>11-03-2022</c:v>
                </c:pt>
                <c:pt idx="668">
                  <c:v>10-03-2022</c:v>
                </c:pt>
                <c:pt idx="669">
                  <c:v>09-03-2022</c:v>
                </c:pt>
                <c:pt idx="670">
                  <c:v>08-03-2022</c:v>
                </c:pt>
                <c:pt idx="671">
                  <c:v>07-03-2022</c:v>
                </c:pt>
                <c:pt idx="672">
                  <c:v>04-03-2022</c:v>
                </c:pt>
                <c:pt idx="673">
                  <c:v>03-03-2022</c:v>
                </c:pt>
                <c:pt idx="674">
                  <c:v>02-03-2022</c:v>
                </c:pt>
                <c:pt idx="675">
                  <c:v>28-02-2022</c:v>
                </c:pt>
                <c:pt idx="676">
                  <c:v>25-02-2022</c:v>
                </c:pt>
                <c:pt idx="677">
                  <c:v>24-02-2022</c:v>
                </c:pt>
                <c:pt idx="678">
                  <c:v>23-02-2022</c:v>
                </c:pt>
                <c:pt idx="679">
                  <c:v>22-02-2022</c:v>
                </c:pt>
                <c:pt idx="680">
                  <c:v>21-02-2022</c:v>
                </c:pt>
                <c:pt idx="681">
                  <c:v>18-02-2022</c:v>
                </c:pt>
                <c:pt idx="682">
                  <c:v>17-02-2022</c:v>
                </c:pt>
                <c:pt idx="683">
                  <c:v>16-02-2022</c:v>
                </c:pt>
                <c:pt idx="684">
                  <c:v>15-02-2022</c:v>
                </c:pt>
                <c:pt idx="685">
                  <c:v>14-02-2022</c:v>
                </c:pt>
                <c:pt idx="686">
                  <c:v>11-02-2022</c:v>
                </c:pt>
                <c:pt idx="687">
                  <c:v>10-02-2022</c:v>
                </c:pt>
                <c:pt idx="688">
                  <c:v>09-02-2022</c:v>
                </c:pt>
                <c:pt idx="689">
                  <c:v>08-02-2022</c:v>
                </c:pt>
                <c:pt idx="690">
                  <c:v>07-02-2022</c:v>
                </c:pt>
                <c:pt idx="691">
                  <c:v>04-02-2022</c:v>
                </c:pt>
                <c:pt idx="692">
                  <c:v>03-02-2022</c:v>
                </c:pt>
                <c:pt idx="693">
                  <c:v>02-02-2022</c:v>
                </c:pt>
                <c:pt idx="694">
                  <c:v>01-02-2022</c:v>
                </c:pt>
                <c:pt idx="695">
                  <c:v>31-01-2022</c:v>
                </c:pt>
                <c:pt idx="696">
                  <c:v>28-01-2022</c:v>
                </c:pt>
                <c:pt idx="697">
                  <c:v>27-01-2022</c:v>
                </c:pt>
                <c:pt idx="698">
                  <c:v>25-01-2022</c:v>
                </c:pt>
                <c:pt idx="699">
                  <c:v>24-01-2022</c:v>
                </c:pt>
                <c:pt idx="700">
                  <c:v>21-01-2022</c:v>
                </c:pt>
                <c:pt idx="701">
                  <c:v>20-01-2022</c:v>
                </c:pt>
                <c:pt idx="702">
                  <c:v>19-01-2022</c:v>
                </c:pt>
                <c:pt idx="703">
                  <c:v>18-01-2022</c:v>
                </c:pt>
                <c:pt idx="704">
                  <c:v>17-01-2022</c:v>
                </c:pt>
                <c:pt idx="705">
                  <c:v>14-01-2022</c:v>
                </c:pt>
                <c:pt idx="706">
                  <c:v>13-01-2022</c:v>
                </c:pt>
                <c:pt idx="707">
                  <c:v>12-01-2022</c:v>
                </c:pt>
                <c:pt idx="708">
                  <c:v>11-01-2022</c:v>
                </c:pt>
                <c:pt idx="709">
                  <c:v>10-01-2022</c:v>
                </c:pt>
                <c:pt idx="710">
                  <c:v>07-01-2022</c:v>
                </c:pt>
                <c:pt idx="711">
                  <c:v>06-01-2022</c:v>
                </c:pt>
                <c:pt idx="712">
                  <c:v>05-01-2022</c:v>
                </c:pt>
                <c:pt idx="713">
                  <c:v>04-01-2022</c:v>
                </c:pt>
                <c:pt idx="714">
                  <c:v>03-01-2022</c:v>
                </c:pt>
                <c:pt idx="715">
                  <c:v>31-12-2021</c:v>
                </c:pt>
                <c:pt idx="716">
                  <c:v>30-12-2021</c:v>
                </c:pt>
                <c:pt idx="717">
                  <c:v>29-12-2021</c:v>
                </c:pt>
                <c:pt idx="718">
                  <c:v>28-12-2021</c:v>
                </c:pt>
                <c:pt idx="719">
                  <c:v>27-12-2021</c:v>
                </c:pt>
                <c:pt idx="720">
                  <c:v>24-12-2021</c:v>
                </c:pt>
                <c:pt idx="721">
                  <c:v>23-12-2021</c:v>
                </c:pt>
                <c:pt idx="722">
                  <c:v>22-12-2021</c:v>
                </c:pt>
                <c:pt idx="723">
                  <c:v>21-12-2021</c:v>
                </c:pt>
                <c:pt idx="724">
                  <c:v>20-12-2021</c:v>
                </c:pt>
                <c:pt idx="725">
                  <c:v>17-12-2021</c:v>
                </c:pt>
                <c:pt idx="726">
                  <c:v>16-12-2021</c:v>
                </c:pt>
                <c:pt idx="727">
                  <c:v>15-12-2021</c:v>
                </c:pt>
                <c:pt idx="728">
                  <c:v>14-12-2021</c:v>
                </c:pt>
                <c:pt idx="729">
                  <c:v>13-12-2021</c:v>
                </c:pt>
                <c:pt idx="730">
                  <c:v>10-12-2021</c:v>
                </c:pt>
                <c:pt idx="731">
                  <c:v>09-12-2021</c:v>
                </c:pt>
                <c:pt idx="732">
                  <c:v>08-12-2021</c:v>
                </c:pt>
                <c:pt idx="733">
                  <c:v>07-12-2021</c:v>
                </c:pt>
                <c:pt idx="734">
                  <c:v>06-12-2021</c:v>
                </c:pt>
                <c:pt idx="735">
                  <c:v>03-12-2021</c:v>
                </c:pt>
                <c:pt idx="736">
                  <c:v>02-12-2021</c:v>
                </c:pt>
                <c:pt idx="737">
                  <c:v>01-12-2021</c:v>
                </c:pt>
                <c:pt idx="738">
                  <c:v>30-11-2021</c:v>
                </c:pt>
                <c:pt idx="739">
                  <c:v>29-11-2021</c:v>
                </c:pt>
                <c:pt idx="740">
                  <c:v>26-11-2021</c:v>
                </c:pt>
                <c:pt idx="741">
                  <c:v>25-11-2021</c:v>
                </c:pt>
                <c:pt idx="742">
                  <c:v>24-11-2021</c:v>
                </c:pt>
                <c:pt idx="743">
                  <c:v>23-11-2021</c:v>
                </c:pt>
                <c:pt idx="744">
                  <c:v>22-11-2021</c:v>
                </c:pt>
              </c:strCache>
            </c:strRef>
          </c:cat>
          <c:val>
            <c:numRef>
              <c:f>'NIFTY50 History'!$B$3:$B$747</c:f>
              <c:numCache>
                <c:formatCode>#,##0.00</c:formatCode>
                <c:ptCount val="745"/>
                <c:pt idx="0">
                  <c:v>23518.5</c:v>
                </c:pt>
                <c:pt idx="1">
                  <c:v>23453.8</c:v>
                </c:pt>
                <c:pt idx="2">
                  <c:v>23532.7</c:v>
                </c:pt>
                <c:pt idx="3">
                  <c:v>23559.05</c:v>
                </c:pt>
                <c:pt idx="4">
                  <c:v>23883.45</c:v>
                </c:pt>
                <c:pt idx="5">
                  <c:v>24141.3</c:v>
                </c:pt>
                <c:pt idx="6">
                  <c:v>24148.2</c:v>
                </c:pt>
                <c:pt idx="7">
                  <c:v>24199.35</c:v>
                </c:pt>
                <c:pt idx="8">
                  <c:v>24484.05</c:v>
                </c:pt>
                <c:pt idx="9">
                  <c:v>24213.3</c:v>
                </c:pt>
                <c:pt idx="10">
                  <c:v>23995.35</c:v>
                </c:pt>
                <c:pt idx="11">
                  <c:v>24304.35</c:v>
                </c:pt>
                <c:pt idx="12">
                  <c:v>24205.35</c:v>
                </c:pt>
                <c:pt idx="13">
                  <c:v>24340.85</c:v>
                </c:pt>
                <c:pt idx="14">
                  <c:v>24466.85</c:v>
                </c:pt>
                <c:pt idx="15">
                  <c:v>24339.15</c:v>
                </c:pt>
                <c:pt idx="16">
                  <c:v>24180.799999999999</c:v>
                </c:pt>
                <c:pt idx="17">
                  <c:v>24399.4</c:v>
                </c:pt>
                <c:pt idx="18">
                  <c:v>24435.5</c:v>
                </c:pt>
                <c:pt idx="19">
                  <c:v>24472.1</c:v>
                </c:pt>
                <c:pt idx="20">
                  <c:v>24781.1</c:v>
                </c:pt>
                <c:pt idx="21">
                  <c:v>24854.05</c:v>
                </c:pt>
                <c:pt idx="22">
                  <c:v>24749.85</c:v>
                </c:pt>
                <c:pt idx="23">
                  <c:v>24971.3</c:v>
                </c:pt>
                <c:pt idx="24">
                  <c:v>25057.35</c:v>
                </c:pt>
                <c:pt idx="25">
                  <c:v>25127.95</c:v>
                </c:pt>
                <c:pt idx="26">
                  <c:v>24964.25</c:v>
                </c:pt>
                <c:pt idx="27">
                  <c:v>24998.45</c:v>
                </c:pt>
                <c:pt idx="28">
                  <c:v>24981.95</c:v>
                </c:pt>
                <c:pt idx="29">
                  <c:v>25013.15</c:v>
                </c:pt>
                <c:pt idx="30">
                  <c:v>24795.75</c:v>
                </c:pt>
                <c:pt idx="31">
                  <c:v>25014.6</c:v>
                </c:pt>
                <c:pt idx="32">
                  <c:v>25250.1</c:v>
                </c:pt>
                <c:pt idx="33">
                  <c:v>25796.9</c:v>
                </c:pt>
                <c:pt idx="34">
                  <c:v>25810.85</c:v>
                </c:pt>
                <c:pt idx="35">
                  <c:v>26178.95</c:v>
                </c:pt>
                <c:pt idx="36">
                  <c:v>26216.05</c:v>
                </c:pt>
                <c:pt idx="37">
                  <c:v>26004.15</c:v>
                </c:pt>
                <c:pt idx="38">
                  <c:v>25940.400000000001</c:v>
                </c:pt>
                <c:pt idx="39">
                  <c:v>25939.05</c:v>
                </c:pt>
                <c:pt idx="40">
                  <c:v>25790.95</c:v>
                </c:pt>
                <c:pt idx="41">
                  <c:v>25415.8</c:v>
                </c:pt>
                <c:pt idx="42">
                  <c:v>25377.55</c:v>
                </c:pt>
                <c:pt idx="43">
                  <c:v>25418.55</c:v>
                </c:pt>
                <c:pt idx="44">
                  <c:v>25383.75</c:v>
                </c:pt>
                <c:pt idx="45">
                  <c:v>25356.5</c:v>
                </c:pt>
                <c:pt idx="46">
                  <c:v>25388.9</c:v>
                </c:pt>
                <c:pt idx="47">
                  <c:v>24918.45</c:v>
                </c:pt>
                <c:pt idx="48">
                  <c:v>25041.1</c:v>
                </c:pt>
                <c:pt idx="49">
                  <c:v>24936.400000000001</c:v>
                </c:pt>
                <c:pt idx="50">
                  <c:v>24852.15</c:v>
                </c:pt>
                <c:pt idx="51">
                  <c:v>25145.1</c:v>
                </c:pt>
                <c:pt idx="52">
                  <c:v>25198.7</c:v>
                </c:pt>
                <c:pt idx="53">
                  <c:v>25279.85</c:v>
                </c:pt>
                <c:pt idx="54">
                  <c:v>25278.7</c:v>
                </c:pt>
                <c:pt idx="55">
                  <c:v>25235.9</c:v>
                </c:pt>
                <c:pt idx="56">
                  <c:v>25151.95</c:v>
                </c:pt>
                <c:pt idx="57">
                  <c:v>25052.35</c:v>
                </c:pt>
                <c:pt idx="58">
                  <c:v>25017.75</c:v>
                </c:pt>
                <c:pt idx="59">
                  <c:v>25010.6</c:v>
                </c:pt>
                <c:pt idx="60">
                  <c:v>24823.15</c:v>
                </c:pt>
                <c:pt idx="61">
                  <c:v>24811.5</c:v>
                </c:pt>
                <c:pt idx="62">
                  <c:v>24770.2</c:v>
                </c:pt>
                <c:pt idx="63">
                  <c:v>24698.85</c:v>
                </c:pt>
                <c:pt idx="64">
                  <c:v>24572.65</c:v>
                </c:pt>
                <c:pt idx="65">
                  <c:v>24541.15</c:v>
                </c:pt>
                <c:pt idx="66">
                  <c:v>24143.75</c:v>
                </c:pt>
                <c:pt idx="67">
                  <c:v>24139</c:v>
                </c:pt>
                <c:pt idx="68">
                  <c:v>24347</c:v>
                </c:pt>
                <c:pt idx="69">
                  <c:v>24367.5</c:v>
                </c:pt>
                <c:pt idx="70">
                  <c:v>24117</c:v>
                </c:pt>
                <c:pt idx="71">
                  <c:v>24297.5</c:v>
                </c:pt>
                <c:pt idx="72">
                  <c:v>23992.55</c:v>
                </c:pt>
                <c:pt idx="73">
                  <c:v>24055.599999999999</c:v>
                </c:pt>
                <c:pt idx="74">
                  <c:v>24717.7</c:v>
                </c:pt>
                <c:pt idx="75">
                  <c:v>25010.9</c:v>
                </c:pt>
                <c:pt idx="76">
                  <c:v>24951.15</c:v>
                </c:pt>
                <c:pt idx="77">
                  <c:v>24857.3</c:v>
                </c:pt>
                <c:pt idx="78">
                  <c:v>24836.1</c:v>
                </c:pt>
                <c:pt idx="79">
                  <c:v>24834.85</c:v>
                </c:pt>
                <c:pt idx="80">
                  <c:v>24406.1</c:v>
                </c:pt>
                <c:pt idx="81">
                  <c:v>24413.5</c:v>
                </c:pt>
                <c:pt idx="82">
                  <c:v>24479.05</c:v>
                </c:pt>
                <c:pt idx="83">
                  <c:v>24509.25</c:v>
                </c:pt>
                <c:pt idx="84">
                  <c:v>24530.9</c:v>
                </c:pt>
                <c:pt idx="85">
                  <c:v>24800.85</c:v>
                </c:pt>
                <c:pt idx="86">
                  <c:v>24613</c:v>
                </c:pt>
                <c:pt idx="87">
                  <c:v>24586.7</c:v>
                </c:pt>
                <c:pt idx="88">
                  <c:v>24502.15</c:v>
                </c:pt>
                <c:pt idx="89">
                  <c:v>24315.95</c:v>
                </c:pt>
                <c:pt idx="90">
                  <c:v>24324.45</c:v>
                </c:pt>
                <c:pt idx="91">
                  <c:v>24433.200000000001</c:v>
                </c:pt>
                <c:pt idx="92">
                  <c:v>24320.55</c:v>
                </c:pt>
                <c:pt idx="93">
                  <c:v>24323.85</c:v>
                </c:pt>
                <c:pt idx="94">
                  <c:v>24302.15</c:v>
                </c:pt>
                <c:pt idx="95">
                  <c:v>24286.5</c:v>
                </c:pt>
                <c:pt idx="96">
                  <c:v>24123.85</c:v>
                </c:pt>
                <c:pt idx="97">
                  <c:v>24141.95</c:v>
                </c:pt>
                <c:pt idx="98">
                  <c:v>24010.6</c:v>
                </c:pt>
                <c:pt idx="99">
                  <c:v>24044.5</c:v>
                </c:pt>
                <c:pt idx="100">
                  <c:v>23868.799999999999</c:v>
                </c:pt>
                <c:pt idx="101">
                  <c:v>23721.3</c:v>
                </c:pt>
                <c:pt idx="102">
                  <c:v>23537.85</c:v>
                </c:pt>
                <c:pt idx="103">
                  <c:v>23501.1</c:v>
                </c:pt>
                <c:pt idx="104">
                  <c:v>23567</c:v>
                </c:pt>
                <c:pt idx="105">
                  <c:v>23516</c:v>
                </c:pt>
                <c:pt idx="106">
                  <c:v>23557.9</c:v>
                </c:pt>
                <c:pt idx="107">
                  <c:v>23465.599999999999</c:v>
                </c:pt>
                <c:pt idx="108">
                  <c:v>23398.9</c:v>
                </c:pt>
                <c:pt idx="109">
                  <c:v>23322.95</c:v>
                </c:pt>
                <c:pt idx="110">
                  <c:v>23264.85</c:v>
                </c:pt>
                <c:pt idx="111">
                  <c:v>23259.200000000001</c:v>
                </c:pt>
                <c:pt idx="112">
                  <c:v>23290.15</c:v>
                </c:pt>
                <c:pt idx="113">
                  <c:v>22821.4</c:v>
                </c:pt>
                <c:pt idx="114">
                  <c:v>22620.35</c:v>
                </c:pt>
                <c:pt idx="115">
                  <c:v>21884.5</c:v>
                </c:pt>
                <c:pt idx="116">
                  <c:v>23263.9</c:v>
                </c:pt>
                <c:pt idx="117">
                  <c:v>22530.7</c:v>
                </c:pt>
                <c:pt idx="118">
                  <c:v>22488.65</c:v>
                </c:pt>
                <c:pt idx="119">
                  <c:v>22704.7</c:v>
                </c:pt>
                <c:pt idx="120">
                  <c:v>22888.15</c:v>
                </c:pt>
                <c:pt idx="121">
                  <c:v>22932.45</c:v>
                </c:pt>
                <c:pt idx="122">
                  <c:v>22957.1</c:v>
                </c:pt>
                <c:pt idx="123">
                  <c:v>22967.65</c:v>
                </c:pt>
                <c:pt idx="124">
                  <c:v>22597.8</c:v>
                </c:pt>
                <c:pt idx="125">
                  <c:v>22529.05</c:v>
                </c:pt>
                <c:pt idx="126">
                  <c:v>22502</c:v>
                </c:pt>
                <c:pt idx="127">
                  <c:v>22466.1</c:v>
                </c:pt>
                <c:pt idx="128">
                  <c:v>22403.85</c:v>
                </c:pt>
                <c:pt idx="129">
                  <c:v>22200.55</c:v>
                </c:pt>
                <c:pt idx="130">
                  <c:v>22217.85</c:v>
                </c:pt>
                <c:pt idx="131">
                  <c:v>22104.05</c:v>
                </c:pt>
                <c:pt idx="132">
                  <c:v>22055.200000000001</c:v>
                </c:pt>
                <c:pt idx="133">
                  <c:v>21957.5</c:v>
                </c:pt>
                <c:pt idx="134">
                  <c:v>22302.5</c:v>
                </c:pt>
                <c:pt idx="135">
                  <c:v>22302.5</c:v>
                </c:pt>
                <c:pt idx="136">
                  <c:v>22442.7</c:v>
                </c:pt>
                <c:pt idx="137">
                  <c:v>22475.85</c:v>
                </c:pt>
                <c:pt idx="138">
                  <c:v>22648.2</c:v>
                </c:pt>
                <c:pt idx="139">
                  <c:v>22604.85</c:v>
                </c:pt>
                <c:pt idx="140">
                  <c:v>22643.4</c:v>
                </c:pt>
                <c:pt idx="141">
                  <c:v>22419.95</c:v>
                </c:pt>
                <c:pt idx="142">
                  <c:v>22570.35</c:v>
                </c:pt>
                <c:pt idx="143">
                  <c:v>22402.400000000001</c:v>
                </c:pt>
                <c:pt idx="144">
                  <c:v>22368</c:v>
                </c:pt>
                <c:pt idx="145">
                  <c:v>22336.400000000001</c:v>
                </c:pt>
                <c:pt idx="146">
                  <c:v>22147</c:v>
                </c:pt>
                <c:pt idx="147">
                  <c:v>21995.85</c:v>
                </c:pt>
                <c:pt idx="148">
                  <c:v>22147.9</c:v>
                </c:pt>
                <c:pt idx="149">
                  <c:v>22272.5</c:v>
                </c:pt>
                <c:pt idx="150">
                  <c:v>22519.4</c:v>
                </c:pt>
                <c:pt idx="151">
                  <c:v>22753.8</c:v>
                </c:pt>
                <c:pt idx="152">
                  <c:v>22642.75</c:v>
                </c:pt>
                <c:pt idx="153">
                  <c:v>22666.3</c:v>
                </c:pt>
                <c:pt idx="154">
                  <c:v>22513.7</c:v>
                </c:pt>
                <c:pt idx="155">
                  <c:v>22514.65</c:v>
                </c:pt>
                <c:pt idx="156">
                  <c:v>22434.65</c:v>
                </c:pt>
                <c:pt idx="157">
                  <c:v>22453.3</c:v>
                </c:pt>
                <c:pt idx="158">
                  <c:v>22462</c:v>
                </c:pt>
                <c:pt idx="159">
                  <c:v>22326.9</c:v>
                </c:pt>
                <c:pt idx="160">
                  <c:v>22123.65</c:v>
                </c:pt>
                <c:pt idx="161">
                  <c:v>22004.7</c:v>
                </c:pt>
                <c:pt idx="162">
                  <c:v>22096.75</c:v>
                </c:pt>
                <c:pt idx="163">
                  <c:v>22011.95</c:v>
                </c:pt>
                <c:pt idx="164">
                  <c:v>21839.1</c:v>
                </c:pt>
                <c:pt idx="165">
                  <c:v>21817.45</c:v>
                </c:pt>
                <c:pt idx="166">
                  <c:v>22055.7</c:v>
                </c:pt>
                <c:pt idx="167">
                  <c:v>22023.35</c:v>
                </c:pt>
                <c:pt idx="168">
                  <c:v>22146.65</c:v>
                </c:pt>
                <c:pt idx="169">
                  <c:v>21997.7</c:v>
                </c:pt>
                <c:pt idx="170">
                  <c:v>22335.7</c:v>
                </c:pt>
                <c:pt idx="171">
                  <c:v>22332.65</c:v>
                </c:pt>
                <c:pt idx="172">
                  <c:v>22493.55</c:v>
                </c:pt>
                <c:pt idx="173">
                  <c:v>22474.05</c:v>
                </c:pt>
                <c:pt idx="174">
                  <c:v>22356.3</c:v>
                </c:pt>
                <c:pt idx="175">
                  <c:v>22405.599999999999</c:v>
                </c:pt>
                <c:pt idx="176">
                  <c:v>22378.400000000001</c:v>
                </c:pt>
                <c:pt idx="177">
                  <c:v>22338.75</c:v>
                </c:pt>
                <c:pt idx="178">
                  <c:v>21982.799999999999</c:v>
                </c:pt>
                <c:pt idx="179">
                  <c:v>21951.15</c:v>
                </c:pt>
                <c:pt idx="180">
                  <c:v>22198.35</c:v>
                </c:pt>
                <c:pt idx="181">
                  <c:v>22122.05</c:v>
                </c:pt>
                <c:pt idx="182">
                  <c:v>22212.7</c:v>
                </c:pt>
                <c:pt idx="183">
                  <c:v>22217.45</c:v>
                </c:pt>
                <c:pt idx="184">
                  <c:v>22055.05</c:v>
                </c:pt>
                <c:pt idx="185">
                  <c:v>22196.95</c:v>
                </c:pt>
                <c:pt idx="186">
                  <c:v>22122.25</c:v>
                </c:pt>
                <c:pt idx="187">
                  <c:v>22040.7</c:v>
                </c:pt>
                <c:pt idx="188">
                  <c:v>21910.75</c:v>
                </c:pt>
                <c:pt idx="189">
                  <c:v>21840.05</c:v>
                </c:pt>
                <c:pt idx="190">
                  <c:v>21743.25</c:v>
                </c:pt>
                <c:pt idx="191">
                  <c:v>21616.05</c:v>
                </c:pt>
                <c:pt idx="192">
                  <c:v>21782.5</c:v>
                </c:pt>
                <c:pt idx="193">
                  <c:v>21717.95</c:v>
                </c:pt>
                <c:pt idx="194">
                  <c:v>21930.5</c:v>
                </c:pt>
                <c:pt idx="195">
                  <c:v>21929.4</c:v>
                </c:pt>
                <c:pt idx="196">
                  <c:v>21771.7</c:v>
                </c:pt>
                <c:pt idx="197">
                  <c:v>21853.8</c:v>
                </c:pt>
                <c:pt idx="198">
                  <c:v>21697.45</c:v>
                </c:pt>
                <c:pt idx="199">
                  <c:v>21725.7</c:v>
                </c:pt>
                <c:pt idx="200">
                  <c:v>21522.1</c:v>
                </c:pt>
                <c:pt idx="201">
                  <c:v>21737.599999999999</c:v>
                </c:pt>
                <c:pt idx="202">
                  <c:v>21352.6</c:v>
                </c:pt>
                <c:pt idx="203">
                  <c:v>21453.95</c:v>
                </c:pt>
                <c:pt idx="204">
                  <c:v>21238.799999999999</c:v>
                </c:pt>
                <c:pt idx="205">
                  <c:v>21571.8</c:v>
                </c:pt>
                <c:pt idx="206">
                  <c:v>21622.400000000001</c:v>
                </c:pt>
                <c:pt idx="207">
                  <c:v>21462.25</c:v>
                </c:pt>
                <c:pt idx="208">
                  <c:v>21571.95</c:v>
                </c:pt>
                <c:pt idx="209">
                  <c:v>22032.3</c:v>
                </c:pt>
                <c:pt idx="210">
                  <c:v>22097.45</c:v>
                </c:pt>
                <c:pt idx="211">
                  <c:v>21894.55</c:v>
                </c:pt>
                <c:pt idx="212">
                  <c:v>21647.200000000001</c:v>
                </c:pt>
                <c:pt idx="213">
                  <c:v>21618.7</c:v>
                </c:pt>
                <c:pt idx="214">
                  <c:v>21544.85</c:v>
                </c:pt>
                <c:pt idx="215">
                  <c:v>21513</c:v>
                </c:pt>
                <c:pt idx="216">
                  <c:v>21710.799999999999</c:v>
                </c:pt>
                <c:pt idx="217">
                  <c:v>21658.6</c:v>
                </c:pt>
                <c:pt idx="218">
                  <c:v>21517.35</c:v>
                </c:pt>
                <c:pt idx="219">
                  <c:v>21665.8</c:v>
                </c:pt>
                <c:pt idx="220">
                  <c:v>21741.9</c:v>
                </c:pt>
                <c:pt idx="221">
                  <c:v>21731.4</c:v>
                </c:pt>
                <c:pt idx="222">
                  <c:v>21778.7</c:v>
                </c:pt>
                <c:pt idx="223">
                  <c:v>21654.75</c:v>
                </c:pt>
                <c:pt idx="224">
                  <c:v>21441.35</c:v>
                </c:pt>
                <c:pt idx="225">
                  <c:v>21349.4</c:v>
                </c:pt>
                <c:pt idx="226">
                  <c:v>21255.05</c:v>
                </c:pt>
                <c:pt idx="227">
                  <c:v>21150.15</c:v>
                </c:pt>
                <c:pt idx="228">
                  <c:v>21453.1</c:v>
                </c:pt>
                <c:pt idx="229">
                  <c:v>21418.65</c:v>
                </c:pt>
                <c:pt idx="230">
                  <c:v>21456.65</c:v>
                </c:pt>
                <c:pt idx="231">
                  <c:v>21182.7</c:v>
                </c:pt>
                <c:pt idx="232">
                  <c:v>20926.349999999999</c:v>
                </c:pt>
                <c:pt idx="233">
                  <c:v>20906.400000000001</c:v>
                </c:pt>
                <c:pt idx="234">
                  <c:v>20997.1</c:v>
                </c:pt>
                <c:pt idx="235">
                  <c:v>20969.400000000001</c:v>
                </c:pt>
                <c:pt idx="236">
                  <c:v>20901.150000000001</c:v>
                </c:pt>
                <c:pt idx="237">
                  <c:v>20937.7</c:v>
                </c:pt>
                <c:pt idx="238">
                  <c:v>20855.099999999999</c:v>
                </c:pt>
                <c:pt idx="239">
                  <c:v>20686.8</c:v>
                </c:pt>
                <c:pt idx="240">
                  <c:v>20267.900000000001</c:v>
                </c:pt>
                <c:pt idx="241">
                  <c:v>20133.150000000001</c:v>
                </c:pt>
                <c:pt idx="242">
                  <c:v>20096.599999999999</c:v>
                </c:pt>
                <c:pt idx="243">
                  <c:v>19889.7</c:v>
                </c:pt>
                <c:pt idx="244">
                  <c:v>19794.7</c:v>
                </c:pt>
                <c:pt idx="245">
                  <c:v>19802</c:v>
                </c:pt>
                <c:pt idx="246">
                  <c:v>19811.849999999999</c:v>
                </c:pt>
                <c:pt idx="247">
                  <c:v>19783.400000000001</c:v>
                </c:pt>
                <c:pt idx="248">
                  <c:v>19694</c:v>
                </c:pt>
                <c:pt idx="249">
                  <c:v>19731.8</c:v>
                </c:pt>
                <c:pt idx="250">
                  <c:v>19765.2</c:v>
                </c:pt>
                <c:pt idx="251">
                  <c:v>19675.45</c:v>
                </c:pt>
                <c:pt idx="252">
                  <c:v>19443.55</c:v>
                </c:pt>
                <c:pt idx="253">
                  <c:v>19525.55</c:v>
                </c:pt>
                <c:pt idx="254">
                  <c:v>19425.349999999999</c:v>
                </c:pt>
                <c:pt idx="255">
                  <c:v>19395.3</c:v>
                </c:pt>
                <c:pt idx="256">
                  <c:v>19443.5</c:v>
                </c:pt>
                <c:pt idx="257">
                  <c:v>19406.7</c:v>
                </c:pt>
                <c:pt idx="258">
                  <c:v>19411.75</c:v>
                </c:pt>
                <c:pt idx="259">
                  <c:v>19230.599999999999</c:v>
                </c:pt>
                <c:pt idx="260">
                  <c:v>19133.25</c:v>
                </c:pt>
                <c:pt idx="261">
                  <c:v>18989.150000000001</c:v>
                </c:pt>
                <c:pt idx="262">
                  <c:v>19079.599999999999</c:v>
                </c:pt>
                <c:pt idx="263">
                  <c:v>19140.900000000001</c:v>
                </c:pt>
                <c:pt idx="264">
                  <c:v>19047.25</c:v>
                </c:pt>
                <c:pt idx="265">
                  <c:v>18857.25</c:v>
                </c:pt>
                <c:pt idx="266">
                  <c:v>19122.150000000001</c:v>
                </c:pt>
                <c:pt idx="267">
                  <c:v>19281.75</c:v>
                </c:pt>
                <c:pt idx="268">
                  <c:v>19542.650000000001</c:v>
                </c:pt>
                <c:pt idx="269">
                  <c:v>19624.7</c:v>
                </c:pt>
                <c:pt idx="270">
                  <c:v>19671.099999999999</c:v>
                </c:pt>
                <c:pt idx="271">
                  <c:v>19811.5</c:v>
                </c:pt>
                <c:pt idx="272">
                  <c:v>19731.75</c:v>
                </c:pt>
                <c:pt idx="273">
                  <c:v>19751.05</c:v>
                </c:pt>
                <c:pt idx="274">
                  <c:v>19794</c:v>
                </c:pt>
                <c:pt idx="275">
                  <c:v>19811.349999999999</c:v>
                </c:pt>
                <c:pt idx="276">
                  <c:v>19689.849999999999</c:v>
                </c:pt>
                <c:pt idx="277">
                  <c:v>19512.349999999999</c:v>
                </c:pt>
                <c:pt idx="278">
                  <c:v>19653.5</c:v>
                </c:pt>
                <c:pt idx="279">
                  <c:v>19545.75</c:v>
                </c:pt>
                <c:pt idx="280">
                  <c:v>19436.099999999999</c:v>
                </c:pt>
                <c:pt idx="281">
                  <c:v>19528.75</c:v>
                </c:pt>
                <c:pt idx="282">
                  <c:v>19638.3</c:v>
                </c:pt>
                <c:pt idx="283">
                  <c:v>19523.55</c:v>
                </c:pt>
                <c:pt idx="284">
                  <c:v>19716.45</c:v>
                </c:pt>
                <c:pt idx="285">
                  <c:v>19664.7</c:v>
                </c:pt>
                <c:pt idx="286">
                  <c:v>19674.55</c:v>
                </c:pt>
                <c:pt idx="287">
                  <c:v>19674.25</c:v>
                </c:pt>
                <c:pt idx="288">
                  <c:v>19742.349999999999</c:v>
                </c:pt>
                <c:pt idx="289">
                  <c:v>19901.400000000001</c:v>
                </c:pt>
                <c:pt idx="290">
                  <c:v>20133.3</c:v>
                </c:pt>
                <c:pt idx="291">
                  <c:v>20192.349999999999</c:v>
                </c:pt>
                <c:pt idx="292">
                  <c:v>20103.099999999999</c:v>
                </c:pt>
                <c:pt idx="293">
                  <c:v>20070</c:v>
                </c:pt>
                <c:pt idx="294">
                  <c:v>19993.2</c:v>
                </c:pt>
                <c:pt idx="295">
                  <c:v>19996.349999999999</c:v>
                </c:pt>
                <c:pt idx="296">
                  <c:v>19819.95</c:v>
                </c:pt>
                <c:pt idx="297">
                  <c:v>19727.05</c:v>
                </c:pt>
                <c:pt idx="298">
                  <c:v>19611.05</c:v>
                </c:pt>
                <c:pt idx="299">
                  <c:v>19574.900000000001</c:v>
                </c:pt>
                <c:pt idx="300">
                  <c:v>19528.8</c:v>
                </c:pt>
                <c:pt idx="301">
                  <c:v>19435.3</c:v>
                </c:pt>
                <c:pt idx="302">
                  <c:v>19253.8</c:v>
                </c:pt>
                <c:pt idx="303">
                  <c:v>19347.45</c:v>
                </c:pt>
                <c:pt idx="304">
                  <c:v>19342.650000000001</c:v>
                </c:pt>
                <c:pt idx="305">
                  <c:v>19306.05</c:v>
                </c:pt>
                <c:pt idx="306">
                  <c:v>19265.8</c:v>
                </c:pt>
                <c:pt idx="307">
                  <c:v>19386.7</c:v>
                </c:pt>
                <c:pt idx="308">
                  <c:v>19444</c:v>
                </c:pt>
                <c:pt idx="309">
                  <c:v>19396.45</c:v>
                </c:pt>
                <c:pt idx="310">
                  <c:v>19393.599999999999</c:v>
                </c:pt>
                <c:pt idx="311">
                  <c:v>19310.150000000001</c:v>
                </c:pt>
                <c:pt idx="312">
                  <c:v>19365.25</c:v>
                </c:pt>
                <c:pt idx="313">
                  <c:v>19465</c:v>
                </c:pt>
                <c:pt idx="314">
                  <c:v>19434.55</c:v>
                </c:pt>
                <c:pt idx="315">
                  <c:v>19428.3</c:v>
                </c:pt>
                <c:pt idx="316">
                  <c:v>19543.099999999999</c:v>
                </c:pt>
                <c:pt idx="317">
                  <c:v>19632.55</c:v>
                </c:pt>
                <c:pt idx="318">
                  <c:v>19570.849999999999</c:v>
                </c:pt>
                <c:pt idx="319">
                  <c:v>19597.3</c:v>
                </c:pt>
                <c:pt idx="320">
                  <c:v>19517</c:v>
                </c:pt>
                <c:pt idx="321">
                  <c:v>19381.650000000001</c:v>
                </c:pt>
                <c:pt idx="322">
                  <c:v>19526.55</c:v>
                </c:pt>
                <c:pt idx="323">
                  <c:v>19733.55</c:v>
                </c:pt>
                <c:pt idx="324">
                  <c:v>19753.8</c:v>
                </c:pt>
                <c:pt idx="325">
                  <c:v>19646.05</c:v>
                </c:pt>
                <c:pt idx="326">
                  <c:v>19659.900000000001</c:v>
                </c:pt>
                <c:pt idx="327">
                  <c:v>19778.3</c:v>
                </c:pt>
                <c:pt idx="328">
                  <c:v>19680.599999999999</c:v>
                </c:pt>
                <c:pt idx="329">
                  <c:v>19672.349999999999</c:v>
                </c:pt>
                <c:pt idx="330">
                  <c:v>19745</c:v>
                </c:pt>
                <c:pt idx="331">
                  <c:v>19979.150000000001</c:v>
                </c:pt>
                <c:pt idx="332">
                  <c:v>19833.150000000001</c:v>
                </c:pt>
                <c:pt idx="333">
                  <c:v>19749.25</c:v>
                </c:pt>
                <c:pt idx="334">
                  <c:v>19711.45</c:v>
                </c:pt>
                <c:pt idx="335">
                  <c:v>19564.5</c:v>
                </c:pt>
                <c:pt idx="336">
                  <c:v>19413.75</c:v>
                </c:pt>
                <c:pt idx="337">
                  <c:v>19384.3</c:v>
                </c:pt>
                <c:pt idx="338">
                  <c:v>19439.400000000001</c:v>
                </c:pt>
                <c:pt idx="339">
                  <c:v>19355.900000000001</c:v>
                </c:pt>
                <c:pt idx="340">
                  <c:v>19331.8</c:v>
                </c:pt>
                <c:pt idx="341">
                  <c:v>19497.3</c:v>
                </c:pt>
                <c:pt idx="342">
                  <c:v>19398.5</c:v>
                </c:pt>
                <c:pt idx="343">
                  <c:v>19389</c:v>
                </c:pt>
                <c:pt idx="344">
                  <c:v>19322.55</c:v>
                </c:pt>
                <c:pt idx="345">
                  <c:v>19189.05</c:v>
                </c:pt>
                <c:pt idx="346">
                  <c:v>18972.099999999999</c:v>
                </c:pt>
                <c:pt idx="347">
                  <c:v>18817.400000000001</c:v>
                </c:pt>
                <c:pt idx="348">
                  <c:v>18691.2</c:v>
                </c:pt>
                <c:pt idx="349">
                  <c:v>18665.5</c:v>
                </c:pt>
                <c:pt idx="350">
                  <c:v>18771.25</c:v>
                </c:pt>
                <c:pt idx="351">
                  <c:v>18856.849999999999</c:v>
                </c:pt>
                <c:pt idx="352">
                  <c:v>18816.7</c:v>
                </c:pt>
                <c:pt idx="353">
                  <c:v>18755.45</c:v>
                </c:pt>
                <c:pt idx="354">
                  <c:v>18826</c:v>
                </c:pt>
                <c:pt idx="355">
                  <c:v>18688.099999999999</c:v>
                </c:pt>
                <c:pt idx="356">
                  <c:v>18755.900000000001</c:v>
                </c:pt>
                <c:pt idx="357">
                  <c:v>18716.150000000001</c:v>
                </c:pt>
                <c:pt idx="358">
                  <c:v>18601.5</c:v>
                </c:pt>
                <c:pt idx="359">
                  <c:v>18563.400000000001</c:v>
                </c:pt>
                <c:pt idx="360">
                  <c:v>18634.55</c:v>
                </c:pt>
                <c:pt idx="361">
                  <c:v>18726.400000000001</c:v>
                </c:pt>
                <c:pt idx="362">
                  <c:v>18599</c:v>
                </c:pt>
                <c:pt idx="363">
                  <c:v>18593.849999999999</c:v>
                </c:pt>
                <c:pt idx="364">
                  <c:v>18534.099999999999</c:v>
                </c:pt>
                <c:pt idx="365">
                  <c:v>18487.75</c:v>
                </c:pt>
                <c:pt idx="366">
                  <c:v>18534.400000000001</c:v>
                </c:pt>
                <c:pt idx="367">
                  <c:v>18633.849999999999</c:v>
                </c:pt>
                <c:pt idx="368">
                  <c:v>18598.650000000001</c:v>
                </c:pt>
                <c:pt idx="369">
                  <c:v>18499.349999999999</c:v>
                </c:pt>
                <c:pt idx="370">
                  <c:v>18321.150000000001</c:v>
                </c:pt>
                <c:pt idx="371">
                  <c:v>18285.400000000001</c:v>
                </c:pt>
                <c:pt idx="372">
                  <c:v>18348</c:v>
                </c:pt>
                <c:pt idx="373">
                  <c:v>18314.400000000001</c:v>
                </c:pt>
                <c:pt idx="374">
                  <c:v>18203.400000000001</c:v>
                </c:pt>
                <c:pt idx="375">
                  <c:v>18129.95</c:v>
                </c:pt>
                <c:pt idx="376">
                  <c:v>18181.75</c:v>
                </c:pt>
                <c:pt idx="377">
                  <c:v>18286.5</c:v>
                </c:pt>
                <c:pt idx="378">
                  <c:v>18398.849999999999</c:v>
                </c:pt>
                <c:pt idx="379">
                  <c:v>18314.8</c:v>
                </c:pt>
                <c:pt idx="380">
                  <c:v>18297</c:v>
                </c:pt>
                <c:pt idx="381">
                  <c:v>18315.099999999999</c:v>
                </c:pt>
                <c:pt idx="382">
                  <c:v>18265.95</c:v>
                </c:pt>
                <c:pt idx="383">
                  <c:v>18264.400000000001</c:v>
                </c:pt>
                <c:pt idx="384">
                  <c:v>18069</c:v>
                </c:pt>
                <c:pt idx="385">
                  <c:v>18255.8</c:v>
                </c:pt>
                <c:pt idx="386">
                  <c:v>18089.849999999999</c:v>
                </c:pt>
                <c:pt idx="387">
                  <c:v>18147.650000000001</c:v>
                </c:pt>
                <c:pt idx="388">
                  <c:v>18065</c:v>
                </c:pt>
                <c:pt idx="389">
                  <c:v>17915.05</c:v>
                </c:pt>
                <c:pt idx="390">
                  <c:v>17813.599999999999</c:v>
                </c:pt>
                <c:pt idx="391">
                  <c:v>17769.25</c:v>
                </c:pt>
                <c:pt idx="392">
                  <c:v>17743.400000000001</c:v>
                </c:pt>
                <c:pt idx="393">
                  <c:v>17624.05</c:v>
                </c:pt>
                <c:pt idx="394">
                  <c:v>17624.45</c:v>
                </c:pt>
                <c:pt idx="395">
                  <c:v>17618.75</c:v>
                </c:pt>
                <c:pt idx="396">
                  <c:v>17660.150000000001</c:v>
                </c:pt>
                <c:pt idx="397">
                  <c:v>17706.849999999999</c:v>
                </c:pt>
                <c:pt idx="398">
                  <c:v>17828</c:v>
                </c:pt>
                <c:pt idx="399">
                  <c:v>17812.400000000001</c:v>
                </c:pt>
                <c:pt idx="400">
                  <c:v>17722.3</c:v>
                </c:pt>
                <c:pt idx="401">
                  <c:v>17624.05</c:v>
                </c:pt>
                <c:pt idx="402">
                  <c:v>17599.150000000001</c:v>
                </c:pt>
                <c:pt idx="403">
                  <c:v>17557.05</c:v>
                </c:pt>
                <c:pt idx="404">
                  <c:v>17398.05</c:v>
                </c:pt>
                <c:pt idx="405">
                  <c:v>17359.75</c:v>
                </c:pt>
                <c:pt idx="406">
                  <c:v>17080.7</c:v>
                </c:pt>
                <c:pt idx="407">
                  <c:v>16951.7</c:v>
                </c:pt>
                <c:pt idx="408">
                  <c:v>16985.7</c:v>
                </c:pt>
                <c:pt idx="409">
                  <c:v>16945.05</c:v>
                </c:pt>
                <c:pt idx="410">
                  <c:v>17076.900000000001</c:v>
                </c:pt>
                <c:pt idx="411">
                  <c:v>17151.900000000001</c:v>
                </c:pt>
                <c:pt idx="412">
                  <c:v>17107.5</c:v>
                </c:pt>
                <c:pt idx="413">
                  <c:v>16988.400000000001</c:v>
                </c:pt>
                <c:pt idx="414">
                  <c:v>17100.05</c:v>
                </c:pt>
                <c:pt idx="415">
                  <c:v>16985.599999999999</c:v>
                </c:pt>
                <c:pt idx="416">
                  <c:v>16972.150000000001</c:v>
                </c:pt>
                <c:pt idx="417">
                  <c:v>17043.3</c:v>
                </c:pt>
                <c:pt idx="418">
                  <c:v>17154.3</c:v>
                </c:pt>
                <c:pt idx="419">
                  <c:v>17412.900000000001</c:v>
                </c:pt>
                <c:pt idx="420">
                  <c:v>17589.599999999999</c:v>
                </c:pt>
                <c:pt idx="421">
                  <c:v>17754.400000000001</c:v>
                </c:pt>
                <c:pt idx="422">
                  <c:v>17711.45</c:v>
                </c:pt>
                <c:pt idx="423">
                  <c:v>17594.349999999999</c:v>
                </c:pt>
                <c:pt idx="424">
                  <c:v>17321.900000000001</c:v>
                </c:pt>
                <c:pt idx="425">
                  <c:v>17450.900000000001</c:v>
                </c:pt>
                <c:pt idx="426">
                  <c:v>17303.95</c:v>
                </c:pt>
                <c:pt idx="427">
                  <c:v>17392.7</c:v>
                </c:pt>
                <c:pt idx="428">
                  <c:v>17465.8</c:v>
                </c:pt>
                <c:pt idx="429">
                  <c:v>17511.25</c:v>
                </c:pt>
                <c:pt idx="430">
                  <c:v>17554.3</c:v>
                </c:pt>
                <c:pt idx="431">
                  <c:v>17826.7</c:v>
                </c:pt>
                <c:pt idx="432">
                  <c:v>17844.599999999999</c:v>
                </c:pt>
                <c:pt idx="433">
                  <c:v>17944.2</c:v>
                </c:pt>
                <c:pt idx="434">
                  <c:v>18035.849999999999</c:v>
                </c:pt>
                <c:pt idx="435">
                  <c:v>18015.849999999999</c:v>
                </c:pt>
                <c:pt idx="436">
                  <c:v>17929.849999999999</c:v>
                </c:pt>
                <c:pt idx="437">
                  <c:v>17770.900000000001</c:v>
                </c:pt>
                <c:pt idx="438">
                  <c:v>17856.5</c:v>
                </c:pt>
                <c:pt idx="439">
                  <c:v>17893.45</c:v>
                </c:pt>
                <c:pt idx="440">
                  <c:v>17871.7</c:v>
                </c:pt>
                <c:pt idx="441">
                  <c:v>17721.5</c:v>
                </c:pt>
                <c:pt idx="442">
                  <c:v>17764.599999999999</c:v>
                </c:pt>
                <c:pt idx="443">
                  <c:v>17854.05</c:v>
                </c:pt>
                <c:pt idx="444">
                  <c:v>17610.400000000001</c:v>
                </c:pt>
                <c:pt idx="445">
                  <c:v>17616.3</c:v>
                </c:pt>
                <c:pt idx="446">
                  <c:v>17662.150000000001</c:v>
                </c:pt>
                <c:pt idx="447">
                  <c:v>17648.95</c:v>
                </c:pt>
                <c:pt idx="448">
                  <c:v>17604.349999999999</c:v>
                </c:pt>
                <c:pt idx="449">
                  <c:v>17891.95</c:v>
                </c:pt>
                <c:pt idx="450">
                  <c:v>18118.3</c:v>
                </c:pt>
                <c:pt idx="451">
                  <c:v>18118.55</c:v>
                </c:pt>
                <c:pt idx="452">
                  <c:v>18027.650000000001</c:v>
                </c:pt>
                <c:pt idx="453">
                  <c:v>18107.849999999999</c:v>
                </c:pt>
                <c:pt idx="454">
                  <c:v>18165.349999999999</c:v>
                </c:pt>
                <c:pt idx="455">
                  <c:v>18053.3</c:v>
                </c:pt>
                <c:pt idx="456">
                  <c:v>17894.849999999999</c:v>
                </c:pt>
                <c:pt idx="457">
                  <c:v>17956.599999999999</c:v>
                </c:pt>
                <c:pt idx="458">
                  <c:v>17858.2</c:v>
                </c:pt>
                <c:pt idx="459">
                  <c:v>17895.7</c:v>
                </c:pt>
                <c:pt idx="460">
                  <c:v>17914.150000000001</c:v>
                </c:pt>
                <c:pt idx="461">
                  <c:v>18101.2</c:v>
                </c:pt>
                <c:pt idx="462">
                  <c:v>17859.45</c:v>
                </c:pt>
                <c:pt idx="463">
                  <c:v>17992.150000000001</c:v>
                </c:pt>
                <c:pt idx="464">
                  <c:v>18042.95</c:v>
                </c:pt>
                <c:pt idx="465">
                  <c:v>18232.55</c:v>
                </c:pt>
                <c:pt idx="466">
                  <c:v>18197.45</c:v>
                </c:pt>
                <c:pt idx="467">
                  <c:v>18105.3</c:v>
                </c:pt>
                <c:pt idx="468">
                  <c:v>18191</c:v>
                </c:pt>
                <c:pt idx="469">
                  <c:v>18122.5</c:v>
                </c:pt>
                <c:pt idx="470">
                  <c:v>18132.3</c:v>
                </c:pt>
                <c:pt idx="471">
                  <c:v>18014.599999999999</c:v>
                </c:pt>
                <c:pt idx="472">
                  <c:v>17806.8</c:v>
                </c:pt>
                <c:pt idx="473">
                  <c:v>18127.349999999999</c:v>
                </c:pt>
                <c:pt idx="474">
                  <c:v>18199.099999999999</c:v>
                </c:pt>
                <c:pt idx="475">
                  <c:v>18385.3</c:v>
                </c:pt>
                <c:pt idx="476">
                  <c:v>18420.45</c:v>
                </c:pt>
                <c:pt idx="477">
                  <c:v>18269</c:v>
                </c:pt>
                <c:pt idx="478">
                  <c:v>18414.900000000001</c:v>
                </c:pt>
                <c:pt idx="479">
                  <c:v>18660.3</c:v>
                </c:pt>
                <c:pt idx="480">
                  <c:v>18608</c:v>
                </c:pt>
                <c:pt idx="481">
                  <c:v>18497.150000000001</c:v>
                </c:pt>
                <c:pt idx="482">
                  <c:v>18496.599999999999</c:v>
                </c:pt>
                <c:pt idx="483">
                  <c:v>18609.349999999999</c:v>
                </c:pt>
                <c:pt idx="484">
                  <c:v>18560.5</c:v>
                </c:pt>
                <c:pt idx="485">
                  <c:v>18642.75</c:v>
                </c:pt>
                <c:pt idx="486">
                  <c:v>18701.05</c:v>
                </c:pt>
                <c:pt idx="487">
                  <c:v>18696.099999999999</c:v>
                </c:pt>
                <c:pt idx="488">
                  <c:v>18812.5</c:v>
                </c:pt>
                <c:pt idx="489">
                  <c:v>18758.349999999999</c:v>
                </c:pt>
                <c:pt idx="490">
                  <c:v>18618.05</c:v>
                </c:pt>
                <c:pt idx="491">
                  <c:v>18562.75</c:v>
                </c:pt>
                <c:pt idx="492">
                  <c:v>18512.75</c:v>
                </c:pt>
                <c:pt idx="493">
                  <c:v>18484.099999999999</c:v>
                </c:pt>
                <c:pt idx="494">
                  <c:v>18267.25</c:v>
                </c:pt>
                <c:pt idx="495">
                  <c:v>18244.2</c:v>
                </c:pt>
                <c:pt idx="496">
                  <c:v>18159.95</c:v>
                </c:pt>
                <c:pt idx="497">
                  <c:v>18307.650000000001</c:v>
                </c:pt>
                <c:pt idx="498">
                  <c:v>18343.900000000001</c:v>
                </c:pt>
                <c:pt idx="499">
                  <c:v>18409.650000000001</c:v>
                </c:pt>
                <c:pt idx="500">
                  <c:v>18403.400000000001</c:v>
                </c:pt>
                <c:pt idx="501">
                  <c:v>18329.150000000001</c:v>
                </c:pt>
                <c:pt idx="502">
                  <c:v>18349.7</c:v>
                </c:pt>
                <c:pt idx="503">
                  <c:v>18028.2</c:v>
                </c:pt>
                <c:pt idx="504">
                  <c:v>18157</c:v>
                </c:pt>
                <c:pt idx="505">
                  <c:v>18202.8</c:v>
                </c:pt>
                <c:pt idx="506">
                  <c:v>18117.150000000001</c:v>
                </c:pt>
                <c:pt idx="507">
                  <c:v>18052.7</c:v>
                </c:pt>
                <c:pt idx="508">
                  <c:v>18082.849999999999</c:v>
                </c:pt>
                <c:pt idx="509">
                  <c:v>18145.400000000001</c:v>
                </c:pt>
                <c:pt idx="510">
                  <c:v>18012.2</c:v>
                </c:pt>
                <c:pt idx="511">
                  <c:v>17786.8</c:v>
                </c:pt>
                <c:pt idx="512">
                  <c:v>17736.95</c:v>
                </c:pt>
                <c:pt idx="513">
                  <c:v>17656.349999999999</c:v>
                </c:pt>
                <c:pt idx="514">
                  <c:v>17730.75</c:v>
                </c:pt>
                <c:pt idx="515">
                  <c:v>17576.3</c:v>
                </c:pt>
                <c:pt idx="516">
                  <c:v>17563.95</c:v>
                </c:pt>
                <c:pt idx="517">
                  <c:v>17512.25</c:v>
                </c:pt>
                <c:pt idx="518">
                  <c:v>17486.95</c:v>
                </c:pt>
                <c:pt idx="519">
                  <c:v>17311.8</c:v>
                </c:pt>
                <c:pt idx="520">
                  <c:v>17185.7</c:v>
                </c:pt>
                <c:pt idx="521">
                  <c:v>17014.349999999999</c:v>
                </c:pt>
                <c:pt idx="522">
                  <c:v>17123.599999999999</c:v>
                </c:pt>
                <c:pt idx="523">
                  <c:v>16983.55</c:v>
                </c:pt>
                <c:pt idx="524">
                  <c:v>17241</c:v>
                </c:pt>
                <c:pt idx="525">
                  <c:v>17314.650000000001</c:v>
                </c:pt>
                <c:pt idx="526">
                  <c:v>17331.8</c:v>
                </c:pt>
                <c:pt idx="527">
                  <c:v>17274.3</c:v>
                </c:pt>
                <c:pt idx="528">
                  <c:v>16887.349999999999</c:v>
                </c:pt>
                <c:pt idx="529">
                  <c:v>17094.349999999999</c:v>
                </c:pt>
                <c:pt idx="530">
                  <c:v>16818.099999999999</c:v>
                </c:pt>
                <c:pt idx="531">
                  <c:v>16858.599999999999</c:v>
                </c:pt>
                <c:pt idx="532">
                  <c:v>17007.400000000001</c:v>
                </c:pt>
                <c:pt idx="533">
                  <c:v>17016.3</c:v>
                </c:pt>
                <c:pt idx="534">
                  <c:v>17327.349999999999</c:v>
                </c:pt>
                <c:pt idx="535">
                  <c:v>17629.8</c:v>
                </c:pt>
                <c:pt idx="536">
                  <c:v>17718.349999999999</c:v>
                </c:pt>
                <c:pt idx="537">
                  <c:v>17816.25</c:v>
                </c:pt>
                <c:pt idx="538">
                  <c:v>17622.25</c:v>
                </c:pt>
                <c:pt idx="539">
                  <c:v>17530.849999999999</c:v>
                </c:pt>
                <c:pt idx="540">
                  <c:v>17877.400000000001</c:v>
                </c:pt>
                <c:pt idx="541">
                  <c:v>18003.75</c:v>
                </c:pt>
                <c:pt idx="542">
                  <c:v>18070.05</c:v>
                </c:pt>
                <c:pt idx="543">
                  <c:v>17936.349999999999</c:v>
                </c:pt>
                <c:pt idx="544">
                  <c:v>17833.349999999999</c:v>
                </c:pt>
                <c:pt idx="545">
                  <c:v>17798.75</c:v>
                </c:pt>
                <c:pt idx="546">
                  <c:v>17624.400000000001</c:v>
                </c:pt>
                <c:pt idx="547">
                  <c:v>17655.599999999999</c:v>
                </c:pt>
                <c:pt idx="548">
                  <c:v>17665.8</c:v>
                </c:pt>
                <c:pt idx="549">
                  <c:v>17539.45</c:v>
                </c:pt>
                <c:pt idx="550">
                  <c:v>17542.8</c:v>
                </c:pt>
                <c:pt idx="551">
                  <c:v>17759.3</c:v>
                </c:pt>
                <c:pt idx="552">
                  <c:v>17312.900000000001</c:v>
                </c:pt>
                <c:pt idx="553">
                  <c:v>17558.900000000001</c:v>
                </c:pt>
                <c:pt idx="554">
                  <c:v>17522.45</c:v>
                </c:pt>
                <c:pt idx="555">
                  <c:v>17604.95</c:v>
                </c:pt>
                <c:pt idx="556">
                  <c:v>17577.5</c:v>
                </c:pt>
                <c:pt idx="557">
                  <c:v>17490.7</c:v>
                </c:pt>
                <c:pt idx="558">
                  <c:v>17758.45</c:v>
                </c:pt>
                <c:pt idx="559">
                  <c:v>17956.5</c:v>
                </c:pt>
                <c:pt idx="560">
                  <c:v>17944.25</c:v>
                </c:pt>
                <c:pt idx="561">
                  <c:v>17825.25</c:v>
                </c:pt>
                <c:pt idx="562">
                  <c:v>17698.150000000001</c:v>
                </c:pt>
                <c:pt idx="563">
                  <c:v>17659</c:v>
                </c:pt>
                <c:pt idx="564">
                  <c:v>17534.75</c:v>
                </c:pt>
                <c:pt idx="565">
                  <c:v>17525.099999999999</c:v>
                </c:pt>
                <c:pt idx="566">
                  <c:v>17397.5</c:v>
                </c:pt>
                <c:pt idx="567">
                  <c:v>17382</c:v>
                </c:pt>
                <c:pt idx="568">
                  <c:v>17388.150000000001</c:v>
                </c:pt>
                <c:pt idx="569">
                  <c:v>17345.45</c:v>
                </c:pt>
                <c:pt idx="570">
                  <c:v>17340.05</c:v>
                </c:pt>
                <c:pt idx="571">
                  <c:v>17158.25</c:v>
                </c:pt>
                <c:pt idx="572">
                  <c:v>16929.599999999999</c:v>
                </c:pt>
                <c:pt idx="573">
                  <c:v>16641.8</c:v>
                </c:pt>
                <c:pt idx="574">
                  <c:v>16483.849999999999</c:v>
                </c:pt>
                <c:pt idx="575">
                  <c:v>16631</c:v>
                </c:pt>
                <c:pt idx="576">
                  <c:v>16719.45</c:v>
                </c:pt>
                <c:pt idx="577">
                  <c:v>16605.25</c:v>
                </c:pt>
                <c:pt idx="578">
                  <c:v>16520.849999999999</c:v>
                </c:pt>
                <c:pt idx="579">
                  <c:v>16340.55</c:v>
                </c:pt>
                <c:pt idx="580">
                  <c:v>16278.5</c:v>
                </c:pt>
                <c:pt idx="581">
                  <c:v>16049.2</c:v>
                </c:pt>
                <c:pt idx="582">
                  <c:v>15938.65</c:v>
                </c:pt>
                <c:pt idx="583">
                  <c:v>15966.65</c:v>
                </c:pt>
                <c:pt idx="584">
                  <c:v>16058.3</c:v>
                </c:pt>
                <c:pt idx="585">
                  <c:v>16216</c:v>
                </c:pt>
                <c:pt idx="586">
                  <c:v>16220.6</c:v>
                </c:pt>
                <c:pt idx="587">
                  <c:v>16132.9</c:v>
                </c:pt>
                <c:pt idx="588">
                  <c:v>15989.8</c:v>
                </c:pt>
                <c:pt idx="589">
                  <c:v>15810.85</c:v>
                </c:pt>
                <c:pt idx="590">
                  <c:v>15835.35</c:v>
                </c:pt>
                <c:pt idx="591">
                  <c:v>15752.05</c:v>
                </c:pt>
                <c:pt idx="592">
                  <c:v>15780.25</c:v>
                </c:pt>
                <c:pt idx="593">
                  <c:v>15799.1</c:v>
                </c:pt>
                <c:pt idx="594">
                  <c:v>15850.2</c:v>
                </c:pt>
                <c:pt idx="595">
                  <c:v>15832.05</c:v>
                </c:pt>
                <c:pt idx="596">
                  <c:v>15699.25</c:v>
                </c:pt>
                <c:pt idx="597">
                  <c:v>15556.65</c:v>
                </c:pt>
                <c:pt idx="598">
                  <c:v>15413.3</c:v>
                </c:pt>
                <c:pt idx="599">
                  <c:v>15638.8</c:v>
                </c:pt>
                <c:pt idx="600">
                  <c:v>15350.15</c:v>
                </c:pt>
                <c:pt idx="601">
                  <c:v>15293.5</c:v>
                </c:pt>
                <c:pt idx="602">
                  <c:v>15360.6</c:v>
                </c:pt>
                <c:pt idx="603">
                  <c:v>15692.15</c:v>
                </c:pt>
                <c:pt idx="604">
                  <c:v>15732.1</c:v>
                </c:pt>
                <c:pt idx="605">
                  <c:v>15774.4</c:v>
                </c:pt>
                <c:pt idx="606">
                  <c:v>16201.8</c:v>
                </c:pt>
                <c:pt idx="607">
                  <c:v>16478.099999999999</c:v>
                </c:pt>
                <c:pt idx="608">
                  <c:v>16356.25</c:v>
                </c:pt>
                <c:pt idx="609">
                  <c:v>16416.349999999999</c:v>
                </c:pt>
                <c:pt idx="610">
                  <c:v>16569.55</c:v>
                </c:pt>
                <c:pt idx="611">
                  <c:v>16584.3</c:v>
                </c:pt>
                <c:pt idx="612">
                  <c:v>16628</c:v>
                </c:pt>
                <c:pt idx="613">
                  <c:v>16522.75</c:v>
                </c:pt>
                <c:pt idx="614">
                  <c:v>16584.55</c:v>
                </c:pt>
                <c:pt idx="615">
                  <c:v>16661.400000000001</c:v>
                </c:pt>
                <c:pt idx="616">
                  <c:v>16352.45</c:v>
                </c:pt>
                <c:pt idx="617">
                  <c:v>16170.15</c:v>
                </c:pt>
                <c:pt idx="618">
                  <c:v>16025.8</c:v>
                </c:pt>
                <c:pt idx="619">
                  <c:v>16125.15</c:v>
                </c:pt>
                <c:pt idx="620">
                  <c:v>16214.7</c:v>
                </c:pt>
                <c:pt idx="621">
                  <c:v>16266.15</c:v>
                </c:pt>
                <c:pt idx="622">
                  <c:v>15809.4</c:v>
                </c:pt>
                <c:pt idx="623">
                  <c:v>16240.3</c:v>
                </c:pt>
                <c:pt idx="624">
                  <c:v>16259.3</c:v>
                </c:pt>
                <c:pt idx="625">
                  <c:v>15842.3</c:v>
                </c:pt>
                <c:pt idx="626">
                  <c:v>15782.15</c:v>
                </c:pt>
                <c:pt idx="627">
                  <c:v>15808</c:v>
                </c:pt>
                <c:pt idx="628">
                  <c:v>16167.1</c:v>
                </c:pt>
                <c:pt idx="629">
                  <c:v>16240.05</c:v>
                </c:pt>
                <c:pt idx="630">
                  <c:v>16301.85</c:v>
                </c:pt>
                <c:pt idx="631">
                  <c:v>16411.25</c:v>
                </c:pt>
                <c:pt idx="632">
                  <c:v>16682.650000000001</c:v>
                </c:pt>
                <c:pt idx="633">
                  <c:v>16677.599999999999</c:v>
                </c:pt>
                <c:pt idx="634">
                  <c:v>17069.099999999999</c:v>
                </c:pt>
                <c:pt idx="635">
                  <c:v>17102.55</c:v>
                </c:pt>
                <c:pt idx="636">
                  <c:v>17245.05</c:v>
                </c:pt>
                <c:pt idx="637">
                  <c:v>17038.400000000001</c:v>
                </c:pt>
                <c:pt idx="638">
                  <c:v>17200.8</c:v>
                </c:pt>
                <c:pt idx="639">
                  <c:v>16953.95</c:v>
                </c:pt>
                <c:pt idx="640">
                  <c:v>17171.95</c:v>
                </c:pt>
                <c:pt idx="641">
                  <c:v>17392.599999999999</c:v>
                </c:pt>
                <c:pt idx="642">
                  <c:v>17136.55</c:v>
                </c:pt>
                <c:pt idx="643">
                  <c:v>16958.650000000001</c:v>
                </c:pt>
                <c:pt idx="644">
                  <c:v>17173.650000000001</c:v>
                </c:pt>
                <c:pt idx="645">
                  <c:v>17475.650000000001</c:v>
                </c:pt>
                <c:pt idx="646">
                  <c:v>17530.3</c:v>
                </c:pt>
                <c:pt idx="647">
                  <c:v>17674.95</c:v>
                </c:pt>
                <c:pt idx="648">
                  <c:v>17784.349999999999</c:v>
                </c:pt>
                <c:pt idx="649">
                  <c:v>17639.55</c:v>
                </c:pt>
                <c:pt idx="650">
                  <c:v>17807.650000000001</c:v>
                </c:pt>
                <c:pt idx="651">
                  <c:v>17957.400000000001</c:v>
                </c:pt>
                <c:pt idx="652">
                  <c:v>18053.400000000001</c:v>
                </c:pt>
                <c:pt idx="653">
                  <c:v>17670.45</c:v>
                </c:pt>
                <c:pt idx="654">
                  <c:v>17464.75</c:v>
                </c:pt>
                <c:pt idx="655">
                  <c:v>17498.25</c:v>
                </c:pt>
                <c:pt idx="656">
                  <c:v>17325.3</c:v>
                </c:pt>
                <c:pt idx="657">
                  <c:v>17222</c:v>
                </c:pt>
                <c:pt idx="658">
                  <c:v>17153</c:v>
                </c:pt>
                <c:pt idx="659">
                  <c:v>17222.75</c:v>
                </c:pt>
                <c:pt idx="660">
                  <c:v>17245.650000000001</c:v>
                </c:pt>
                <c:pt idx="661">
                  <c:v>17315.5</c:v>
                </c:pt>
                <c:pt idx="662">
                  <c:v>17117.599999999999</c:v>
                </c:pt>
                <c:pt idx="663">
                  <c:v>17287.05</c:v>
                </c:pt>
                <c:pt idx="664">
                  <c:v>16975.349999999999</c:v>
                </c:pt>
                <c:pt idx="665">
                  <c:v>16663</c:v>
                </c:pt>
                <c:pt idx="666">
                  <c:v>16871.3</c:v>
                </c:pt>
                <c:pt idx="667">
                  <c:v>16630.45</c:v>
                </c:pt>
                <c:pt idx="668">
                  <c:v>16594.900000000001</c:v>
                </c:pt>
                <c:pt idx="669">
                  <c:v>16345.35</c:v>
                </c:pt>
                <c:pt idx="670">
                  <c:v>16013.45</c:v>
                </c:pt>
                <c:pt idx="671">
                  <c:v>15863.15</c:v>
                </c:pt>
                <c:pt idx="672">
                  <c:v>16245.35</c:v>
                </c:pt>
                <c:pt idx="673">
                  <c:v>16498.05</c:v>
                </c:pt>
                <c:pt idx="674">
                  <c:v>16605.95</c:v>
                </c:pt>
                <c:pt idx="675">
                  <c:v>16793.900000000001</c:v>
                </c:pt>
                <c:pt idx="676">
                  <c:v>16658.400000000001</c:v>
                </c:pt>
                <c:pt idx="677">
                  <c:v>16247.95</c:v>
                </c:pt>
                <c:pt idx="678">
                  <c:v>17063.25</c:v>
                </c:pt>
                <c:pt idx="679">
                  <c:v>17092.2</c:v>
                </c:pt>
                <c:pt idx="680">
                  <c:v>17206.650000000001</c:v>
                </c:pt>
                <c:pt idx="681">
                  <c:v>17276.3</c:v>
                </c:pt>
                <c:pt idx="682">
                  <c:v>17304.599999999999</c:v>
                </c:pt>
                <c:pt idx="683">
                  <c:v>17322.2</c:v>
                </c:pt>
                <c:pt idx="684">
                  <c:v>17352.45</c:v>
                </c:pt>
                <c:pt idx="685">
                  <c:v>16842.8</c:v>
                </c:pt>
                <c:pt idx="686">
                  <c:v>17374.75</c:v>
                </c:pt>
                <c:pt idx="687">
                  <c:v>17605.849999999999</c:v>
                </c:pt>
                <c:pt idx="688">
                  <c:v>17463.8</c:v>
                </c:pt>
                <c:pt idx="689">
                  <c:v>17266.75</c:v>
                </c:pt>
                <c:pt idx="690">
                  <c:v>17213.599999999999</c:v>
                </c:pt>
                <c:pt idx="691">
                  <c:v>17516.3</c:v>
                </c:pt>
                <c:pt idx="692">
                  <c:v>17560.2</c:v>
                </c:pt>
                <c:pt idx="693">
                  <c:v>17780</c:v>
                </c:pt>
                <c:pt idx="694">
                  <c:v>17576.849999999999</c:v>
                </c:pt>
                <c:pt idx="695">
                  <c:v>17339.849999999999</c:v>
                </c:pt>
                <c:pt idx="696">
                  <c:v>17101.95</c:v>
                </c:pt>
                <c:pt idx="697">
                  <c:v>17110.150000000001</c:v>
                </c:pt>
                <c:pt idx="698">
                  <c:v>17277.95</c:v>
                </c:pt>
                <c:pt idx="699">
                  <c:v>17149.099999999999</c:v>
                </c:pt>
                <c:pt idx="700">
                  <c:v>17617.150000000001</c:v>
                </c:pt>
                <c:pt idx="701">
                  <c:v>17757</c:v>
                </c:pt>
                <c:pt idx="702">
                  <c:v>17938.400000000001</c:v>
                </c:pt>
                <c:pt idx="703">
                  <c:v>18113.05</c:v>
                </c:pt>
                <c:pt idx="704">
                  <c:v>18308.099999999999</c:v>
                </c:pt>
                <c:pt idx="705">
                  <c:v>18255.75</c:v>
                </c:pt>
                <c:pt idx="706">
                  <c:v>18257.8</c:v>
                </c:pt>
                <c:pt idx="707">
                  <c:v>18212.349999999999</c:v>
                </c:pt>
                <c:pt idx="708">
                  <c:v>18055.75</c:v>
                </c:pt>
                <c:pt idx="709">
                  <c:v>18003.3</c:v>
                </c:pt>
                <c:pt idx="710">
                  <c:v>17812.7</c:v>
                </c:pt>
                <c:pt idx="711">
                  <c:v>17745.900000000001</c:v>
                </c:pt>
                <c:pt idx="712">
                  <c:v>17925.25</c:v>
                </c:pt>
                <c:pt idx="713">
                  <c:v>17805.25</c:v>
                </c:pt>
                <c:pt idx="714">
                  <c:v>17625.7</c:v>
                </c:pt>
                <c:pt idx="715">
                  <c:v>17354.05</c:v>
                </c:pt>
                <c:pt idx="716">
                  <c:v>17203.95</c:v>
                </c:pt>
                <c:pt idx="717">
                  <c:v>17213.599999999999</c:v>
                </c:pt>
                <c:pt idx="718">
                  <c:v>17233.25</c:v>
                </c:pt>
                <c:pt idx="719">
                  <c:v>17086.25</c:v>
                </c:pt>
                <c:pt idx="720">
                  <c:v>17003.75</c:v>
                </c:pt>
                <c:pt idx="721">
                  <c:v>17072.599999999999</c:v>
                </c:pt>
                <c:pt idx="722">
                  <c:v>16955.45</c:v>
                </c:pt>
                <c:pt idx="723">
                  <c:v>16770.849999999999</c:v>
                </c:pt>
                <c:pt idx="724">
                  <c:v>16614.2</c:v>
                </c:pt>
                <c:pt idx="725">
                  <c:v>16985.2</c:v>
                </c:pt>
                <c:pt idx="726">
                  <c:v>17248.400000000001</c:v>
                </c:pt>
                <c:pt idx="727">
                  <c:v>17221.400000000001</c:v>
                </c:pt>
                <c:pt idx="728">
                  <c:v>17324.900000000001</c:v>
                </c:pt>
                <c:pt idx="729">
                  <c:v>17368.25</c:v>
                </c:pt>
                <c:pt idx="730">
                  <c:v>17511.3</c:v>
                </c:pt>
                <c:pt idx="731">
                  <c:v>17516.849999999999</c:v>
                </c:pt>
                <c:pt idx="732">
                  <c:v>17469.75</c:v>
                </c:pt>
                <c:pt idx="733">
                  <c:v>17176.7</c:v>
                </c:pt>
                <c:pt idx="734">
                  <c:v>16912.25</c:v>
                </c:pt>
                <c:pt idx="735">
                  <c:v>17196.7</c:v>
                </c:pt>
                <c:pt idx="736">
                  <c:v>17401.650000000001</c:v>
                </c:pt>
                <c:pt idx="737">
                  <c:v>17166.900000000001</c:v>
                </c:pt>
                <c:pt idx="738">
                  <c:v>16983.2</c:v>
                </c:pt>
                <c:pt idx="739">
                  <c:v>17053.95</c:v>
                </c:pt>
                <c:pt idx="740">
                  <c:v>17026.45</c:v>
                </c:pt>
                <c:pt idx="741">
                  <c:v>17536.25</c:v>
                </c:pt>
                <c:pt idx="742">
                  <c:v>17415.05</c:v>
                </c:pt>
                <c:pt idx="743">
                  <c:v>17503.349999999999</c:v>
                </c:pt>
                <c:pt idx="744">
                  <c:v>17416.55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BDC-8894-692541CCE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796955"/>
        <c:axId val="1296583198"/>
      </c:lineChart>
      <c:catAx>
        <c:axId val="1234796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6583198"/>
        <c:crosses val="autoZero"/>
        <c:auto val="1"/>
        <c:lblAlgn val="ctr"/>
        <c:lblOffset val="100"/>
        <c:noMultiLvlLbl val="1"/>
      </c:catAx>
      <c:valAx>
        <c:axId val="1296583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47969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 vs. Date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BHARTI AIRTEL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'Bharti Airtel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 formatCode="mm/dd/yyyy">
                  <c:v>45604</c:v>
                </c:pt>
                <c:pt idx="7" formatCode="mm/dd/yyyy">
                  <c:v>45603</c:v>
                </c:pt>
                <c:pt idx="8" formatCode="mm/dd/yyyy">
                  <c:v>45602</c:v>
                </c:pt>
                <c:pt idx="9" formatCode="mm/dd/yyyy">
                  <c:v>45601</c:v>
                </c:pt>
                <c:pt idx="10" formatCode="mm/dd/yyyy">
                  <c:v>45600</c:v>
                </c:pt>
                <c:pt idx="11" formatCode="mm/dd/yyyy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 formatCode="mm/dd/yyyy">
                  <c:v>45574</c:v>
                </c:pt>
                <c:pt idx="29" formatCode="mm/dd/yyyy">
                  <c:v>45573</c:v>
                </c:pt>
                <c:pt idx="30" formatCode="mm/dd/yyyy">
                  <c:v>45572</c:v>
                </c:pt>
                <c:pt idx="31" formatCode="mm/dd/yyyy">
                  <c:v>45569</c:v>
                </c:pt>
                <c:pt idx="32" formatCode="mm/dd/yyyy">
                  <c:v>45568</c:v>
                </c:pt>
                <c:pt idx="33" formatCode="mm/dd/yyyy">
                  <c:v>45566</c:v>
                </c:pt>
                <c:pt idx="34" formatCode="mm/dd/yyyy">
                  <c:v>45565</c:v>
                </c:pt>
                <c:pt idx="35" formatCode="mm/dd/yyyy">
                  <c:v>45562</c:v>
                </c:pt>
                <c:pt idx="36" formatCode="mm/dd/yyyy">
                  <c:v>45561</c:v>
                </c:pt>
                <c:pt idx="37" formatCode="mm/dd/yyyy">
                  <c:v>45560</c:v>
                </c:pt>
                <c:pt idx="38" formatCode="mm/dd/yyyy">
                  <c:v>45559</c:v>
                </c:pt>
                <c:pt idx="39" formatCode="mm/dd/yyyy">
                  <c:v>45558</c:v>
                </c:pt>
                <c:pt idx="40" formatCode="mm/dd/yyyy">
                  <c:v>45555</c:v>
                </c:pt>
                <c:pt idx="41" formatCode="mm/dd/yyyy">
                  <c:v>45554</c:v>
                </c:pt>
                <c:pt idx="42" formatCode="mm/dd/yyyy">
                  <c:v>45553</c:v>
                </c:pt>
                <c:pt idx="43" formatCode="mm/dd/yyyy">
                  <c:v>45552</c:v>
                </c:pt>
                <c:pt idx="44" formatCode="mm/dd/yyyy">
                  <c:v>45551</c:v>
                </c:pt>
                <c:pt idx="45" formatCode="mm/dd/yyyy">
                  <c:v>45548</c:v>
                </c:pt>
                <c:pt idx="46" formatCode="mm/dd/yyyy">
                  <c:v>45547</c:v>
                </c:pt>
                <c:pt idx="47" formatCode="mm/dd/yyyy">
                  <c:v>45546</c:v>
                </c:pt>
                <c:pt idx="48" formatCode="mm/dd/yyyy">
                  <c:v>45545</c:v>
                </c:pt>
                <c:pt idx="49" formatCode="mm/dd/yyyy">
                  <c:v>45544</c:v>
                </c:pt>
                <c:pt idx="50" formatCode="mm/dd/yyyy">
                  <c:v>45541</c:v>
                </c:pt>
                <c:pt idx="51" formatCode="mm/dd/yyyy">
                  <c:v>45540</c:v>
                </c:pt>
                <c:pt idx="52" formatCode="mm/dd/yyyy">
                  <c:v>45539</c:v>
                </c:pt>
                <c:pt idx="53" formatCode="mm/dd/yyyy">
                  <c:v>45538</c:v>
                </c:pt>
                <c:pt idx="54" formatCode="mm/dd/yyyy">
                  <c:v>45537</c:v>
                </c:pt>
                <c:pt idx="55" formatCode="mm/dd/yyyy">
                  <c:v>45534</c:v>
                </c:pt>
                <c:pt idx="56" formatCode="mm/dd/yyyy">
                  <c:v>45533</c:v>
                </c:pt>
                <c:pt idx="57" formatCode="mm/dd/yyyy">
                  <c:v>45532</c:v>
                </c:pt>
                <c:pt idx="58" formatCode="mm/dd/yyyy">
                  <c:v>45531</c:v>
                </c:pt>
                <c:pt idx="59" formatCode="mm/dd/yyyy">
                  <c:v>45530</c:v>
                </c:pt>
                <c:pt idx="60" formatCode="mm/dd/yyyy">
                  <c:v>45527</c:v>
                </c:pt>
                <c:pt idx="61" formatCode="mm/dd/yyyy">
                  <c:v>45526</c:v>
                </c:pt>
                <c:pt idx="62" formatCode="mm/dd/yyyy">
                  <c:v>45525</c:v>
                </c:pt>
                <c:pt idx="63" formatCode="mm/dd/yyyy">
                  <c:v>45524</c:v>
                </c:pt>
                <c:pt idx="64" formatCode="mm/dd/yyyy">
                  <c:v>45523</c:v>
                </c:pt>
                <c:pt idx="65" formatCode="mm/dd/yyyy">
                  <c:v>45520</c:v>
                </c:pt>
                <c:pt idx="66" formatCode="mm/dd/yyyy">
                  <c:v>45518</c:v>
                </c:pt>
                <c:pt idx="67" formatCode="mm/dd/yyyy">
                  <c:v>45517</c:v>
                </c:pt>
                <c:pt idx="68" formatCode="mm/dd/yyyy">
                  <c:v>45516</c:v>
                </c:pt>
                <c:pt idx="69" formatCode="mm/dd/yyyy">
                  <c:v>45513</c:v>
                </c:pt>
                <c:pt idx="70" formatCode="mm/dd/yyyy">
                  <c:v>45512</c:v>
                </c:pt>
                <c:pt idx="71" formatCode="mm/dd/yyyy">
                  <c:v>45511</c:v>
                </c:pt>
                <c:pt idx="72" formatCode="mm/dd/yyyy">
                  <c:v>45510</c:v>
                </c:pt>
                <c:pt idx="73" formatCode="mm/dd/yyyy">
                  <c:v>45509</c:v>
                </c:pt>
                <c:pt idx="74" formatCode="mm/dd/yyyy">
                  <c:v>45506</c:v>
                </c:pt>
                <c:pt idx="75" formatCode="mm/dd/yyyy">
                  <c:v>45505</c:v>
                </c:pt>
                <c:pt idx="76" formatCode="mm/dd/yyyy">
                  <c:v>45504</c:v>
                </c:pt>
                <c:pt idx="77" formatCode="mm/dd/yyyy">
                  <c:v>45503</c:v>
                </c:pt>
                <c:pt idx="78" formatCode="mm/dd/yyyy">
                  <c:v>45502</c:v>
                </c:pt>
                <c:pt idx="79" formatCode="mm/dd/yyyy">
                  <c:v>45499</c:v>
                </c:pt>
                <c:pt idx="80" formatCode="mm/dd/yyyy">
                  <c:v>45498</c:v>
                </c:pt>
                <c:pt idx="81" formatCode="mm/dd/yyyy">
                  <c:v>45497</c:v>
                </c:pt>
                <c:pt idx="82" formatCode="mm/dd/yyyy">
                  <c:v>45496</c:v>
                </c:pt>
                <c:pt idx="83" formatCode="mm/dd/yyyy">
                  <c:v>45495</c:v>
                </c:pt>
                <c:pt idx="84" formatCode="mm/dd/yyyy">
                  <c:v>45492</c:v>
                </c:pt>
                <c:pt idx="85" formatCode="mm/dd/yyyy">
                  <c:v>45491</c:v>
                </c:pt>
                <c:pt idx="86" formatCode="mm/dd/yyyy">
                  <c:v>45489</c:v>
                </c:pt>
                <c:pt idx="87" formatCode="mm/dd/yyyy">
                  <c:v>45488</c:v>
                </c:pt>
                <c:pt idx="88" formatCode="mm/dd/yyyy">
                  <c:v>45485</c:v>
                </c:pt>
                <c:pt idx="89" formatCode="mm/dd/yyyy">
                  <c:v>45484</c:v>
                </c:pt>
                <c:pt idx="90" formatCode="mm/dd/yyyy">
                  <c:v>45483</c:v>
                </c:pt>
                <c:pt idx="91" formatCode="mm/dd/yyyy">
                  <c:v>45482</c:v>
                </c:pt>
                <c:pt idx="92" formatCode="mm/dd/yyyy">
                  <c:v>45481</c:v>
                </c:pt>
                <c:pt idx="93" formatCode="mm/dd/yyyy">
                  <c:v>45478</c:v>
                </c:pt>
                <c:pt idx="94" formatCode="mm/dd/yyyy">
                  <c:v>45477</c:v>
                </c:pt>
                <c:pt idx="95" formatCode="mm/dd/yyyy">
                  <c:v>45476</c:v>
                </c:pt>
                <c:pt idx="96" formatCode="mm/dd/yyyy">
                  <c:v>45475</c:v>
                </c:pt>
                <c:pt idx="97" formatCode="mm/dd/yyyy">
                  <c:v>45474</c:v>
                </c:pt>
                <c:pt idx="98" formatCode="mm/dd/yyyy">
                  <c:v>45471</c:v>
                </c:pt>
                <c:pt idx="99" formatCode="mm/dd/yyyy">
                  <c:v>45470</c:v>
                </c:pt>
                <c:pt idx="100" formatCode="mm/dd/yyyy">
                  <c:v>45469</c:v>
                </c:pt>
                <c:pt idx="101" formatCode="mm/dd/yyyy">
                  <c:v>45468</c:v>
                </c:pt>
                <c:pt idx="102" formatCode="mm/dd/yyyy">
                  <c:v>45467</c:v>
                </c:pt>
                <c:pt idx="103" formatCode="mm/dd/yyyy">
                  <c:v>45464</c:v>
                </c:pt>
                <c:pt idx="104" formatCode="mm/dd/yyyy">
                  <c:v>45463</c:v>
                </c:pt>
                <c:pt idx="105" formatCode="mm/dd/yyyy">
                  <c:v>45462</c:v>
                </c:pt>
                <c:pt idx="106" formatCode="mm/dd/yyyy">
                  <c:v>45461</c:v>
                </c:pt>
                <c:pt idx="107" formatCode="mm/dd/yyyy">
                  <c:v>45457</c:v>
                </c:pt>
                <c:pt idx="108" formatCode="mm/dd/yyyy">
                  <c:v>45456</c:v>
                </c:pt>
                <c:pt idx="109" formatCode="mm/dd/yyyy">
                  <c:v>45455</c:v>
                </c:pt>
                <c:pt idx="110" formatCode="mm/dd/yyyy">
                  <c:v>45454</c:v>
                </c:pt>
                <c:pt idx="111" formatCode="mm/dd/yyyy">
                  <c:v>45453</c:v>
                </c:pt>
                <c:pt idx="112" formatCode="mm/dd/yyyy">
                  <c:v>45450</c:v>
                </c:pt>
                <c:pt idx="113" formatCode="mm/dd/yyyy">
                  <c:v>45449</c:v>
                </c:pt>
                <c:pt idx="114" formatCode="mm/dd/yyyy">
                  <c:v>45448</c:v>
                </c:pt>
                <c:pt idx="115" formatCode="mm/dd/yyyy">
                  <c:v>45447</c:v>
                </c:pt>
                <c:pt idx="116" formatCode="mm/dd/yyyy">
                  <c:v>45446</c:v>
                </c:pt>
                <c:pt idx="117" formatCode="mm/dd/yyyy">
                  <c:v>45443</c:v>
                </c:pt>
                <c:pt idx="118" formatCode="mm/dd/yyyy">
                  <c:v>45442</c:v>
                </c:pt>
                <c:pt idx="119" formatCode="mm/dd/yyyy">
                  <c:v>45441</c:v>
                </c:pt>
                <c:pt idx="120" formatCode="mm/dd/yyyy">
                  <c:v>45440</c:v>
                </c:pt>
                <c:pt idx="121" formatCode="mm/dd/yyyy">
                  <c:v>45439</c:v>
                </c:pt>
                <c:pt idx="122" formatCode="mm/dd/yyyy">
                  <c:v>45436</c:v>
                </c:pt>
                <c:pt idx="123" formatCode="mm/dd/yyyy">
                  <c:v>45435</c:v>
                </c:pt>
                <c:pt idx="124" formatCode="mm/dd/yyyy">
                  <c:v>45434</c:v>
                </c:pt>
                <c:pt idx="125" formatCode="mm/dd/yyyy">
                  <c:v>45433</c:v>
                </c:pt>
                <c:pt idx="126" formatCode="mm/dd/yyyy">
                  <c:v>45430</c:v>
                </c:pt>
                <c:pt idx="127" formatCode="mm/dd/yyyy">
                  <c:v>45429</c:v>
                </c:pt>
                <c:pt idx="128" formatCode="mm/dd/yyyy">
                  <c:v>45428</c:v>
                </c:pt>
                <c:pt idx="129" formatCode="mm/dd/yyyy">
                  <c:v>45427</c:v>
                </c:pt>
                <c:pt idx="130" formatCode="mm/dd/yyyy">
                  <c:v>45426</c:v>
                </c:pt>
                <c:pt idx="131" formatCode="mm/dd/yyyy">
                  <c:v>45425</c:v>
                </c:pt>
                <c:pt idx="132" formatCode="mm/dd/yyyy">
                  <c:v>45422</c:v>
                </c:pt>
                <c:pt idx="133" formatCode="mm/dd/yyyy">
                  <c:v>45421</c:v>
                </c:pt>
                <c:pt idx="134" formatCode="mm/dd/yyyy">
                  <c:v>45420</c:v>
                </c:pt>
                <c:pt idx="135" formatCode="mm/dd/yyyy">
                  <c:v>45419</c:v>
                </c:pt>
                <c:pt idx="136" formatCode="mm/dd/yyyy">
                  <c:v>45418</c:v>
                </c:pt>
                <c:pt idx="137" formatCode="mm/dd/yyyy">
                  <c:v>45415</c:v>
                </c:pt>
                <c:pt idx="138" formatCode="mm/dd/yyyy">
                  <c:v>45414</c:v>
                </c:pt>
                <c:pt idx="139" formatCode="mm/dd/yyyy">
                  <c:v>45412</c:v>
                </c:pt>
                <c:pt idx="140" formatCode="mm/dd/yyyy">
                  <c:v>45411</c:v>
                </c:pt>
                <c:pt idx="141" formatCode="mm/dd/yyyy">
                  <c:v>45408</c:v>
                </c:pt>
                <c:pt idx="142" formatCode="mm/dd/yyyy">
                  <c:v>45407</c:v>
                </c:pt>
                <c:pt idx="143" formatCode="mm/dd/yyyy">
                  <c:v>45406</c:v>
                </c:pt>
                <c:pt idx="144" formatCode="mm/dd/yyyy">
                  <c:v>45405</c:v>
                </c:pt>
                <c:pt idx="145" formatCode="mm/dd/yyyy">
                  <c:v>45404</c:v>
                </c:pt>
                <c:pt idx="146" formatCode="mm/dd/yyyy">
                  <c:v>45401</c:v>
                </c:pt>
                <c:pt idx="147" formatCode="mm/dd/yyyy">
                  <c:v>45400</c:v>
                </c:pt>
                <c:pt idx="148" formatCode="mm/dd/yyyy">
                  <c:v>45398</c:v>
                </c:pt>
                <c:pt idx="149" formatCode="mm/dd/yyyy">
                  <c:v>45397</c:v>
                </c:pt>
                <c:pt idx="150" formatCode="mm/dd/yyyy">
                  <c:v>45394</c:v>
                </c:pt>
                <c:pt idx="151" formatCode="mm/dd/yyyy">
                  <c:v>45392</c:v>
                </c:pt>
                <c:pt idx="152" formatCode="mm/dd/yyyy">
                  <c:v>45391</c:v>
                </c:pt>
                <c:pt idx="153" formatCode="mm/dd/yyyy">
                  <c:v>45390</c:v>
                </c:pt>
                <c:pt idx="154" formatCode="mm/dd/yyyy">
                  <c:v>45387</c:v>
                </c:pt>
                <c:pt idx="155" formatCode="mm/dd/yyyy">
                  <c:v>45386</c:v>
                </c:pt>
                <c:pt idx="156" formatCode="mm/dd/yyyy">
                  <c:v>45385</c:v>
                </c:pt>
                <c:pt idx="157" formatCode="mm/dd/yyyy">
                  <c:v>45384</c:v>
                </c:pt>
                <c:pt idx="158" formatCode="mm/dd/yyyy">
                  <c:v>45383</c:v>
                </c:pt>
                <c:pt idx="159" formatCode="mm/dd/yyyy">
                  <c:v>45379</c:v>
                </c:pt>
                <c:pt idx="160" formatCode="mm/dd/yyyy">
                  <c:v>45378</c:v>
                </c:pt>
                <c:pt idx="161" formatCode="mm/dd/yyyy">
                  <c:v>45377</c:v>
                </c:pt>
                <c:pt idx="162" formatCode="mm/dd/yyyy">
                  <c:v>45373</c:v>
                </c:pt>
                <c:pt idx="163" formatCode="mm/dd/yyyy">
                  <c:v>45372</c:v>
                </c:pt>
                <c:pt idx="164" formatCode="mm/dd/yyyy">
                  <c:v>45371</c:v>
                </c:pt>
                <c:pt idx="165" formatCode="mm/dd/yyyy">
                  <c:v>45370</c:v>
                </c:pt>
                <c:pt idx="166" formatCode="mm/dd/yyyy">
                  <c:v>45369</c:v>
                </c:pt>
                <c:pt idx="167" formatCode="mm/dd/yyyy">
                  <c:v>45366</c:v>
                </c:pt>
                <c:pt idx="168" formatCode="mm/dd/yyyy">
                  <c:v>45365</c:v>
                </c:pt>
                <c:pt idx="169" formatCode="mm/dd/yyyy">
                  <c:v>45364</c:v>
                </c:pt>
                <c:pt idx="170" formatCode="mm/dd/yyyy">
                  <c:v>45363</c:v>
                </c:pt>
                <c:pt idx="171" formatCode="mm/dd/yyyy">
                  <c:v>45362</c:v>
                </c:pt>
                <c:pt idx="172" formatCode="mm/dd/yyyy">
                  <c:v>45358</c:v>
                </c:pt>
                <c:pt idx="173" formatCode="mm/dd/yyyy">
                  <c:v>45357</c:v>
                </c:pt>
                <c:pt idx="174" formatCode="mm/dd/yyyy">
                  <c:v>45356</c:v>
                </c:pt>
                <c:pt idx="175" formatCode="mm/dd/yyyy">
                  <c:v>45355</c:v>
                </c:pt>
                <c:pt idx="176" formatCode="mm/dd/yyyy">
                  <c:v>45353</c:v>
                </c:pt>
                <c:pt idx="177" formatCode="mm/dd/yyyy">
                  <c:v>45352</c:v>
                </c:pt>
                <c:pt idx="178" formatCode="mm/dd/yyyy">
                  <c:v>45351</c:v>
                </c:pt>
                <c:pt idx="179" formatCode="mm/dd/yyyy">
                  <c:v>45350</c:v>
                </c:pt>
                <c:pt idx="180" formatCode="mm/dd/yyyy">
                  <c:v>45349</c:v>
                </c:pt>
                <c:pt idx="181" formatCode="mm/dd/yyyy">
                  <c:v>45348</c:v>
                </c:pt>
                <c:pt idx="182" formatCode="mm/dd/yyyy">
                  <c:v>45345</c:v>
                </c:pt>
                <c:pt idx="183" formatCode="mm/dd/yyyy">
                  <c:v>45344</c:v>
                </c:pt>
                <c:pt idx="184" formatCode="mm/dd/yyyy">
                  <c:v>45343</c:v>
                </c:pt>
                <c:pt idx="185" formatCode="mm/dd/yyyy">
                  <c:v>45342</c:v>
                </c:pt>
                <c:pt idx="186" formatCode="mm/dd/yyyy">
                  <c:v>45341</c:v>
                </c:pt>
                <c:pt idx="187" formatCode="mm/dd/yyyy">
                  <c:v>45338</c:v>
                </c:pt>
                <c:pt idx="188" formatCode="mm/dd/yyyy">
                  <c:v>45337</c:v>
                </c:pt>
                <c:pt idx="189" formatCode="mm/dd/yyyy">
                  <c:v>45336</c:v>
                </c:pt>
                <c:pt idx="190" formatCode="mm/dd/yyyy">
                  <c:v>45335</c:v>
                </c:pt>
                <c:pt idx="191" formatCode="mm/dd/yyyy">
                  <c:v>45334</c:v>
                </c:pt>
                <c:pt idx="192" formatCode="mm/dd/yyyy">
                  <c:v>45331</c:v>
                </c:pt>
                <c:pt idx="193" formatCode="mm/dd/yyyy">
                  <c:v>45330</c:v>
                </c:pt>
                <c:pt idx="194" formatCode="mm/dd/yyyy">
                  <c:v>45329</c:v>
                </c:pt>
                <c:pt idx="195" formatCode="mm/dd/yyyy">
                  <c:v>45328</c:v>
                </c:pt>
                <c:pt idx="196" formatCode="mm/dd/yyyy">
                  <c:v>45327</c:v>
                </c:pt>
                <c:pt idx="197" formatCode="mm/dd/yyyy">
                  <c:v>45324</c:v>
                </c:pt>
                <c:pt idx="198" formatCode="mm/dd/yyyy">
                  <c:v>45323</c:v>
                </c:pt>
                <c:pt idx="199" formatCode="mm/dd/yyyy">
                  <c:v>45322</c:v>
                </c:pt>
                <c:pt idx="200" formatCode="mm/dd/yyyy">
                  <c:v>45321</c:v>
                </c:pt>
                <c:pt idx="201" formatCode="mm/dd/yyyy">
                  <c:v>45320</c:v>
                </c:pt>
                <c:pt idx="202" formatCode="mm/dd/yyyy">
                  <c:v>45316</c:v>
                </c:pt>
                <c:pt idx="203" formatCode="mm/dd/yyyy">
                  <c:v>45315</c:v>
                </c:pt>
                <c:pt idx="204" formatCode="mm/dd/yyyy">
                  <c:v>45314</c:v>
                </c:pt>
                <c:pt idx="205" formatCode="mm/dd/yyyy">
                  <c:v>45311</c:v>
                </c:pt>
                <c:pt idx="206" formatCode="mm/dd/yyyy">
                  <c:v>45310</c:v>
                </c:pt>
                <c:pt idx="207" formatCode="mm/dd/yyyy">
                  <c:v>45309</c:v>
                </c:pt>
                <c:pt idx="208" formatCode="mm/dd/yyyy">
                  <c:v>45308</c:v>
                </c:pt>
                <c:pt idx="209" formatCode="mm/dd/yyyy">
                  <c:v>45307</c:v>
                </c:pt>
                <c:pt idx="210" formatCode="mm/dd/yyyy">
                  <c:v>45306</c:v>
                </c:pt>
                <c:pt idx="211" formatCode="mm/dd/yyyy">
                  <c:v>45303</c:v>
                </c:pt>
                <c:pt idx="212" formatCode="mm/dd/yyyy">
                  <c:v>45302</c:v>
                </c:pt>
                <c:pt idx="213" formatCode="mm/dd/yyyy">
                  <c:v>45301</c:v>
                </c:pt>
                <c:pt idx="214" formatCode="mm/dd/yyyy">
                  <c:v>45300</c:v>
                </c:pt>
                <c:pt idx="215" formatCode="mm/dd/yyyy">
                  <c:v>45299</c:v>
                </c:pt>
                <c:pt idx="216" formatCode="mm/dd/yyyy">
                  <c:v>45296</c:v>
                </c:pt>
                <c:pt idx="217" formatCode="mm/dd/yyyy">
                  <c:v>45295</c:v>
                </c:pt>
                <c:pt idx="218" formatCode="mm/dd/yyyy">
                  <c:v>45294</c:v>
                </c:pt>
                <c:pt idx="219" formatCode="mm/dd/yyyy">
                  <c:v>45293</c:v>
                </c:pt>
                <c:pt idx="220" formatCode="mm/dd/yyyy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 formatCode="mm/dd/yyyy">
                  <c:v>45268</c:v>
                </c:pt>
                <c:pt idx="236" formatCode="mm/dd/yyyy">
                  <c:v>45267</c:v>
                </c:pt>
                <c:pt idx="237" formatCode="mm/dd/yyyy">
                  <c:v>45266</c:v>
                </c:pt>
                <c:pt idx="238" formatCode="mm/dd/yyyy">
                  <c:v>45265</c:v>
                </c:pt>
                <c:pt idx="239" formatCode="mm/dd/yyyy">
                  <c:v>45264</c:v>
                </c:pt>
                <c:pt idx="240" formatCode="mm/dd/yyyy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 formatCode="mm/dd/yyyy">
                  <c:v>45239</c:v>
                </c:pt>
                <c:pt idx="256" formatCode="mm/dd/yyyy">
                  <c:v>45238</c:v>
                </c:pt>
                <c:pt idx="257" formatCode="mm/dd/yyyy">
                  <c:v>45237</c:v>
                </c:pt>
                <c:pt idx="258" formatCode="mm/dd/yyyy">
                  <c:v>45236</c:v>
                </c:pt>
                <c:pt idx="259" formatCode="mm/dd/yyyy">
                  <c:v>45233</c:v>
                </c:pt>
                <c:pt idx="260" formatCode="mm/dd/yyyy">
                  <c:v>45232</c:v>
                </c:pt>
                <c:pt idx="261" formatCode="mm/dd/yyyy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 formatCode="mm/dd/yyyy">
                  <c:v>45208</c:v>
                </c:pt>
                <c:pt idx="278" formatCode="mm/dd/yyyy">
                  <c:v>45205</c:v>
                </c:pt>
                <c:pt idx="279" formatCode="mm/dd/yyyy">
                  <c:v>45204</c:v>
                </c:pt>
                <c:pt idx="280" formatCode="mm/dd/yyyy">
                  <c:v>45203</c:v>
                </c:pt>
                <c:pt idx="281" formatCode="mm/dd/yyyy">
                  <c:v>45202</c:v>
                </c:pt>
                <c:pt idx="282" formatCode="mm/dd/yyyy">
                  <c:v>45198</c:v>
                </c:pt>
                <c:pt idx="283" formatCode="mm/dd/yyyy">
                  <c:v>45197</c:v>
                </c:pt>
                <c:pt idx="284" formatCode="mm/dd/yyyy">
                  <c:v>45196</c:v>
                </c:pt>
                <c:pt idx="285" formatCode="mm/dd/yyyy">
                  <c:v>45195</c:v>
                </c:pt>
                <c:pt idx="286" formatCode="mm/dd/yyyy">
                  <c:v>45194</c:v>
                </c:pt>
                <c:pt idx="287" formatCode="mm/dd/yyyy">
                  <c:v>45191</c:v>
                </c:pt>
                <c:pt idx="288" formatCode="mm/dd/yyyy">
                  <c:v>45190</c:v>
                </c:pt>
                <c:pt idx="289" formatCode="mm/dd/yyyy">
                  <c:v>45189</c:v>
                </c:pt>
                <c:pt idx="290" formatCode="mm/dd/yyyy">
                  <c:v>45187</c:v>
                </c:pt>
                <c:pt idx="291" formatCode="mm/dd/yyyy">
                  <c:v>45184</c:v>
                </c:pt>
                <c:pt idx="292" formatCode="mm/dd/yyyy">
                  <c:v>45183</c:v>
                </c:pt>
                <c:pt idx="293" formatCode="mm/dd/yyyy">
                  <c:v>45182</c:v>
                </c:pt>
                <c:pt idx="294" formatCode="mm/dd/yyyy">
                  <c:v>45181</c:v>
                </c:pt>
                <c:pt idx="295" formatCode="mm/dd/yyyy">
                  <c:v>45180</c:v>
                </c:pt>
                <c:pt idx="296" formatCode="mm/dd/yyyy">
                  <c:v>45177</c:v>
                </c:pt>
                <c:pt idx="297" formatCode="mm/dd/yyyy">
                  <c:v>45176</c:v>
                </c:pt>
                <c:pt idx="298" formatCode="mm/dd/yyyy">
                  <c:v>45175</c:v>
                </c:pt>
                <c:pt idx="299" formatCode="mm/dd/yyyy">
                  <c:v>45174</c:v>
                </c:pt>
                <c:pt idx="300" formatCode="mm/dd/yyyy">
                  <c:v>45173</c:v>
                </c:pt>
                <c:pt idx="301" formatCode="mm/dd/yyyy">
                  <c:v>45170</c:v>
                </c:pt>
                <c:pt idx="302" formatCode="mm/dd/yyyy">
                  <c:v>45169</c:v>
                </c:pt>
                <c:pt idx="303" formatCode="mm/dd/yyyy">
                  <c:v>45168</c:v>
                </c:pt>
                <c:pt idx="304" formatCode="mm/dd/yyyy">
                  <c:v>45167</c:v>
                </c:pt>
                <c:pt idx="305" formatCode="mm/dd/yyyy">
                  <c:v>45166</c:v>
                </c:pt>
                <c:pt idx="306" formatCode="mm/dd/yyyy">
                  <c:v>45163</c:v>
                </c:pt>
                <c:pt idx="307" formatCode="mm/dd/yyyy">
                  <c:v>45162</c:v>
                </c:pt>
                <c:pt idx="308" formatCode="mm/dd/yyyy">
                  <c:v>45161</c:v>
                </c:pt>
                <c:pt idx="309" formatCode="mm/dd/yyyy">
                  <c:v>45160</c:v>
                </c:pt>
                <c:pt idx="310" formatCode="mm/dd/yyyy">
                  <c:v>45159</c:v>
                </c:pt>
                <c:pt idx="311" formatCode="mm/dd/yyyy">
                  <c:v>45156</c:v>
                </c:pt>
                <c:pt idx="312" formatCode="mm/dd/yyyy">
                  <c:v>45155</c:v>
                </c:pt>
                <c:pt idx="313" formatCode="mm/dd/yyyy">
                  <c:v>45154</c:v>
                </c:pt>
                <c:pt idx="314" formatCode="mm/dd/yyyy">
                  <c:v>45152</c:v>
                </c:pt>
                <c:pt idx="315" formatCode="mm/dd/yyyy">
                  <c:v>45149</c:v>
                </c:pt>
                <c:pt idx="316" formatCode="mm/dd/yyyy">
                  <c:v>45148</c:v>
                </c:pt>
                <c:pt idx="317" formatCode="mm/dd/yyyy">
                  <c:v>45147</c:v>
                </c:pt>
                <c:pt idx="318" formatCode="mm/dd/yyyy">
                  <c:v>45146</c:v>
                </c:pt>
                <c:pt idx="319" formatCode="mm/dd/yyyy">
                  <c:v>45145</c:v>
                </c:pt>
                <c:pt idx="320" formatCode="mm/dd/yyyy">
                  <c:v>45142</c:v>
                </c:pt>
                <c:pt idx="321" formatCode="mm/dd/yyyy">
                  <c:v>45141</c:v>
                </c:pt>
                <c:pt idx="322" formatCode="mm/dd/yyyy">
                  <c:v>45140</c:v>
                </c:pt>
                <c:pt idx="323" formatCode="mm/dd/yyyy">
                  <c:v>45139</c:v>
                </c:pt>
                <c:pt idx="324" formatCode="mm/dd/yyyy">
                  <c:v>45138</c:v>
                </c:pt>
                <c:pt idx="325" formatCode="mm/dd/yyyy">
                  <c:v>45135</c:v>
                </c:pt>
                <c:pt idx="326" formatCode="mm/dd/yyyy">
                  <c:v>45134</c:v>
                </c:pt>
                <c:pt idx="327" formatCode="mm/dd/yyyy">
                  <c:v>45133</c:v>
                </c:pt>
                <c:pt idx="328" formatCode="mm/dd/yyyy">
                  <c:v>45132</c:v>
                </c:pt>
                <c:pt idx="329" formatCode="mm/dd/yyyy">
                  <c:v>45131</c:v>
                </c:pt>
                <c:pt idx="330" formatCode="mm/dd/yyyy">
                  <c:v>45128</c:v>
                </c:pt>
                <c:pt idx="331" formatCode="mm/dd/yyyy">
                  <c:v>45127</c:v>
                </c:pt>
                <c:pt idx="332" formatCode="mm/dd/yyyy">
                  <c:v>45126</c:v>
                </c:pt>
                <c:pt idx="333" formatCode="mm/dd/yyyy">
                  <c:v>45125</c:v>
                </c:pt>
                <c:pt idx="334" formatCode="mm/dd/yyyy">
                  <c:v>45124</c:v>
                </c:pt>
                <c:pt idx="335" formatCode="mm/dd/yyyy">
                  <c:v>45121</c:v>
                </c:pt>
                <c:pt idx="336" formatCode="mm/dd/yyyy">
                  <c:v>45120</c:v>
                </c:pt>
                <c:pt idx="337" formatCode="mm/dd/yyyy">
                  <c:v>45119</c:v>
                </c:pt>
                <c:pt idx="338" formatCode="mm/dd/yyyy">
                  <c:v>45118</c:v>
                </c:pt>
                <c:pt idx="339" formatCode="mm/dd/yyyy">
                  <c:v>45117</c:v>
                </c:pt>
                <c:pt idx="340" formatCode="mm/dd/yyyy">
                  <c:v>45114</c:v>
                </c:pt>
                <c:pt idx="341" formatCode="mm/dd/yyyy">
                  <c:v>45113</c:v>
                </c:pt>
                <c:pt idx="342" formatCode="mm/dd/yyyy">
                  <c:v>45112</c:v>
                </c:pt>
                <c:pt idx="343" formatCode="mm/dd/yyyy">
                  <c:v>45111</c:v>
                </c:pt>
                <c:pt idx="344" formatCode="mm/dd/yyyy">
                  <c:v>45110</c:v>
                </c:pt>
                <c:pt idx="345" formatCode="mm/dd/yyyy">
                  <c:v>45107</c:v>
                </c:pt>
                <c:pt idx="346" formatCode="mm/dd/yyyy">
                  <c:v>45105</c:v>
                </c:pt>
                <c:pt idx="347" formatCode="mm/dd/yyyy">
                  <c:v>45104</c:v>
                </c:pt>
                <c:pt idx="348" formatCode="mm/dd/yyyy">
                  <c:v>45103</c:v>
                </c:pt>
                <c:pt idx="349" formatCode="mm/dd/yyyy">
                  <c:v>45100</c:v>
                </c:pt>
                <c:pt idx="350" formatCode="mm/dd/yyyy">
                  <c:v>45099</c:v>
                </c:pt>
                <c:pt idx="351" formatCode="mm/dd/yyyy">
                  <c:v>45098</c:v>
                </c:pt>
                <c:pt idx="352" formatCode="mm/dd/yyyy">
                  <c:v>45097</c:v>
                </c:pt>
                <c:pt idx="353" formatCode="mm/dd/yyyy">
                  <c:v>45096</c:v>
                </c:pt>
                <c:pt idx="354" formatCode="mm/dd/yyyy">
                  <c:v>45093</c:v>
                </c:pt>
                <c:pt idx="355" formatCode="mm/dd/yyyy">
                  <c:v>45092</c:v>
                </c:pt>
                <c:pt idx="356" formatCode="mm/dd/yyyy">
                  <c:v>45091</c:v>
                </c:pt>
                <c:pt idx="357" formatCode="mm/dd/yyyy">
                  <c:v>45090</c:v>
                </c:pt>
                <c:pt idx="358" formatCode="mm/dd/yyyy">
                  <c:v>45089</c:v>
                </c:pt>
                <c:pt idx="359" formatCode="mm/dd/yyyy">
                  <c:v>45086</c:v>
                </c:pt>
                <c:pt idx="360" formatCode="mm/dd/yyyy">
                  <c:v>45085</c:v>
                </c:pt>
                <c:pt idx="361" formatCode="mm/dd/yyyy">
                  <c:v>45084</c:v>
                </c:pt>
                <c:pt idx="362" formatCode="mm/dd/yyyy">
                  <c:v>45083</c:v>
                </c:pt>
                <c:pt idx="363" formatCode="mm/dd/yyyy">
                  <c:v>45082</c:v>
                </c:pt>
                <c:pt idx="364" formatCode="mm/dd/yyyy">
                  <c:v>45079</c:v>
                </c:pt>
                <c:pt idx="365" formatCode="mm/dd/yyyy">
                  <c:v>45078</c:v>
                </c:pt>
                <c:pt idx="366" formatCode="mm/dd/yyyy">
                  <c:v>45077</c:v>
                </c:pt>
                <c:pt idx="367" formatCode="mm/dd/yyyy">
                  <c:v>45076</c:v>
                </c:pt>
                <c:pt idx="368" formatCode="mm/dd/yyyy">
                  <c:v>45075</c:v>
                </c:pt>
                <c:pt idx="369" formatCode="mm/dd/yyyy">
                  <c:v>45072</c:v>
                </c:pt>
                <c:pt idx="370" formatCode="mm/dd/yyyy">
                  <c:v>45071</c:v>
                </c:pt>
                <c:pt idx="371" formatCode="mm/dd/yyyy">
                  <c:v>45070</c:v>
                </c:pt>
                <c:pt idx="372" formatCode="mm/dd/yyyy">
                  <c:v>45069</c:v>
                </c:pt>
                <c:pt idx="373" formatCode="mm/dd/yyyy">
                  <c:v>45068</c:v>
                </c:pt>
                <c:pt idx="374" formatCode="mm/dd/yyyy">
                  <c:v>45065</c:v>
                </c:pt>
                <c:pt idx="375" formatCode="mm/dd/yyyy">
                  <c:v>45064</c:v>
                </c:pt>
                <c:pt idx="376" formatCode="mm/dd/yyyy">
                  <c:v>45063</c:v>
                </c:pt>
                <c:pt idx="377" formatCode="mm/dd/yyyy">
                  <c:v>45062</c:v>
                </c:pt>
                <c:pt idx="378" formatCode="mm/dd/yyyy">
                  <c:v>45061</c:v>
                </c:pt>
                <c:pt idx="379" formatCode="mm/dd/yyyy">
                  <c:v>45058</c:v>
                </c:pt>
                <c:pt idx="380" formatCode="mm/dd/yyyy">
                  <c:v>45057</c:v>
                </c:pt>
                <c:pt idx="381" formatCode="mm/dd/yyyy">
                  <c:v>45056</c:v>
                </c:pt>
                <c:pt idx="382" formatCode="mm/dd/yyyy">
                  <c:v>45055</c:v>
                </c:pt>
                <c:pt idx="383" formatCode="mm/dd/yyyy">
                  <c:v>45054</c:v>
                </c:pt>
                <c:pt idx="384" formatCode="mm/dd/yyyy">
                  <c:v>45051</c:v>
                </c:pt>
                <c:pt idx="385" formatCode="mm/dd/yyyy">
                  <c:v>45050</c:v>
                </c:pt>
                <c:pt idx="386" formatCode="mm/dd/yyyy">
                  <c:v>45049</c:v>
                </c:pt>
                <c:pt idx="387" formatCode="mm/dd/yyyy">
                  <c:v>45048</c:v>
                </c:pt>
                <c:pt idx="388" formatCode="mm/dd/yyyy">
                  <c:v>45044</c:v>
                </c:pt>
                <c:pt idx="389" formatCode="mm/dd/yyyy">
                  <c:v>45043</c:v>
                </c:pt>
                <c:pt idx="390" formatCode="mm/dd/yyyy">
                  <c:v>45042</c:v>
                </c:pt>
                <c:pt idx="391" formatCode="mm/dd/yyyy">
                  <c:v>45041</c:v>
                </c:pt>
                <c:pt idx="392" formatCode="mm/dd/yyyy">
                  <c:v>45040</c:v>
                </c:pt>
                <c:pt idx="393" formatCode="mm/dd/yyyy">
                  <c:v>45037</c:v>
                </c:pt>
                <c:pt idx="394" formatCode="mm/dd/yyyy">
                  <c:v>45036</c:v>
                </c:pt>
                <c:pt idx="395" formatCode="mm/dd/yyyy">
                  <c:v>45035</c:v>
                </c:pt>
                <c:pt idx="396" formatCode="mm/dd/yyyy">
                  <c:v>45034</c:v>
                </c:pt>
                <c:pt idx="397" formatCode="mm/dd/yyyy">
                  <c:v>45033</c:v>
                </c:pt>
                <c:pt idx="398" formatCode="mm/dd/yyyy">
                  <c:v>45029</c:v>
                </c:pt>
                <c:pt idx="399" formatCode="mm/dd/yyyy">
                  <c:v>45028</c:v>
                </c:pt>
                <c:pt idx="400" formatCode="mm/dd/yyyy">
                  <c:v>45027</c:v>
                </c:pt>
                <c:pt idx="401" formatCode="mm/dd/yyyy">
                  <c:v>45026</c:v>
                </c:pt>
                <c:pt idx="402" formatCode="mm/dd/yyyy">
                  <c:v>45022</c:v>
                </c:pt>
                <c:pt idx="403" formatCode="mm/dd/yyyy">
                  <c:v>45021</c:v>
                </c:pt>
                <c:pt idx="404" formatCode="mm/dd/yyyy">
                  <c:v>45019</c:v>
                </c:pt>
                <c:pt idx="405" formatCode="mm/dd/yyyy">
                  <c:v>45016</c:v>
                </c:pt>
                <c:pt idx="406" formatCode="mm/dd/yyyy">
                  <c:v>45014</c:v>
                </c:pt>
                <c:pt idx="407" formatCode="mm/dd/yyyy">
                  <c:v>45013</c:v>
                </c:pt>
                <c:pt idx="408" formatCode="mm/dd/yyyy">
                  <c:v>45012</c:v>
                </c:pt>
                <c:pt idx="409" formatCode="mm/dd/yyyy">
                  <c:v>45009</c:v>
                </c:pt>
                <c:pt idx="410" formatCode="mm/dd/yyyy">
                  <c:v>45008</c:v>
                </c:pt>
                <c:pt idx="411" formatCode="mm/dd/yyyy">
                  <c:v>45007</c:v>
                </c:pt>
                <c:pt idx="412" formatCode="mm/dd/yyyy">
                  <c:v>45006</c:v>
                </c:pt>
                <c:pt idx="413" formatCode="mm/dd/yyyy">
                  <c:v>45005</c:v>
                </c:pt>
                <c:pt idx="414" formatCode="mm/dd/yyyy">
                  <c:v>45002</c:v>
                </c:pt>
                <c:pt idx="415" formatCode="mm/dd/yyyy">
                  <c:v>45001</c:v>
                </c:pt>
                <c:pt idx="416" formatCode="mm/dd/yyyy">
                  <c:v>45000</c:v>
                </c:pt>
                <c:pt idx="417" formatCode="mm/dd/yyyy">
                  <c:v>44999</c:v>
                </c:pt>
                <c:pt idx="418" formatCode="mm/dd/yyyy">
                  <c:v>44998</c:v>
                </c:pt>
                <c:pt idx="419" formatCode="mm/dd/yyyy">
                  <c:v>44995</c:v>
                </c:pt>
                <c:pt idx="420" formatCode="mm/dd/yyyy">
                  <c:v>44994</c:v>
                </c:pt>
                <c:pt idx="421" formatCode="mm/dd/yyyy">
                  <c:v>44993</c:v>
                </c:pt>
                <c:pt idx="422" formatCode="mm/dd/yyyy">
                  <c:v>44991</c:v>
                </c:pt>
                <c:pt idx="423" formatCode="mm/dd/yyyy">
                  <c:v>44988</c:v>
                </c:pt>
                <c:pt idx="424" formatCode="mm/dd/yyyy">
                  <c:v>44987</c:v>
                </c:pt>
                <c:pt idx="425" formatCode="mm/dd/yyyy">
                  <c:v>44986</c:v>
                </c:pt>
                <c:pt idx="426" formatCode="mm/dd/yyyy">
                  <c:v>44985</c:v>
                </c:pt>
                <c:pt idx="427" formatCode="mm/dd/yyyy">
                  <c:v>44984</c:v>
                </c:pt>
                <c:pt idx="428" formatCode="mm/dd/yyyy">
                  <c:v>44981</c:v>
                </c:pt>
                <c:pt idx="429" formatCode="mm/dd/yyyy">
                  <c:v>44980</c:v>
                </c:pt>
                <c:pt idx="430" formatCode="mm/dd/yyyy">
                  <c:v>44979</c:v>
                </c:pt>
                <c:pt idx="431" formatCode="mm/dd/yyyy">
                  <c:v>44978</c:v>
                </c:pt>
                <c:pt idx="432" formatCode="mm/dd/yyyy">
                  <c:v>44977</c:v>
                </c:pt>
                <c:pt idx="433" formatCode="mm/dd/yyyy">
                  <c:v>44974</c:v>
                </c:pt>
                <c:pt idx="434" formatCode="mm/dd/yyyy">
                  <c:v>44973</c:v>
                </c:pt>
                <c:pt idx="435" formatCode="mm/dd/yyyy">
                  <c:v>44972</c:v>
                </c:pt>
                <c:pt idx="436" formatCode="mm/dd/yyyy">
                  <c:v>44971</c:v>
                </c:pt>
                <c:pt idx="437" formatCode="mm/dd/yyyy">
                  <c:v>44970</c:v>
                </c:pt>
                <c:pt idx="438" formatCode="mm/dd/yyyy">
                  <c:v>44967</c:v>
                </c:pt>
                <c:pt idx="439" formatCode="mm/dd/yyyy">
                  <c:v>44966</c:v>
                </c:pt>
                <c:pt idx="440" formatCode="mm/dd/yyyy">
                  <c:v>44965</c:v>
                </c:pt>
                <c:pt idx="441" formatCode="mm/dd/yyyy">
                  <c:v>44964</c:v>
                </c:pt>
                <c:pt idx="442" formatCode="mm/dd/yyyy">
                  <c:v>44963</c:v>
                </c:pt>
                <c:pt idx="443" formatCode="mm/dd/yyyy">
                  <c:v>44960</c:v>
                </c:pt>
                <c:pt idx="444" formatCode="mm/dd/yyyy">
                  <c:v>44959</c:v>
                </c:pt>
                <c:pt idx="445" formatCode="mm/dd/yyyy">
                  <c:v>44958</c:v>
                </c:pt>
                <c:pt idx="446" formatCode="mm/dd/yyyy">
                  <c:v>44957</c:v>
                </c:pt>
                <c:pt idx="447" formatCode="mm/dd/yyyy">
                  <c:v>44956</c:v>
                </c:pt>
                <c:pt idx="448" formatCode="mm/dd/yyyy">
                  <c:v>44953</c:v>
                </c:pt>
                <c:pt idx="449" formatCode="mm/dd/yyyy">
                  <c:v>44951</c:v>
                </c:pt>
                <c:pt idx="450" formatCode="mm/dd/yyyy">
                  <c:v>44950</c:v>
                </c:pt>
                <c:pt idx="451" formatCode="mm/dd/yyyy">
                  <c:v>44949</c:v>
                </c:pt>
                <c:pt idx="452" formatCode="mm/dd/yyyy">
                  <c:v>44946</c:v>
                </c:pt>
                <c:pt idx="453" formatCode="mm/dd/yyyy">
                  <c:v>44945</c:v>
                </c:pt>
                <c:pt idx="454" formatCode="mm/dd/yyyy">
                  <c:v>44944</c:v>
                </c:pt>
                <c:pt idx="455" formatCode="mm/dd/yyyy">
                  <c:v>44943</c:v>
                </c:pt>
                <c:pt idx="456" formatCode="mm/dd/yyyy">
                  <c:v>44942</c:v>
                </c:pt>
                <c:pt idx="457" formatCode="mm/dd/yyyy">
                  <c:v>44939</c:v>
                </c:pt>
                <c:pt idx="458" formatCode="mm/dd/yyyy">
                  <c:v>44938</c:v>
                </c:pt>
                <c:pt idx="459" formatCode="mm/dd/yyyy">
                  <c:v>44937</c:v>
                </c:pt>
                <c:pt idx="460" formatCode="mm/dd/yyyy">
                  <c:v>44936</c:v>
                </c:pt>
                <c:pt idx="461" formatCode="mm/dd/yyyy">
                  <c:v>44935</c:v>
                </c:pt>
                <c:pt idx="462" formatCode="mm/dd/yyyy">
                  <c:v>44932</c:v>
                </c:pt>
                <c:pt idx="463" formatCode="mm/dd/yyyy">
                  <c:v>44931</c:v>
                </c:pt>
                <c:pt idx="464" formatCode="mm/dd/yyyy">
                  <c:v>44930</c:v>
                </c:pt>
                <c:pt idx="465" formatCode="mm/dd/yyyy">
                  <c:v>44929</c:v>
                </c:pt>
                <c:pt idx="466" formatCode="mm/dd/yyyy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 formatCode="mm/dd/yyyy">
                  <c:v>44904</c:v>
                </c:pt>
                <c:pt idx="483" formatCode="mm/dd/yyyy">
                  <c:v>44903</c:v>
                </c:pt>
                <c:pt idx="484" formatCode="mm/dd/yyyy">
                  <c:v>44902</c:v>
                </c:pt>
                <c:pt idx="485" formatCode="mm/dd/yyyy">
                  <c:v>44901</c:v>
                </c:pt>
                <c:pt idx="486" formatCode="mm/dd/yyyy">
                  <c:v>44900</c:v>
                </c:pt>
                <c:pt idx="487" formatCode="mm/dd/yyyy">
                  <c:v>44897</c:v>
                </c:pt>
                <c:pt idx="488" formatCode="mm/dd/yyyy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 formatCode="mm/dd/yyyy">
                  <c:v>44874</c:v>
                </c:pt>
                <c:pt idx="505" formatCode="mm/dd/yyyy">
                  <c:v>44872</c:v>
                </c:pt>
                <c:pt idx="506" formatCode="mm/dd/yyyy">
                  <c:v>44869</c:v>
                </c:pt>
                <c:pt idx="507" formatCode="mm/dd/yyyy">
                  <c:v>44868</c:v>
                </c:pt>
                <c:pt idx="508" formatCode="mm/dd/yyyy">
                  <c:v>44867</c:v>
                </c:pt>
                <c:pt idx="509" formatCode="mm/dd/yyyy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 formatCode="mm/dd/yyyy">
                  <c:v>44841</c:v>
                </c:pt>
                <c:pt idx="526" formatCode="mm/dd/yyyy">
                  <c:v>44840</c:v>
                </c:pt>
                <c:pt idx="527" formatCode="mm/dd/yyyy">
                  <c:v>44838</c:v>
                </c:pt>
                <c:pt idx="528" formatCode="mm/dd/yyyy">
                  <c:v>44837</c:v>
                </c:pt>
                <c:pt idx="529" formatCode="mm/dd/yyyy">
                  <c:v>44834</c:v>
                </c:pt>
                <c:pt idx="530" formatCode="mm/dd/yyyy">
                  <c:v>44833</c:v>
                </c:pt>
                <c:pt idx="531" formatCode="mm/dd/yyyy">
                  <c:v>44832</c:v>
                </c:pt>
                <c:pt idx="532" formatCode="mm/dd/yyyy">
                  <c:v>44831</c:v>
                </c:pt>
                <c:pt idx="533" formatCode="mm/dd/yyyy">
                  <c:v>44830</c:v>
                </c:pt>
                <c:pt idx="534" formatCode="mm/dd/yyyy">
                  <c:v>44827</c:v>
                </c:pt>
                <c:pt idx="535" formatCode="mm/dd/yyyy">
                  <c:v>44826</c:v>
                </c:pt>
                <c:pt idx="536" formatCode="mm/dd/yyyy">
                  <c:v>44825</c:v>
                </c:pt>
                <c:pt idx="537" formatCode="mm/dd/yyyy">
                  <c:v>44824</c:v>
                </c:pt>
                <c:pt idx="538" formatCode="mm/dd/yyyy">
                  <c:v>44823</c:v>
                </c:pt>
                <c:pt idx="539" formatCode="mm/dd/yyyy">
                  <c:v>44820</c:v>
                </c:pt>
                <c:pt idx="540" formatCode="mm/dd/yyyy">
                  <c:v>44819</c:v>
                </c:pt>
                <c:pt idx="541" formatCode="mm/dd/yyyy">
                  <c:v>44818</c:v>
                </c:pt>
                <c:pt idx="542" formatCode="mm/dd/yyyy">
                  <c:v>44817</c:v>
                </c:pt>
                <c:pt idx="543" formatCode="mm/dd/yyyy">
                  <c:v>44816</c:v>
                </c:pt>
                <c:pt idx="544" formatCode="mm/dd/yyyy">
                  <c:v>44813</c:v>
                </c:pt>
                <c:pt idx="545" formatCode="mm/dd/yyyy">
                  <c:v>44812</c:v>
                </c:pt>
                <c:pt idx="546" formatCode="mm/dd/yyyy">
                  <c:v>44811</c:v>
                </c:pt>
                <c:pt idx="547" formatCode="mm/dd/yyyy">
                  <c:v>44810</c:v>
                </c:pt>
                <c:pt idx="548" formatCode="mm/dd/yyyy">
                  <c:v>44809</c:v>
                </c:pt>
                <c:pt idx="549" formatCode="mm/dd/yyyy">
                  <c:v>44806</c:v>
                </c:pt>
                <c:pt idx="550" formatCode="mm/dd/yyyy">
                  <c:v>44805</c:v>
                </c:pt>
                <c:pt idx="551" formatCode="mm/dd/yyyy">
                  <c:v>44803</c:v>
                </c:pt>
                <c:pt idx="552" formatCode="mm/dd/yyyy">
                  <c:v>44802</c:v>
                </c:pt>
                <c:pt idx="553" formatCode="mm/dd/yyyy">
                  <c:v>44799</c:v>
                </c:pt>
                <c:pt idx="554" formatCode="mm/dd/yyyy">
                  <c:v>44798</c:v>
                </c:pt>
                <c:pt idx="555" formatCode="mm/dd/yyyy">
                  <c:v>44797</c:v>
                </c:pt>
                <c:pt idx="556" formatCode="mm/dd/yyyy">
                  <c:v>44796</c:v>
                </c:pt>
                <c:pt idx="557" formatCode="mm/dd/yyyy">
                  <c:v>44795</c:v>
                </c:pt>
                <c:pt idx="558" formatCode="mm/dd/yyyy">
                  <c:v>44792</c:v>
                </c:pt>
                <c:pt idx="559" formatCode="mm/dd/yyyy">
                  <c:v>44791</c:v>
                </c:pt>
                <c:pt idx="560" formatCode="mm/dd/yyyy">
                  <c:v>44790</c:v>
                </c:pt>
                <c:pt idx="561" formatCode="mm/dd/yyyy">
                  <c:v>44789</c:v>
                </c:pt>
                <c:pt idx="562" formatCode="mm/dd/yyyy">
                  <c:v>44785</c:v>
                </c:pt>
                <c:pt idx="563" formatCode="mm/dd/yyyy">
                  <c:v>44784</c:v>
                </c:pt>
                <c:pt idx="564" formatCode="mm/dd/yyyy">
                  <c:v>44783</c:v>
                </c:pt>
                <c:pt idx="565" formatCode="mm/dd/yyyy">
                  <c:v>44781</c:v>
                </c:pt>
                <c:pt idx="566" formatCode="mm/dd/yyyy">
                  <c:v>44778</c:v>
                </c:pt>
                <c:pt idx="567" formatCode="mm/dd/yyyy">
                  <c:v>44777</c:v>
                </c:pt>
                <c:pt idx="568" formatCode="mm/dd/yyyy">
                  <c:v>44776</c:v>
                </c:pt>
                <c:pt idx="569" formatCode="mm/dd/yyyy">
                  <c:v>44775</c:v>
                </c:pt>
                <c:pt idx="570" formatCode="mm/dd/yyyy">
                  <c:v>44774</c:v>
                </c:pt>
                <c:pt idx="571" formatCode="mm/dd/yyyy">
                  <c:v>44771</c:v>
                </c:pt>
                <c:pt idx="572" formatCode="mm/dd/yyyy">
                  <c:v>44770</c:v>
                </c:pt>
                <c:pt idx="573" formatCode="mm/dd/yyyy">
                  <c:v>44769</c:v>
                </c:pt>
                <c:pt idx="574" formatCode="mm/dd/yyyy">
                  <c:v>44768</c:v>
                </c:pt>
                <c:pt idx="575" formatCode="mm/dd/yyyy">
                  <c:v>44767</c:v>
                </c:pt>
                <c:pt idx="576" formatCode="mm/dd/yyyy">
                  <c:v>44764</c:v>
                </c:pt>
                <c:pt idx="577" formatCode="mm/dd/yyyy">
                  <c:v>44763</c:v>
                </c:pt>
                <c:pt idx="578" formatCode="mm/dd/yyyy">
                  <c:v>44762</c:v>
                </c:pt>
                <c:pt idx="579" formatCode="mm/dd/yyyy">
                  <c:v>44761</c:v>
                </c:pt>
                <c:pt idx="580" formatCode="mm/dd/yyyy">
                  <c:v>44760</c:v>
                </c:pt>
                <c:pt idx="581" formatCode="mm/dd/yyyy">
                  <c:v>44757</c:v>
                </c:pt>
                <c:pt idx="582" formatCode="mm/dd/yyyy">
                  <c:v>44756</c:v>
                </c:pt>
                <c:pt idx="583" formatCode="mm/dd/yyyy">
                  <c:v>44755</c:v>
                </c:pt>
                <c:pt idx="584" formatCode="mm/dd/yyyy">
                  <c:v>44754</c:v>
                </c:pt>
                <c:pt idx="585" formatCode="mm/dd/yyyy">
                  <c:v>44753</c:v>
                </c:pt>
                <c:pt idx="586" formatCode="mm/dd/yyyy">
                  <c:v>44750</c:v>
                </c:pt>
                <c:pt idx="587" formatCode="mm/dd/yyyy">
                  <c:v>44749</c:v>
                </c:pt>
                <c:pt idx="588" formatCode="mm/dd/yyyy">
                  <c:v>44748</c:v>
                </c:pt>
                <c:pt idx="589" formatCode="mm/dd/yyyy">
                  <c:v>44747</c:v>
                </c:pt>
                <c:pt idx="590" formatCode="mm/dd/yyyy">
                  <c:v>44746</c:v>
                </c:pt>
                <c:pt idx="591" formatCode="mm/dd/yyyy">
                  <c:v>44743</c:v>
                </c:pt>
                <c:pt idx="592" formatCode="mm/dd/yyyy">
                  <c:v>44742</c:v>
                </c:pt>
                <c:pt idx="593" formatCode="mm/dd/yyyy">
                  <c:v>44741</c:v>
                </c:pt>
                <c:pt idx="594" formatCode="mm/dd/yyyy">
                  <c:v>44740</c:v>
                </c:pt>
                <c:pt idx="595" formatCode="mm/dd/yyyy">
                  <c:v>44739</c:v>
                </c:pt>
                <c:pt idx="596" formatCode="mm/dd/yyyy">
                  <c:v>44736</c:v>
                </c:pt>
                <c:pt idx="597" formatCode="mm/dd/yyyy">
                  <c:v>44735</c:v>
                </c:pt>
                <c:pt idx="598" formatCode="mm/dd/yyyy">
                  <c:v>44734</c:v>
                </c:pt>
                <c:pt idx="599" formatCode="mm/dd/yyyy">
                  <c:v>44733</c:v>
                </c:pt>
                <c:pt idx="600" formatCode="mm/dd/yyyy">
                  <c:v>44732</c:v>
                </c:pt>
                <c:pt idx="601" formatCode="mm/dd/yyyy">
                  <c:v>44729</c:v>
                </c:pt>
                <c:pt idx="602" formatCode="mm/dd/yyyy">
                  <c:v>44728</c:v>
                </c:pt>
                <c:pt idx="603" formatCode="mm/dd/yyyy">
                  <c:v>44727</c:v>
                </c:pt>
                <c:pt idx="604" formatCode="mm/dd/yyyy">
                  <c:v>44726</c:v>
                </c:pt>
                <c:pt idx="605" formatCode="mm/dd/yyyy">
                  <c:v>44725</c:v>
                </c:pt>
                <c:pt idx="606" formatCode="mm/dd/yyyy">
                  <c:v>44722</c:v>
                </c:pt>
                <c:pt idx="607" formatCode="mm/dd/yyyy">
                  <c:v>44721</c:v>
                </c:pt>
                <c:pt idx="608" formatCode="mm/dd/yyyy">
                  <c:v>44720</c:v>
                </c:pt>
                <c:pt idx="609" formatCode="mm/dd/yyyy">
                  <c:v>44719</c:v>
                </c:pt>
                <c:pt idx="610" formatCode="mm/dd/yyyy">
                  <c:v>44718</c:v>
                </c:pt>
                <c:pt idx="611" formatCode="mm/dd/yyyy">
                  <c:v>44715</c:v>
                </c:pt>
                <c:pt idx="612" formatCode="mm/dd/yyyy">
                  <c:v>44714</c:v>
                </c:pt>
                <c:pt idx="613" formatCode="mm/dd/yyyy">
                  <c:v>44713</c:v>
                </c:pt>
                <c:pt idx="614" formatCode="mm/dd/yyyy">
                  <c:v>44712</c:v>
                </c:pt>
                <c:pt idx="615" formatCode="mm/dd/yyyy">
                  <c:v>44711</c:v>
                </c:pt>
                <c:pt idx="616" formatCode="mm/dd/yyyy">
                  <c:v>44708</c:v>
                </c:pt>
                <c:pt idx="617" formatCode="mm/dd/yyyy">
                  <c:v>44707</c:v>
                </c:pt>
                <c:pt idx="618" formatCode="mm/dd/yyyy">
                  <c:v>44706</c:v>
                </c:pt>
                <c:pt idx="619" formatCode="mm/dd/yyyy">
                  <c:v>44705</c:v>
                </c:pt>
                <c:pt idx="620" formatCode="mm/dd/yyyy">
                  <c:v>44704</c:v>
                </c:pt>
                <c:pt idx="621" formatCode="mm/dd/yyyy">
                  <c:v>44701</c:v>
                </c:pt>
                <c:pt idx="622" formatCode="mm/dd/yyyy">
                  <c:v>44700</c:v>
                </c:pt>
                <c:pt idx="623" formatCode="mm/dd/yyyy">
                  <c:v>44699</c:v>
                </c:pt>
                <c:pt idx="624" formatCode="mm/dd/yyyy">
                  <c:v>44698</c:v>
                </c:pt>
                <c:pt idx="625" formatCode="mm/dd/yyyy">
                  <c:v>44697</c:v>
                </c:pt>
                <c:pt idx="626" formatCode="mm/dd/yyyy">
                  <c:v>44694</c:v>
                </c:pt>
                <c:pt idx="627" formatCode="mm/dd/yyyy">
                  <c:v>44693</c:v>
                </c:pt>
                <c:pt idx="628" formatCode="mm/dd/yyyy">
                  <c:v>44692</c:v>
                </c:pt>
                <c:pt idx="629" formatCode="mm/dd/yyyy">
                  <c:v>44691</c:v>
                </c:pt>
                <c:pt idx="630" formatCode="mm/dd/yyyy">
                  <c:v>44690</c:v>
                </c:pt>
                <c:pt idx="631" formatCode="mm/dd/yyyy">
                  <c:v>44687</c:v>
                </c:pt>
                <c:pt idx="632" formatCode="mm/dd/yyyy">
                  <c:v>44686</c:v>
                </c:pt>
                <c:pt idx="633" formatCode="mm/dd/yyyy">
                  <c:v>44685</c:v>
                </c:pt>
                <c:pt idx="634" formatCode="mm/dd/yyyy">
                  <c:v>44683</c:v>
                </c:pt>
                <c:pt idx="635" formatCode="mm/dd/yyyy">
                  <c:v>44680</c:v>
                </c:pt>
                <c:pt idx="636" formatCode="mm/dd/yyyy">
                  <c:v>44679</c:v>
                </c:pt>
                <c:pt idx="637" formatCode="mm/dd/yyyy">
                  <c:v>44678</c:v>
                </c:pt>
                <c:pt idx="638" formatCode="mm/dd/yyyy">
                  <c:v>44677</c:v>
                </c:pt>
                <c:pt idx="639" formatCode="mm/dd/yyyy">
                  <c:v>44676</c:v>
                </c:pt>
                <c:pt idx="640" formatCode="mm/dd/yyyy">
                  <c:v>44673</c:v>
                </c:pt>
                <c:pt idx="641" formatCode="mm/dd/yyyy">
                  <c:v>44672</c:v>
                </c:pt>
                <c:pt idx="642" formatCode="mm/dd/yyyy">
                  <c:v>44671</c:v>
                </c:pt>
                <c:pt idx="643" formatCode="mm/dd/yyyy">
                  <c:v>44670</c:v>
                </c:pt>
                <c:pt idx="644" formatCode="mm/dd/yyyy">
                  <c:v>44669</c:v>
                </c:pt>
                <c:pt idx="645" formatCode="mm/dd/yyyy">
                  <c:v>44664</c:v>
                </c:pt>
                <c:pt idx="646" formatCode="mm/dd/yyyy">
                  <c:v>44663</c:v>
                </c:pt>
                <c:pt idx="647" formatCode="mm/dd/yyyy">
                  <c:v>44662</c:v>
                </c:pt>
                <c:pt idx="648" formatCode="mm/dd/yyyy">
                  <c:v>44659</c:v>
                </c:pt>
                <c:pt idx="649" formatCode="mm/dd/yyyy">
                  <c:v>44658</c:v>
                </c:pt>
                <c:pt idx="650" formatCode="mm/dd/yyyy">
                  <c:v>44657</c:v>
                </c:pt>
                <c:pt idx="651" formatCode="mm/dd/yyyy">
                  <c:v>44656</c:v>
                </c:pt>
                <c:pt idx="652" formatCode="mm/dd/yyyy">
                  <c:v>44655</c:v>
                </c:pt>
                <c:pt idx="653" formatCode="mm/dd/yyyy">
                  <c:v>44652</c:v>
                </c:pt>
                <c:pt idx="654" formatCode="mm/dd/yyyy">
                  <c:v>44651</c:v>
                </c:pt>
                <c:pt idx="655" formatCode="mm/dd/yyyy">
                  <c:v>44650</c:v>
                </c:pt>
                <c:pt idx="656" formatCode="mm/dd/yyyy">
                  <c:v>44649</c:v>
                </c:pt>
                <c:pt idx="657" formatCode="mm/dd/yyyy">
                  <c:v>44648</c:v>
                </c:pt>
                <c:pt idx="658" formatCode="mm/dd/yyyy">
                  <c:v>44645</c:v>
                </c:pt>
                <c:pt idx="659" formatCode="mm/dd/yyyy">
                  <c:v>44644</c:v>
                </c:pt>
                <c:pt idx="660" formatCode="mm/dd/yyyy">
                  <c:v>44643</c:v>
                </c:pt>
                <c:pt idx="661" formatCode="mm/dd/yyyy">
                  <c:v>44642</c:v>
                </c:pt>
                <c:pt idx="662" formatCode="mm/dd/yyyy">
                  <c:v>44641</c:v>
                </c:pt>
                <c:pt idx="663" formatCode="mm/dd/yyyy">
                  <c:v>44637</c:v>
                </c:pt>
                <c:pt idx="664" formatCode="mm/dd/yyyy">
                  <c:v>44636</c:v>
                </c:pt>
                <c:pt idx="665" formatCode="mm/dd/yyyy">
                  <c:v>44635</c:v>
                </c:pt>
                <c:pt idx="666" formatCode="mm/dd/yyyy">
                  <c:v>44634</c:v>
                </c:pt>
                <c:pt idx="667" formatCode="mm/dd/yyyy">
                  <c:v>44631</c:v>
                </c:pt>
                <c:pt idx="668" formatCode="mm/dd/yyyy">
                  <c:v>44630</c:v>
                </c:pt>
                <c:pt idx="669" formatCode="mm/dd/yyyy">
                  <c:v>44629</c:v>
                </c:pt>
                <c:pt idx="670" formatCode="mm/dd/yyyy">
                  <c:v>44628</c:v>
                </c:pt>
                <c:pt idx="671" formatCode="mm/dd/yyyy">
                  <c:v>44627</c:v>
                </c:pt>
                <c:pt idx="672" formatCode="mm/dd/yyyy">
                  <c:v>44624</c:v>
                </c:pt>
                <c:pt idx="673" formatCode="mm/dd/yyyy">
                  <c:v>44623</c:v>
                </c:pt>
                <c:pt idx="674" formatCode="mm/dd/yyyy">
                  <c:v>44622</c:v>
                </c:pt>
                <c:pt idx="675" formatCode="mm/dd/yyyy">
                  <c:v>44620</c:v>
                </c:pt>
                <c:pt idx="676" formatCode="mm/dd/yyyy">
                  <c:v>44617</c:v>
                </c:pt>
                <c:pt idx="677" formatCode="mm/dd/yyyy">
                  <c:v>44616</c:v>
                </c:pt>
                <c:pt idx="678" formatCode="mm/dd/yyyy">
                  <c:v>44615</c:v>
                </c:pt>
                <c:pt idx="679" formatCode="mm/dd/yyyy">
                  <c:v>44614</c:v>
                </c:pt>
                <c:pt idx="680" formatCode="mm/dd/yyyy">
                  <c:v>44613</c:v>
                </c:pt>
                <c:pt idx="681" formatCode="mm/dd/yyyy">
                  <c:v>44610</c:v>
                </c:pt>
                <c:pt idx="682" formatCode="mm/dd/yyyy">
                  <c:v>44609</c:v>
                </c:pt>
                <c:pt idx="683" formatCode="mm/dd/yyyy">
                  <c:v>44608</c:v>
                </c:pt>
                <c:pt idx="684" formatCode="mm/dd/yyyy">
                  <c:v>44607</c:v>
                </c:pt>
                <c:pt idx="685" formatCode="mm/dd/yyyy">
                  <c:v>44606</c:v>
                </c:pt>
                <c:pt idx="686" formatCode="mm/dd/yyyy">
                  <c:v>44603</c:v>
                </c:pt>
                <c:pt idx="687" formatCode="mm/dd/yyyy">
                  <c:v>44602</c:v>
                </c:pt>
                <c:pt idx="688" formatCode="mm/dd/yyyy">
                  <c:v>44601</c:v>
                </c:pt>
                <c:pt idx="689" formatCode="mm/dd/yyyy">
                  <c:v>44600</c:v>
                </c:pt>
                <c:pt idx="690" formatCode="mm/dd/yyyy">
                  <c:v>44599</c:v>
                </c:pt>
                <c:pt idx="691" formatCode="mm/dd/yyyy">
                  <c:v>44596</c:v>
                </c:pt>
                <c:pt idx="692" formatCode="mm/dd/yyyy">
                  <c:v>44595</c:v>
                </c:pt>
                <c:pt idx="693" formatCode="mm/dd/yyyy">
                  <c:v>44594</c:v>
                </c:pt>
                <c:pt idx="694" formatCode="mm/dd/yyyy">
                  <c:v>44593</c:v>
                </c:pt>
                <c:pt idx="695" formatCode="mm/dd/yyyy">
                  <c:v>44592</c:v>
                </c:pt>
                <c:pt idx="696" formatCode="mm/dd/yyyy">
                  <c:v>44589</c:v>
                </c:pt>
                <c:pt idx="697" formatCode="mm/dd/yyyy">
                  <c:v>44588</c:v>
                </c:pt>
                <c:pt idx="698" formatCode="mm/dd/yyyy">
                  <c:v>44586</c:v>
                </c:pt>
                <c:pt idx="699" formatCode="mm/dd/yyyy">
                  <c:v>44585</c:v>
                </c:pt>
                <c:pt idx="700" formatCode="mm/dd/yyyy">
                  <c:v>44582</c:v>
                </c:pt>
                <c:pt idx="701" formatCode="mm/dd/yyyy">
                  <c:v>44581</c:v>
                </c:pt>
                <c:pt idx="702" formatCode="mm/dd/yyyy">
                  <c:v>44580</c:v>
                </c:pt>
                <c:pt idx="703" formatCode="mm/dd/yyyy">
                  <c:v>44579</c:v>
                </c:pt>
                <c:pt idx="704" formatCode="mm/dd/yyyy">
                  <c:v>44578</c:v>
                </c:pt>
                <c:pt idx="705" formatCode="mm/dd/yyyy">
                  <c:v>44575</c:v>
                </c:pt>
                <c:pt idx="706" formatCode="mm/dd/yyyy">
                  <c:v>44574</c:v>
                </c:pt>
                <c:pt idx="707" formatCode="mm/dd/yyyy">
                  <c:v>44573</c:v>
                </c:pt>
                <c:pt idx="708" formatCode="mm/dd/yyyy">
                  <c:v>44572</c:v>
                </c:pt>
                <c:pt idx="709" formatCode="mm/dd/yyyy">
                  <c:v>44571</c:v>
                </c:pt>
                <c:pt idx="710" formatCode="mm/dd/yyyy">
                  <c:v>44568</c:v>
                </c:pt>
                <c:pt idx="711" formatCode="mm/dd/yyyy">
                  <c:v>44567</c:v>
                </c:pt>
                <c:pt idx="712" formatCode="mm/dd/yyyy">
                  <c:v>44566</c:v>
                </c:pt>
                <c:pt idx="713" formatCode="mm/dd/yyyy">
                  <c:v>44565</c:v>
                </c:pt>
                <c:pt idx="714" formatCode="mm/dd/yyyy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 formatCode="mm/dd/yyyy">
                  <c:v>44539</c:v>
                </c:pt>
                <c:pt idx="732" formatCode="mm/dd/yyyy">
                  <c:v>44538</c:v>
                </c:pt>
                <c:pt idx="733" formatCode="mm/dd/yyyy">
                  <c:v>44537</c:v>
                </c:pt>
                <c:pt idx="734" formatCode="mm/dd/yyyy">
                  <c:v>44536</c:v>
                </c:pt>
                <c:pt idx="735" formatCode="mm/dd/yyyy">
                  <c:v>44533</c:v>
                </c:pt>
                <c:pt idx="736" formatCode="mm/dd/yyyy">
                  <c:v>44532</c:v>
                </c:pt>
                <c:pt idx="737" formatCode="mm/dd/yyyy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'Bharti Airtel Stock History'!$B$3:$B$747</c:f>
              <c:numCache>
                <c:formatCode>#,##0.00</c:formatCode>
                <c:ptCount val="745"/>
                <c:pt idx="0">
                  <c:v>1525.5</c:v>
                </c:pt>
                <c:pt idx="1">
                  <c:v>1537</c:v>
                </c:pt>
                <c:pt idx="2">
                  <c:v>1550.5</c:v>
                </c:pt>
                <c:pt idx="3">
                  <c:v>1550.45</c:v>
                </c:pt>
                <c:pt idx="4">
                  <c:v>1555.65</c:v>
                </c:pt>
                <c:pt idx="5">
                  <c:v>1560.55</c:v>
                </c:pt>
                <c:pt idx="6">
                  <c:v>1569.9</c:v>
                </c:pt>
                <c:pt idx="7">
                  <c:v>1575.8</c:v>
                </c:pt>
                <c:pt idx="8">
                  <c:v>1598.8</c:v>
                </c:pt>
                <c:pt idx="9">
                  <c:v>1578.4</c:v>
                </c:pt>
                <c:pt idx="10">
                  <c:v>1591.25</c:v>
                </c:pt>
                <c:pt idx="11">
                  <c:v>1616.45</c:v>
                </c:pt>
                <c:pt idx="12">
                  <c:v>1612.6</c:v>
                </c:pt>
                <c:pt idx="13">
                  <c:v>1633.35</c:v>
                </c:pt>
                <c:pt idx="14">
                  <c:v>1637.1</c:v>
                </c:pt>
                <c:pt idx="15">
                  <c:v>1663.35</c:v>
                </c:pt>
                <c:pt idx="16">
                  <c:v>1666</c:v>
                </c:pt>
                <c:pt idx="17">
                  <c:v>1678.45</c:v>
                </c:pt>
                <c:pt idx="18">
                  <c:v>1685.8</c:v>
                </c:pt>
                <c:pt idx="19">
                  <c:v>1692.25</c:v>
                </c:pt>
                <c:pt idx="20">
                  <c:v>1692.55</c:v>
                </c:pt>
                <c:pt idx="21">
                  <c:v>1707.85</c:v>
                </c:pt>
                <c:pt idx="22">
                  <c:v>1701.15</c:v>
                </c:pt>
                <c:pt idx="23">
                  <c:v>1733.95</c:v>
                </c:pt>
                <c:pt idx="24">
                  <c:v>1717.25</c:v>
                </c:pt>
                <c:pt idx="25">
                  <c:v>1695.6</c:v>
                </c:pt>
                <c:pt idx="26">
                  <c:v>1687.4</c:v>
                </c:pt>
                <c:pt idx="27">
                  <c:v>1678.1</c:v>
                </c:pt>
                <c:pt idx="28">
                  <c:v>1678.1</c:v>
                </c:pt>
                <c:pt idx="29">
                  <c:v>1657.45</c:v>
                </c:pt>
                <c:pt idx="30">
                  <c:v>1662.05</c:v>
                </c:pt>
                <c:pt idx="31">
                  <c:v>1640.9</c:v>
                </c:pt>
                <c:pt idx="32">
                  <c:v>1673.45</c:v>
                </c:pt>
                <c:pt idx="33">
                  <c:v>1698.7</c:v>
                </c:pt>
                <c:pt idx="34">
                  <c:v>1709.55</c:v>
                </c:pt>
                <c:pt idx="35">
                  <c:v>1734.6</c:v>
                </c:pt>
                <c:pt idx="36">
                  <c:v>1771.1</c:v>
                </c:pt>
                <c:pt idx="37">
                  <c:v>1760.4</c:v>
                </c:pt>
                <c:pt idx="38">
                  <c:v>1756.65</c:v>
                </c:pt>
                <c:pt idx="39">
                  <c:v>1750.45</c:v>
                </c:pt>
                <c:pt idx="40">
                  <c:v>1711.75</c:v>
                </c:pt>
                <c:pt idx="41">
                  <c:v>1664.85</c:v>
                </c:pt>
                <c:pt idx="42">
                  <c:v>1654.9</c:v>
                </c:pt>
                <c:pt idx="43">
                  <c:v>1661.75</c:v>
                </c:pt>
                <c:pt idx="44">
                  <c:v>1635.45</c:v>
                </c:pt>
                <c:pt idx="45">
                  <c:v>1634.45</c:v>
                </c:pt>
                <c:pt idx="46">
                  <c:v>1646.75</c:v>
                </c:pt>
                <c:pt idx="47">
                  <c:v>1577.8</c:v>
                </c:pt>
                <c:pt idx="48">
                  <c:v>1577.85</c:v>
                </c:pt>
                <c:pt idx="49">
                  <c:v>1542.65</c:v>
                </c:pt>
                <c:pt idx="50">
                  <c:v>1539.25</c:v>
                </c:pt>
                <c:pt idx="51">
                  <c:v>1547.2</c:v>
                </c:pt>
                <c:pt idx="52">
                  <c:v>1561.9</c:v>
                </c:pt>
                <c:pt idx="53">
                  <c:v>1560.6</c:v>
                </c:pt>
                <c:pt idx="54">
                  <c:v>1571.35</c:v>
                </c:pt>
                <c:pt idx="55">
                  <c:v>1589.05</c:v>
                </c:pt>
                <c:pt idx="56">
                  <c:v>1565.9</c:v>
                </c:pt>
                <c:pt idx="57">
                  <c:v>1556.35</c:v>
                </c:pt>
                <c:pt idx="58">
                  <c:v>1522.75</c:v>
                </c:pt>
                <c:pt idx="59">
                  <c:v>1513.55</c:v>
                </c:pt>
                <c:pt idx="60">
                  <c:v>1506.75</c:v>
                </c:pt>
                <c:pt idx="61">
                  <c:v>1486.35</c:v>
                </c:pt>
                <c:pt idx="62">
                  <c:v>1463.45</c:v>
                </c:pt>
                <c:pt idx="63">
                  <c:v>1449.15</c:v>
                </c:pt>
                <c:pt idx="64">
                  <c:v>1469.65</c:v>
                </c:pt>
                <c:pt idx="65">
                  <c:v>1483.55</c:v>
                </c:pt>
                <c:pt idx="66">
                  <c:v>1471.7</c:v>
                </c:pt>
                <c:pt idx="67">
                  <c:v>1459.7</c:v>
                </c:pt>
                <c:pt idx="68">
                  <c:v>1458.6</c:v>
                </c:pt>
                <c:pt idx="69">
                  <c:v>1464.1</c:v>
                </c:pt>
                <c:pt idx="70">
                  <c:v>1451.8</c:v>
                </c:pt>
                <c:pt idx="71">
                  <c:v>1441.75</c:v>
                </c:pt>
                <c:pt idx="72">
                  <c:v>1443.55</c:v>
                </c:pt>
                <c:pt idx="73">
                  <c:v>1465.7</c:v>
                </c:pt>
                <c:pt idx="74">
                  <c:v>1493.8</c:v>
                </c:pt>
                <c:pt idx="75">
                  <c:v>1505.5</c:v>
                </c:pt>
                <c:pt idx="76">
                  <c:v>1491.55</c:v>
                </c:pt>
                <c:pt idx="77">
                  <c:v>1470.35</c:v>
                </c:pt>
                <c:pt idx="78">
                  <c:v>1481.35</c:v>
                </c:pt>
                <c:pt idx="79">
                  <c:v>1514.4</c:v>
                </c:pt>
                <c:pt idx="80">
                  <c:v>1449.15</c:v>
                </c:pt>
                <c:pt idx="81">
                  <c:v>1455.2</c:v>
                </c:pt>
                <c:pt idx="82">
                  <c:v>1465.7</c:v>
                </c:pt>
                <c:pt idx="83">
                  <c:v>1465.4</c:v>
                </c:pt>
                <c:pt idx="84">
                  <c:v>1461.75</c:v>
                </c:pt>
                <c:pt idx="85">
                  <c:v>1483.65</c:v>
                </c:pt>
                <c:pt idx="86">
                  <c:v>1466.5</c:v>
                </c:pt>
                <c:pt idx="87">
                  <c:v>1437.6</c:v>
                </c:pt>
                <c:pt idx="88">
                  <c:v>1433.25</c:v>
                </c:pt>
                <c:pt idx="89">
                  <c:v>1437.95</c:v>
                </c:pt>
                <c:pt idx="90">
                  <c:v>1445.05</c:v>
                </c:pt>
                <c:pt idx="91">
                  <c:v>1435.55</c:v>
                </c:pt>
                <c:pt idx="92">
                  <c:v>1435.15</c:v>
                </c:pt>
                <c:pt idx="93">
                  <c:v>1429.7</c:v>
                </c:pt>
                <c:pt idx="94">
                  <c:v>1423.05</c:v>
                </c:pt>
                <c:pt idx="95">
                  <c:v>1419.85</c:v>
                </c:pt>
                <c:pt idx="96">
                  <c:v>1418.95</c:v>
                </c:pt>
                <c:pt idx="97">
                  <c:v>1454</c:v>
                </c:pt>
                <c:pt idx="98">
                  <c:v>1444.05</c:v>
                </c:pt>
                <c:pt idx="99">
                  <c:v>1475.8</c:v>
                </c:pt>
                <c:pt idx="100">
                  <c:v>1459.5</c:v>
                </c:pt>
                <c:pt idx="101">
                  <c:v>1414.95</c:v>
                </c:pt>
                <c:pt idx="102">
                  <c:v>1419.8</c:v>
                </c:pt>
                <c:pt idx="103">
                  <c:v>1416.05</c:v>
                </c:pt>
                <c:pt idx="104">
                  <c:v>1381.15</c:v>
                </c:pt>
                <c:pt idx="105">
                  <c:v>1392.35</c:v>
                </c:pt>
                <c:pt idx="106">
                  <c:v>1428.35</c:v>
                </c:pt>
                <c:pt idx="107">
                  <c:v>1427.4</c:v>
                </c:pt>
                <c:pt idx="108">
                  <c:v>1425.75</c:v>
                </c:pt>
                <c:pt idx="109">
                  <c:v>1438.4</c:v>
                </c:pt>
                <c:pt idx="110">
                  <c:v>1427.25</c:v>
                </c:pt>
                <c:pt idx="111">
                  <c:v>1426.05</c:v>
                </c:pt>
                <c:pt idx="112">
                  <c:v>1425.25</c:v>
                </c:pt>
                <c:pt idx="113">
                  <c:v>1370.6</c:v>
                </c:pt>
                <c:pt idx="114">
                  <c:v>1344.35</c:v>
                </c:pt>
                <c:pt idx="115">
                  <c:v>1299.7</c:v>
                </c:pt>
                <c:pt idx="116">
                  <c:v>1391.1</c:v>
                </c:pt>
                <c:pt idx="117">
                  <c:v>1372.75</c:v>
                </c:pt>
                <c:pt idx="118">
                  <c:v>1377.15</c:v>
                </c:pt>
                <c:pt idx="119">
                  <c:v>1377.1</c:v>
                </c:pt>
                <c:pt idx="120">
                  <c:v>1371.05</c:v>
                </c:pt>
                <c:pt idx="121">
                  <c:v>1384.35</c:v>
                </c:pt>
                <c:pt idx="122">
                  <c:v>1388.5</c:v>
                </c:pt>
                <c:pt idx="123">
                  <c:v>1374.05</c:v>
                </c:pt>
                <c:pt idx="124">
                  <c:v>1347.9</c:v>
                </c:pt>
                <c:pt idx="125">
                  <c:v>1344.3</c:v>
                </c:pt>
                <c:pt idx="126">
                  <c:v>1347.75</c:v>
                </c:pt>
                <c:pt idx="127">
                  <c:v>1344.45</c:v>
                </c:pt>
                <c:pt idx="128">
                  <c:v>1345.1</c:v>
                </c:pt>
                <c:pt idx="129">
                  <c:v>1309.9000000000001</c:v>
                </c:pt>
                <c:pt idx="130">
                  <c:v>1284.3</c:v>
                </c:pt>
                <c:pt idx="131">
                  <c:v>1285.95</c:v>
                </c:pt>
                <c:pt idx="132">
                  <c:v>1301.1500000000001</c:v>
                </c:pt>
                <c:pt idx="133">
                  <c:v>1275.45</c:v>
                </c:pt>
                <c:pt idx="134">
                  <c:v>1288.5999999999999</c:v>
                </c:pt>
                <c:pt idx="135">
                  <c:v>1286.1500000000001</c:v>
                </c:pt>
                <c:pt idx="136">
                  <c:v>1283.4000000000001</c:v>
                </c:pt>
                <c:pt idx="137">
                  <c:v>1277.4000000000001</c:v>
                </c:pt>
                <c:pt idx="138">
                  <c:v>1304.05</c:v>
                </c:pt>
                <c:pt idx="139">
                  <c:v>1322.3</c:v>
                </c:pt>
                <c:pt idx="140">
                  <c:v>1332.45</c:v>
                </c:pt>
                <c:pt idx="141">
                  <c:v>1326</c:v>
                </c:pt>
                <c:pt idx="142">
                  <c:v>1338.7</c:v>
                </c:pt>
                <c:pt idx="143">
                  <c:v>1336.4</c:v>
                </c:pt>
                <c:pt idx="144">
                  <c:v>1342.35</c:v>
                </c:pt>
                <c:pt idx="145">
                  <c:v>1297.55</c:v>
                </c:pt>
                <c:pt idx="146">
                  <c:v>1289</c:v>
                </c:pt>
                <c:pt idx="147">
                  <c:v>1265.75</c:v>
                </c:pt>
                <c:pt idx="148">
                  <c:v>1216.45</c:v>
                </c:pt>
                <c:pt idx="149">
                  <c:v>1224.55</c:v>
                </c:pt>
                <c:pt idx="150">
                  <c:v>1225.55</c:v>
                </c:pt>
                <c:pt idx="151">
                  <c:v>1229.4000000000001</c:v>
                </c:pt>
                <c:pt idx="152">
                  <c:v>1204.45</c:v>
                </c:pt>
                <c:pt idx="153">
                  <c:v>1204.7</c:v>
                </c:pt>
                <c:pt idx="154">
                  <c:v>1191</c:v>
                </c:pt>
                <c:pt idx="155">
                  <c:v>1206.8499999999999</c:v>
                </c:pt>
                <c:pt idx="156">
                  <c:v>1225.7</c:v>
                </c:pt>
                <c:pt idx="157">
                  <c:v>1208.25</c:v>
                </c:pt>
                <c:pt idx="158">
                  <c:v>1217.3499999999999</c:v>
                </c:pt>
                <c:pt idx="159">
                  <c:v>1228.5999999999999</c:v>
                </c:pt>
                <c:pt idx="160">
                  <c:v>1224.8</c:v>
                </c:pt>
                <c:pt idx="161">
                  <c:v>1213.0999999999999</c:v>
                </c:pt>
                <c:pt idx="162">
                  <c:v>1236.0999999999999</c:v>
                </c:pt>
                <c:pt idx="163">
                  <c:v>1220.8</c:v>
                </c:pt>
                <c:pt idx="164">
                  <c:v>1231.8</c:v>
                </c:pt>
                <c:pt idx="165">
                  <c:v>1228.3499999999999</c:v>
                </c:pt>
                <c:pt idx="166">
                  <c:v>1225.3</c:v>
                </c:pt>
                <c:pt idx="167">
                  <c:v>1220</c:v>
                </c:pt>
                <c:pt idx="168">
                  <c:v>1194.5999999999999</c:v>
                </c:pt>
                <c:pt idx="169">
                  <c:v>1168.75</c:v>
                </c:pt>
                <c:pt idx="170">
                  <c:v>1204.25</c:v>
                </c:pt>
                <c:pt idx="171">
                  <c:v>1196.5999999999999</c:v>
                </c:pt>
                <c:pt idx="172">
                  <c:v>1199.7</c:v>
                </c:pt>
                <c:pt idx="173">
                  <c:v>1193.7</c:v>
                </c:pt>
                <c:pt idx="174">
                  <c:v>1168.9000000000001</c:v>
                </c:pt>
                <c:pt idx="175">
                  <c:v>1133.5</c:v>
                </c:pt>
                <c:pt idx="176">
                  <c:v>1133</c:v>
                </c:pt>
                <c:pt idx="177">
                  <c:v>1128.7</c:v>
                </c:pt>
                <c:pt idx="178">
                  <c:v>1123.3499999999999</c:v>
                </c:pt>
                <c:pt idx="179">
                  <c:v>1128.75</c:v>
                </c:pt>
                <c:pt idx="180">
                  <c:v>1127.5</c:v>
                </c:pt>
                <c:pt idx="181">
                  <c:v>1110.05</c:v>
                </c:pt>
                <c:pt idx="182">
                  <c:v>1125.75</c:v>
                </c:pt>
                <c:pt idx="183">
                  <c:v>1135.55</c:v>
                </c:pt>
                <c:pt idx="184">
                  <c:v>1139.9000000000001</c:v>
                </c:pt>
                <c:pt idx="185">
                  <c:v>1143.95</c:v>
                </c:pt>
                <c:pt idx="186">
                  <c:v>1142.2</c:v>
                </c:pt>
                <c:pt idx="187">
                  <c:v>1120</c:v>
                </c:pt>
                <c:pt idx="188">
                  <c:v>1120.7</c:v>
                </c:pt>
                <c:pt idx="189">
                  <c:v>1115.8499999999999</c:v>
                </c:pt>
                <c:pt idx="190">
                  <c:v>1117.8499999999999</c:v>
                </c:pt>
                <c:pt idx="191">
                  <c:v>1118.7</c:v>
                </c:pt>
                <c:pt idx="192">
                  <c:v>1120.25</c:v>
                </c:pt>
                <c:pt idx="193">
                  <c:v>1142.1500000000001</c:v>
                </c:pt>
                <c:pt idx="194">
                  <c:v>1134.3</c:v>
                </c:pt>
                <c:pt idx="195">
                  <c:v>1134.05</c:v>
                </c:pt>
                <c:pt idx="196">
                  <c:v>1113.55</c:v>
                </c:pt>
                <c:pt idx="197">
                  <c:v>1150.8</c:v>
                </c:pt>
                <c:pt idx="198">
                  <c:v>1151.2</c:v>
                </c:pt>
                <c:pt idx="199">
                  <c:v>1170.7</c:v>
                </c:pt>
                <c:pt idx="200">
                  <c:v>1158.6500000000001</c:v>
                </c:pt>
                <c:pt idx="201">
                  <c:v>1162.1500000000001</c:v>
                </c:pt>
                <c:pt idx="202">
                  <c:v>1160.55</c:v>
                </c:pt>
                <c:pt idx="203">
                  <c:v>1189.95</c:v>
                </c:pt>
                <c:pt idx="204">
                  <c:v>1158</c:v>
                </c:pt>
                <c:pt idx="205">
                  <c:v>1123.75</c:v>
                </c:pt>
                <c:pt idx="206">
                  <c:v>1125</c:v>
                </c:pt>
                <c:pt idx="207">
                  <c:v>1087.05</c:v>
                </c:pt>
                <c:pt idx="208">
                  <c:v>1085.25</c:v>
                </c:pt>
                <c:pt idx="209">
                  <c:v>1095.9000000000001</c:v>
                </c:pt>
                <c:pt idx="210">
                  <c:v>1102.4000000000001</c:v>
                </c:pt>
                <c:pt idx="211">
                  <c:v>1076.3499999999999</c:v>
                </c:pt>
                <c:pt idx="212">
                  <c:v>1062.8499999999999</c:v>
                </c:pt>
                <c:pt idx="213">
                  <c:v>1062.7</c:v>
                </c:pt>
                <c:pt idx="214">
                  <c:v>1064.5</c:v>
                </c:pt>
                <c:pt idx="215">
                  <c:v>1049.05</c:v>
                </c:pt>
                <c:pt idx="216">
                  <c:v>1046.5999999999999</c:v>
                </c:pt>
                <c:pt idx="217">
                  <c:v>1047.9000000000001</c:v>
                </c:pt>
                <c:pt idx="218">
                  <c:v>1035.2</c:v>
                </c:pt>
                <c:pt idx="219">
                  <c:v>1021.7</c:v>
                </c:pt>
                <c:pt idx="220">
                  <c:v>1013.05</c:v>
                </c:pt>
                <c:pt idx="221">
                  <c:v>1032.2</c:v>
                </c:pt>
                <c:pt idx="222">
                  <c:v>1036.7</c:v>
                </c:pt>
                <c:pt idx="223">
                  <c:v>1021.2</c:v>
                </c:pt>
                <c:pt idx="224" formatCode="General">
                  <c:v>999.85</c:v>
                </c:pt>
                <c:pt idx="225" formatCode="General">
                  <c:v>989.55</c:v>
                </c:pt>
                <c:pt idx="226" formatCode="General">
                  <c:v>977.9</c:v>
                </c:pt>
                <c:pt idx="227" formatCode="General">
                  <c:v>971.55</c:v>
                </c:pt>
                <c:pt idx="228" formatCode="General">
                  <c:v>988.45</c:v>
                </c:pt>
                <c:pt idx="229" formatCode="General">
                  <c:v>990.25</c:v>
                </c:pt>
                <c:pt idx="230" formatCode="General">
                  <c:v>992.55</c:v>
                </c:pt>
                <c:pt idx="231">
                  <c:v>1005.2</c:v>
                </c:pt>
                <c:pt idx="232" formatCode="General">
                  <c:v>999.9</c:v>
                </c:pt>
                <c:pt idx="233" formatCode="General">
                  <c:v>995.25</c:v>
                </c:pt>
                <c:pt idx="234">
                  <c:v>1000.85</c:v>
                </c:pt>
                <c:pt idx="235">
                  <c:v>1000.25</c:v>
                </c:pt>
                <c:pt idx="236">
                  <c:v>1000</c:v>
                </c:pt>
                <c:pt idx="237">
                  <c:v>1024.45</c:v>
                </c:pt>
                <c:pt idx="238">
                  <c:v>1031.0999999999999</c:v>
                </c:pt>
                <c:pt idx="239">
                  <c:v>1032.9000000000001</c:v>
                </c:pt>
                <c:pt idx="240">
                  <c:v>1014.7</c:v>
                </c:pt>
                <c:pt idx="241">
                  <c:v>1014.7</c:v>
                </c:pt>
                <c:pt idx="242" formatCode="General">
                  <c:v>995.4</c:v>
                </c:pt>
                <c:pt idx="243" formatCode="General">
                  <c:v>984.9</c:v>
                </c:pt>
                <c:pt idx="244" formatCode="General">
                  <c:v>973.15</c:v>
                </c:pt>
                <c:pt idx="245" formatCode="General">
                  <c:v>976.65</c:v>
                </c:pt>
                <c:pt idx="246" formatCode="General">
                  <c:v>969.75</c:v>
                </c:pt>
                <c:pt idx="247" formatCode="General">
                  <c:v>970.85</c:v>
                </c:pt>
                <c:pt idx="248" formatCode="General">
                  <c:v>961.4</c:v>
                </c:pt>
                <c:pt idx="249" formatCode="General">
                  <c:v>947.3</c:v>
                </c:pt>
                <c:pt idx="250" formatCode="General">
                  <c:v>949.55</c:v>
                </c:pt>
                <c:pt idx="251" formatCode="General">
                  <c:v>950</c:v>
                </c:pt>
                <c:pt idx="252" formatCode="General">
                  <c:v>935</c:v>
                </c:pt>
                <c:pt idx="253" formatCode="General">
                  <c:v>938</c:v>
                </c:pt>
                <c:pt idx="254" formatCode="General">
                  <c:v>935.5</c:v>
                </c:pt>
                <c:pt idx="255" formatCode="General">
                  <c:v>932.35</c:v>
                </c:pt>
                <c:pt idx="256" formatCode="General">
                  <c:v>936.75</c:v>
                </c:pt>
                <c:pt idx="257" formatCode="General">
                  <c:v>937.15</c:v>
                </c:pt>
                <c:pt idx="258" formatCode="General">
                  <c:v>939.2</c:v>
                </c:pt>
                <c:pt idx="259" formatCode="General">
                  <c:v>930.75</c:v>
                </c:pt>
                <c:pt idx="260" formatCode="General">
                  <c:v>923.85</c:v>
                </c:pt>
                <c:pt idx="261" formatCode="General">
                  <c:v>913.45</c:v>
                </c:pt>
                <c:pt idx="262" formatCode="General">
                  <c:v>914.4</c:v>
                </c:pt>
                <c:pt idx="263" formatCode="General">
                  <c:v>926.25</c:v>
                </c:pt>
                <c:pt idx="264" formatCode="General">
                  <c:v>914.6</c:v>
                </c:pt>
                <c:pt idx="265" formatCode="General">
                  <c:v>905.5</c:v>
                </c:pt>
                <c:pt idx="266" formatCode="General">
                  <c:v>922.6</c:v>
                </c:pt>
                <c:pt idx="267" formatCode="General">
                  <c:v>939.3</c:v>
                </c:pt>
                <c:pt idx="268" formatCode="General">
                  <c:v>945.2</c:v>
                </c:pt>
                <c:pt idx="269" formatCode="General">
                  <c:v>942.95</c:v>
                </c:pt>
                <c:pt idx="270" formatCode="General">
                  <c:v>952.85</c:v>
                </c:pt>
                <c:pt idx="271" formatCode="General">
                  <c:v>953.65</c:v>
                </c:pt>
                <c:pt idx="272" formatCode="General">
                  <c:v>946.55</c:v>
                </c:pt>
                <c:pt idx="273" formatCode="General">
                  <c:v>954.2</c:v>
                </c:pt>
                <c:pt idx="274" formatCode="General">
                  <c:v>950.35</c:v>
                </c:pt>
                <c:pt idx="275" formatCode="General">
                  <c:v>955.6</c:v>
                </c:pt>
                <c:pt idx="276" formatCode="General">
                  <c:v>948.35</c:v>
                </c:pt>
                <c:pt idx="277" formatCode="General">
                  <c:v>924.55</c:v>
                </c:pt>
                <c:pt idx="278" formatCode="General">
                  <c:v>926.05</c:v>
                </c:pt>
                <c:pt idx="279" formatCode="General">
                  <c:v>928.85</c:v>
                </c:pt>
                <c:pt idx="280" formatCode="General">
                  <c:v>924.25</c:v>
                </c:pt>
                <c:pt idx="281" formatCode="General">
                  <c:v>925.3</c:v>
                </c:pt>
                <c:pt idx="282" formatCode="General">
                  <c:v>926.4</c:v>
                </c:pt>
                <c:pt idx="283" formatCode="General">
                  <c:v>925.65</c:v>
                </c:pt>
                <c:pt idx="284" formatCode="General">
                  <c:v>920.25</c:v>
                </c:pt>
                <c:pt idx="285" formatCode="General">
                  <c:v>912.7</c:v>
                </c:pt>
                <c:pt idx="286" formatCode="General">
                  <c:v>910.4</c:v>
                </c:pt>
                <c:pt idx="287" formatCode="General">
                  <c:v>911.4</c:v>
                </c:pt>
                <c:pt idx="288" formatCode="General">
                  <c:v>917.95</c:v>
                </c:pt>
                <c:pt idx="289" formatCode="General">
                  <c:v>910.7</c:v>
                </c:pt>
                <c:pt idx="290" formatCode="General">
                  <c:v>920.2</c:v>
                </c:pt>
                <c:pt idx="291" formatCode="General">
                  <c:v>936.15</c:v>
                </c:pt>
                <c:pt idx="292" formatCode="General">
                  <c:v>914.95</c:v>
                </c:pt>
                <c:pt idx="293" formatCode="General">
                  <c:v>915.15</c:v>
                </c:pt>
                <c:pt idx="294" formatCode="General">
                  <c:v>890.4</c:v>
                </c:pt>
                <c:pt idx="295" formatCode="General">
                  <c:v>890.8</c:v>
                </c:pt>
                <c:pt idx="296" formatCode="General">
                  <c:v>885.85</c:v>
                </c:pt>
                <c:pt idx="297" formatCode="General">
                  <c:v>875.3</c:v>
                </c:pt>
                <c:pt idx="298" formatCode="General">
                  <c:v>880.3</c:v>
                </c:pt>
                <c:pt idx="299" formatCode="General">
                  <c:v>865.9</c:v>
                </c:pt>
                <c:pt idx="300" formatCode="General">
                  <c:v>865.3</c:v>
                </c:pt>
                <c:pt idx="301" formatCode="General">
                  <c:v>865.95</c:v>
                </c:pt>
                <c:pt idx="302" formatCode="General">
                  <c:v>856.4</c:v>
                </c:pt>
                <c:pt idx="303" formatCode="General">
                  <c:v>857.75</c:v>
                </c:pt>
                <c:pt idx="304" formatCode="General">
                  <c:v>855.2</c:v>
                </c:pt>
                <c:pt idx="305" formatCode="General">
                  <c:v>870.35</c:v>
                </c:pt>
                <c:pt idx="306" formatCode="General">
                  <c:v>873.5</c:v>
                </c:pt>
                <c:pt idx="307" formatCode="General">
                  <c:v>869.45</c:v>
                </c:pt>
                <c:pt idx="308" formatCode="General">
                  <c:v>868.15</c:v>
                </c:pt>
                <c:pt idx="309" formatCode="General">
                  <c:v>877.65</c:v>
                </c:pt>
                <c:pt idx="310" formatCode="General">
                  <c:v>871.95</c:v>
                </c:pt>
                <c:pt idx="311" formatCode="General">
                  <c:v>856.25</c:v>
                </c:pt>
                <c:pt idx="312" formatCode="General">
                  <c:v>856.7</c:v>
                </c:pt>
                <c:pt idx="313" formatCode="General">
                  <c:v>856.95</c:v>
                </c:pt>
                <c:pt idx="314" formatCode="General">
                  <c:v>867.05</c:v>
                </c:pt>
                <c:pt idx="315" formatCode="General">
                  <c:v>870.55</c:v>
                </c:pt>
                <c:pt idx="316" formatCode="General">
                  <c:v>874.8</c:v>
                </c:pt>
                <c:pt idx="317" formatCode="General">
                  <c:v>883.7</c:v>
                </c:pt>
                <c:pt idx="318" formatCode="General">
                  <c:v>885.4</c:v>
                </c:pt>
                <c:pt idx="319" formatCode="General">
                  <c:v>891.4</c:v>
                </c:pt>
                <c:pt idx="320" formatCode="General">
                  <c:v>889.65</c:v>
                </c:pt>
                <c:pt idx="321" formatCode="General">
                  <c:v>871.7</c:v>
                </c:pt>
                <c:pt idx="322" formatCode="General">
                  <c:v>878.1</c:v>
                </c:pt>
                <c:pt idx="323" formatCode="General">
                  <c:v>891.65</c:v>
                </c:pt>
                <c:pt idx="324" formatCode="General">
                  <c:v>889.9</c:v>
                </c:pt>
                <c:pt idx="325" formatCode="General">
                  <c:v>895.1</c:v>
                </c:pt>
                <c:pt idx="326" formatCode="General">
                  <c:v>895.15</c:v>
                </c:pt>
                <c:pt idx="327" formatCode="General">
                  <c:v>889.4</c:v>
                </c:pt>
                <c:pt idx="328" formatCode="General">
                  <c:v>883.65</c:v>
                </c:pt>
                <c:pt idx="329" formatCode="General">
                  <c:v>888.15</c:v>
                </c:pt>
                <c:pt idx="330" formatCode="General">
                  <c:v>886</c:v>
                </c:pt>
                <c:pt idx="331" formatCode="General">
                  <c:v>884.85</c:v>
                </c:pt>
                <c:pt idx="332" formatCode="General">
                  <c:v>870.75</c:v>
                </c:pt>
                <c:pt idx="333" formatCode="General">
                  <c:v>875.45</c:v>
                </c:pt>
                <c:pt idx="334" formatCode="General">
                  <c:v>878.1</c:v>
                </c:pt>
                <c:pt idx="335" formatCode="General">
                  <c:v>886.5</c:v>
                </c:pt>
                <c:pt idx="336" formatCode="General">
                  <c:v>885.05</c:v>
                </c:pt>
                <c:pt idx="337" formatCode="General">
                  <c:v>889.95</c:v>
                </c:pt>
                <c:pt idx="338" formatCode="General">
                  <c:v>891.9</c:v>
                </c:pt>
                <c:pt idx="339" formatCode="General">
                  <c:v>885.4</c:v>
                </c:pt>
                <c:pt idx="340" formatCode="General">
                  <c:v>870.45</c:v>
                </c:pt>
                <c:pt idx="341" formatCode="General">
                  <c:v>869.65</c:v>
                </c:pt>
                <c:pt idx="342" formatCode="General">
                  <c:v>866.65</c:v>
                </c:pt>
                <c:pt idx="343" formatCode="General">
                  <c:v>865.15</c:v>
                </c:pt>
                <c:pt idx="344" formatCode="General">
                  <c:v>879.15</c:v>
                </c:pt>
                <c:pt idx="345" formatCode="General">
                  <c:v>878.75</c:v>
                </c:pt>
                <c:pt idx="346" formatCode="General">
                  <c:v>872.2</c:v>
                </c:pt>
                <c:pt idx="347" formatCode="General">
                  <c:v>864.9</c:v>
                </c:pt>
                <c:pt idx="348" formatCode="General">
                  <c:v>851.95</c:v>
                </c:pt>
                <c:pt idx="349" formatCode="General">
                  <c:v>854.8</c:v>
                </c:pt>
                <c:pt idx="350" formatCode="General">
                  <c:v>842.8</c:v>
                </c:pt>
                <c:pt idx="351" formatCode="General">
                  <c:v>839</c:v>
                </c:pt>
                <c:pt idx="352" formatCode="General">
                  <c:v>831.2</c:v>
                </c:pt>
                <c:pt idx="353" formatCode="General">
                  <c:v>828.15</c:v>
                </c:pt>
                <c:pt idx="354" formatCode="General">
                  <c:v>837.8</c:v>
                </c:pt>
                <c:pt idx="355" formatCode="General">
                  <c:v>829.7</c:v>
                </c:pt>
                <c:pt idx="356" formatCode="General">
                  <c:v>827.95</c:v>
                </c:pt>
                <c:pt idx="357" formatCode="General">
                  <c:v>834.35</c:v>
                </c:pt>
                <c:pt idx="358" formatCode="General">
                  <c:v>836.35</c:v>
                </c:pt>
                <c:pt idx="359" formatCode="General">
                  <c:v>833.5</c:v>
                </c:pt>
                <c:pt idx="360" formatCode="General">
                  <c:v>836</c:v>
                </c:pt>
                <c:pt idx="361" formatCode="General">
                  <c:v>844.25</c:v>
                </c:pt>
                <c:pt idx="362" formatCode="General">
                  <c:v>829.45</c:v>
                </c:pt>
                <c:pt idx="363" formatCode="General">
                  <c:v>834.5</c:v>
                </c:pt>
                <c:pt idx="364" formatCode="General">
                  <c:v>836.5</c:v>
                </c:pt>
                <c:pt idx="365" formatCode="General">
                  <c:v>827.95</c:v>
                </c:pt>
                <c:pt idx="366" formatCode="General">
                  <c:v>849.9</c:v>
                </c:pt>
                <c:pt idx="367" formatCode="General">
                  <c:v>818.45</c:v>
                </c:pt>
                <c:pt idx="368" formatCode="General">
                  <c:v>821.25</c:v>
                </c:pt>
                <c:pt idx="369" formatCode="General">
                  <c:v>817.95</c:v>
                </c:pt>
                <c:pt idx="370" formatCode="General">
                  <c:v>822.7</c:v>
                </c:pt>
                <c:pt idx="371" formatCode="General">
                  <c:v>801.4</c:v>
                </c:pt>
                <c:pt idx="372" formatCode="General">
                  <c:v>799.95</c:v>
                </c:pt>
                <c:pt idx="373" formatCode="General">
                  <c:v>801.85</c:v>
                </c:pt>
                <c:pt idx="374" formatCode="General">
                  <c:v>805.75</c:v>
                </c:pt>
                <c:pt idx="375" formatCode="General">
                  <c:v>799.35</c:v>
                </c:pt>
                <c:pt idx="376" formatCode="General">
                  <c:v>792.25</c:v>
                </c:pt>
                <c:pt idx="377" formatCode="General">
                  <c:v>787.35</c:v>
                </c:pt>
                <c:pt idx="378" formatCode="General">
                  <c:v>797.05</c:v>
                </c:pt>
                <c:pt idx="379" formatCode="General">
                  <c:v>791.95</c:v>
                </c:pt>
                <c:pt idx="380" formatCode="General">
                  <c:v>788.6</c:v>
                </c:pt>
                <c:pt idx="381" formatCode="General">
                  <c:v>796.05</c:v>
                </c:pt>
                <c:pt idx="382" formatCode="General">
                  <c:v>793.6</c:v>
                </c:pt>
                <c:pt idx="383" formatCode="General">
                  <c:v>793.75</c:v>
                </c:pt>
                <c:pt idx="384" formatCode="General">
                  <c:v>787.3</c:v>
                </c:pt>
                <c:pt idx="385" formatCode="General">
                  <c:v>789.1</c:v>
                </c:pt>
                <c:pt idx="386" formatCode="General">
                  <c:v>779.3</c:v>
                </c:pt>
                <c:pt idx="387" formatCode="General">
                  <c:v>790.2</c:v>
                </c:pt>
                <c:pt idx="388" formatCode="General">
                  <c:v>799.3</c:v>
                </c:pt>
                <c:pt idx="389" formatCode="General">
                  <c:v>786.5</c:v>
                </c:pt>
                <c:pt idx="390" formatCode="General">
                  <c:v>773.45</c:v>
                </c:pt>
                <c:pt idx="391" formatCode="General">
                  <c:v>772.6</c:v>
                </c:pt>
                <c:pt idx="392" formatCode="General">
                  <c:v>760.25</c:v>
                </c:pt>
                <c:pt idx="393" formatCode="General">
                  <c:v>765.2</c:v>
                </c:pt>
                <c:pt idx="394" formatCode="General">
                  <c:v>772.3</c:v>
                </c:pt>
                <c:pt idx="395" formatCode="General">
                  <c:v>764.65</c:v>
                </c:pt>
                <c:pt idx="396" formatCode="General">
                  <c:v>759.75</c:v>
                </c:pt>
                <c:pt idx="397" formatCode="General">
                  <c:v>759.65</c:v>
                </c:pt>
                <c:pt idx="398" formatCode="General">
                  <c:v>767.05</c:v>
                </c:pt>
                <c:pt idx="399" formatCode="General">
                  <c:v>771.1</c:v>
                </c:pt>
                <c:pt idx="400" formatCode="General">
                  <c:v>774.15</c:v>
                </c:pt>
                <c:pt idx="401" formatCode="General">
                  <c:v>769.75</c:v>
                </c:pt>
                <c:pt idx="402" formatCode="General">
                  <c:v>765.95</c:v>
                </c:pt>
                <c:pt idx="403" formatCode="General">
                  <c:v>763.45</c:v>
                </c:pt>
                <c:pt idx="404" formatCode="General">
                  <c:v>760.55</c:v>
                </c:pt>
                <c:pt idx="405" formatCode="General">
                  <c:v>749</c:v>
                </c:pt>
                <c:pt idx="406" formatCode="General">
                  <c:v>743.6</c:v>
                </c:pt>
                <c:pt idx="407" formatCode="General">
                  <c:v>748.45</c:v>
                </c:pt>
                <c:pt idx="408" formatCode="General">
                  <c:v>761.75</c:v>
                </c:pt>
                <c:pt idx="409" formatCode="General">
                  <c:v>762.45</c:v>
                </c:pt>
                <c:pt idx="410" formatCode="General">
                  <c:v>763.55</c:v>
                </c:pt>
                <c:pt idx="411" formatCode="General">
                  <c:v>756.7</c:v>
                </c:pt>
                <c:pt idx="412" formatCode="General">
                  <c:v>756.95</c:v>
                </c:pt>
                <c:pt idx="413" formatCode="General">
                  <c:v>754.8</c:v>
                </c:pt>
                <c:pt idx="414" formatCode="General">
                  <c:v>757.25</c:v>
                </c:pt>
                <c:pt idx="415" formatCode="General">
                  <c:v>745.95</c:v>
                </c:pt>
                <c:pt idx="416" formatCode="General">
                  <c:v>756.65</c:v>
                </c:pt>
                <c:pt idx="417" formatCode="General">
                  <c:v>771.8</c:v>
                </c:pt>
                <c:pt idx="418" formatCode="General">
                  <c:v>765.3</c:v>
                </c:pt>
                <c:pt idx="419" formatCode="General">
                  <c:v>773.75</c:v>
                </c:pt>
                <c:pt idx="420" formatCode="General">
                  <c:v>773.4</c:v>
                </c:pt>
                <c:pt idx="421" formatCode="General">
                  <c:v>766.55</c:v>
                </c:pt>
                <c:pt idx="422" formatCode="General">
                  <c:v>766.6</c:v>
                </c:pt>
                <c:pt idx="423" formatCode="General">
                  <c:v>764.4</c:v>
                </c:pt>
                <c:pt idx="424" formatCode="General">
                  <c:v>740.1</c:v>
                </c:pt>
                <c:pt idx="425" formatCode="General">
                  <c:v>750.2</c:v>
                </c:pt>
                <c:pt idx="426" formatCode="General">
                  <c:v>742.25</c:v>
                </c:pt>
                <c:pt idx="427" formatCode="General">
                  <c:v>752.9</c:v>
                </c:pt>
                <c:pt idx="428" formatCode="General">
                  <c:v>757.1</c:v>
                </c:pt>
                <c:pt idx="429" formatCode="General">
                  <c:v>762.95</c:v>
                </c:pt>
                <c:pt idx="430" formatCode="General">
                  <c:v>772.15</c:v>
                </c:pt>
                <c:pt idx="431" formatCode="General">
                  <c:v>779.05</c:v>
                </c:pt>
                <c:pt idx="432" formatCode="General">
                  <c:v>779.15</c:v>
                </c:pt>
                <c:pt idx="433" formatCode="General">
                  <c:v>776.8</c:v>
                </c:pt>
                <c:pt idx="434" formatCode="General">
                  <c:v>784.45</c:v>
                </c:pt>
                <c:pt idx="435" formatCode="General">
                  <c:v>785.4</c:v>
                </c:pt>
                <c:pt idx="436" formatCode="General">
                  <c:v>775.2</c:v>
                </c:pt>
                <c:pt idx="437" formatCode="General">
                  <c:v>768.6</c:v>
                </c:pt>
                <c:pt idx="438" formatCode="General">
                  <c:v>771.95</c:v>
                </c:pt>
                <c:pt idx="439" formatCode="General">
                  <c:v>766.65</c:v>
                </c:pt>
                <c:pt idx="440" formatCode="General">
                  <c:v>775.1</c:v>
                </c:pt>
                <c:pt idx="441" formatCode="General">
                  <c:v>785.9</c:v>
                </c:pt>
                <c:pt idx="442" formatCode="General">
                  <c:v>789.25</c:v>
                </c:pt>
                <c:pt idx="443" formatCode="General">
                  <c:v>792.9</c:v>
                </c:pt>
                <c:pt idx="444" formatCode="General">
                  <c:v>777.75</c:v>
                </c:pt>
                <c:pt idx="445" formatCode="General">
                  <c:v>769.1</c:v>
                </c:pt>
                <c:pt idx="446" formatCode="General">
                  <c:v>770.3</c:v>
                </c:pt>
                <c:pt idx="447" formatCode="General">
                  <c:v>770.2</c:v>
                </c:pt>
                <c:pt idx="448" formatCode="General">
                  <c:v>774.5</c:v>
                </c:pt>
                <c:pt idx="449" formatCode="General">
                  <c:v>776.5</c:v>
                </c:pt>
                <c:pt idx="450" formatCode="General">
                  <c:v>775.65</c:v>
                </c:pt>
                <c:pt idx="451" formatCode="General">
                  <c:v>772.7</c:v>
                </c:pt>
                <c:pt idx="452" formatCode="General">
                  <c:v>764.45</c:v>
                </c:pt>
                <c:pt idx="453" formatCode="General">
                  <c:v>772</c:v>
                </c:pt>
                <c:pt idx="454" formatCode="General">
                  <c:v>776.55</c:v>
                </c:pt>
                <c:pt idx="455" formatCode="General">
                  <c:v>765.7</c:v>
                </c:pt>
                <c:pt idx="456" formatCode="General">
                  <c:v>759.15</c:v>
                </c:pt>
                <c:pt idx="457" formatCode="General">
                  <c:v>764.3</c:v>
                </c:pt>
                <c:pt idx="458" formatCode="General">
                  <c:v>756.9</c:v>
                </c:pt>
                <c:pt idx="459" formatCode="General">
                  <c:v>765.55</c:v>
                </c:pt>
                <c:pt idx="460" formatCode="General">
                  <c:v>792.85</c:v>
                </c:pt>
                <c:pt idx="461" formatCode="General">
                  <c:v>819.4</c:v>
                </c:pt>
                <c:pt idx="462" formatCode="General">
                  <c:v>796</c:v>
                </c:pt>
                <c:pt idx="463" formatCode="General">
                  <c:v>807.1</c:v>
                </c:pt>
                <c:pt idx="464" formatCode="General">
                  <c:v>811.8</c:v>
                </c:pt>
                <c:pt idx="465" formatCode="General">
                  <c:v>817.6</c:v>
                </c:pt>
                <c:pt idx="466" formatCode="General">
                  <c:v>813.5</c:v>
                </c:pt>
                <c:pt idx="467" formatCode="General">
                  <c:v>806.1</c:v>
                </c:pt>
                <c:pt idx="468" formatCode="General">
                  <c:v>820.75</c:v>
                </c:pt>
                <c:pt idx="469" formatCode="General">
                  <c:v>803.8</c:v>
                </c:pt>
                <c:pt idx="470" formatCode="General">
                  <c:v>814.8</c:v>
                </c:pt>
                <c:pt idx="471" formatCode="General">
                  <c:v>811</c:v>
                </c:pt>
                <c:pt idx="472" formatCode="General">
                  <c:v>808.65</c:v>
                </c:pt>
                <c:pt idx="473" formatCode="General">
                  <c:v>816.6</c:v>
                </c:pt>
                <c:pt idx="474" formatCode="General">
                  <c:v>814</c:v>
                </c:pt>
                <c:pt idx="475" formatCode="General">
                  <c:v>828.95</c:v>
                </c:pt>
                <c:pt idx="476" formatCode="General">
                  <c:v>840.4</c:v>
                </c:pt>
                <c:pt idx="477" formatCode="General">
                  <c:v>822.75</c:v>
                </c:pt>
                <c:pt idx="478" formatCode="General">
                  <c:v>826.35</c:v>
                </c:pt>
                <c:pt idx="479" formatCode="General">
                  <c:v>829.2</c:v>
                </c:pt>
                <c:pt idx="480" formatCode="General">
                  <c:v>838.05</c:v>
                </c:pt>
                <c:pt idx="481" formatCode="General">
                  <c:v>828.4</c:v>
                </c:pt>
                <c:pt idx="482" formatCode="General">
                  <c:v>834.9</c:v>
                </c:pt>
                <c:pt idx="483" formatCode="General">
                  <c:v>832.6</c:v>
                </c:pt>
                <c:pt idx="484" formatCode="General">
                  <c:v>834</c:v>
                </c:pt>
                <c:pt idx="485" formatCode="General">
                  <c:v>833.35</c:v>
                </c:pt>
                <c:pt idx="486" formatCode="General">
                  <c:v>844.1</c:v>
                </c:pt>
                <c:pt idx="487" formatCode="General">
                  <c:v>848.65</c:v>
                </c:pt>
                <c:pt idx="488" formatCode="General">
                  <c:v>848.6</c:v>
                </c:pt>
                <c:pt idx="489" formatCode="General">
                  <c:v>848.75</c:v>
                </c:pt>
                <c:pt idx="490" formatCode="General">
                  <c:v>835.85</c:v>
                </c:pt>
                <c:pt idx="491" formatCode="General">
                  <c:v>837.4</c:v>
                </c:pt>
                <c:pt idx="492" formatCode="General">
                  <c:v>846.85</c:v>
                </c:pt>
                <c:pt idx="493" formatCode="General">
                  <c:v>848.35</c:v>
                </c:pt>
                <c:pt idx="494" formatCode="General">
                  <c:v>843.25</c:v>
                </c:pt>
                <c:pt idx="495" formatCode="General">
                  <c:v>847.6</c:v>
                </c:pt>
                <c:pt idx="496" formatCode="General">
                  <c:v>851.2</c:v>
                </c:pt>
                <c:pt idx="497" formatCode="General">
                  <c:v>837.3</c:v>
                </c:pt>
                <c:pt idx="498" formatCode="General">
                  <c:v>846.15</c:v>
                </c:pt>
                <c:pt idx="499" formatCode="General">
                  <c:v>841.2</c:v>
                </c:pt>
                <c:pt idx="500" formatCode="General">
                  <c:v>835.25</c:v>
                </c:pt>
                <c:pt idx="501" formatCode="General">
                  <c:v>821.9</c:v>
                </c:pt>
                <c:pt idx="502" formatCode="General">
                  <c:v>826.9</c:v>
                </c:pt>
                <c:pt idx="503" formatCode="General">
                  <c:v>825.75</c:v>
                </c:pt>
                <c:pt idx="504" formatCode="General">
                  <c:v>819.05</c:v>
                </c:pt>
                <c:pt idx="505" formatCode="General">
                  <c:v>822.7</c:v>
                </c:pt>
                <c:pt idx="506" formatCode="General">
                  <c:v>816.4</c:v>
                </c:pt>
                <c:pt idx="507" formatCode="General">
                  <c:v>818.65</c:v>
                </c:pt>
                <c:pt idx="508" formatCode="General">
                  <c:v>809.85</c:v>
                </c:pt>
                <c:pt idx="509" formatCode="General">
                  <c:v>835.55</c:v>
                </c:pt>
                <c:pt idx="510" formatCode="General">
                  <c:v>832</c:v>
                </c:pt>
                <c:pt idx="511" formatCode="General">
                  <c:v>816.85</c:v>
                </c:pt>
                <c:pt idx="512" formatCode="General">
                  <c:v>817.1</c:v>
                </c:pt>
                <c:pt idx="513" formatCode="General">
                  <c:v>802.3</c:v>
                </c:pt>
                <c:pt idx="514" formatCode="General">
                  <c:v>802.1</c:v>
                </c:pt>
                <c:pt idx="515" formatCode="General">
                  <c:v>797.45</c:v>
                </c:pt>
                <c:pt idx="516" formatCode="General">
                  <c:v>792.9</c:v>
                </c:pt>
                <c:pt idx="517" formatCode="General">
                  <c:v>783.4</c:v>
                </c:pt>
                <c:pt idx="518" formatCode="General">
                  <c:v>783.15</c:v>
                </c:pt>
                <c:pt idx="519" formatCode="General">
                  <c:v>766</c:v>
                </c:pt>
                <c:pt idx="520" formatCode="General">
                  <c:v>765.95</c:v>
                </c:pt>
                <c:pt idx="521" formatCode="General">
                  <c:v>768.9</c:v>
                </c:pt>
                <c:pt idx="522" formatCode="General">
                  <c:v>775.55</c:v>
                </c:pt>
                <c:pt idx="523" formatCode="General">
                  <c:v>780.3</c:v>
                </c:pt>
                <c:pt idx="524" formatCode="General">
                  <c:v>792.35</c:v>
                </c:pt>
                <c:pt idx="525" formatCode="General">
                  <c:v>793.1</c:v>
                </c:pt>
                <c:pt idx="526" formatCode="General">
                  <c:v>788.6</c:v>
                </c:pt>
                <c:pt idx="527" formatCode="General">
                  <c:v>808.7</c:v>
                </c:pt>
                <c:pt idx="528" formatCode="General">
                  <c:v>803.35</c:v>
                </c:pt>
                <c:pt idx="529" formatCode="General">
                  <c:v>799.9</c:v>
                </c:pt>
                <c:pt idx="530" formatCode="General">
                  <c:v>764.65</c:v>
                </c:pt>
                <c:pt idx="531" formatCode="General">
                  <c:v>761.45</c:v>
                </c:pt>
                <c:pt idx="532" formatCode="General">
                  <c:v>760.6</c:v>
                </c:pt>
                <c:pt idx="533" formatCode="General">
                  <c:v>755.05</c:v>
                </c:pt>
                <c:pt idx="534" formatCode="General">
                  <c:v>771.35</c:v>
                </c:pt>
                <c:pt idx="535" formatCode="General">
                  <c:v>784.1</c:v>
                </c:pt>
                <c:pt idx="536" formatCode="General">
                  <c:v>780.2</c:v>
                </c:pt>
                <c:pt idx="537" formatCode="General">
                  <c:v>792.15</c:v>
                </c:pt>
                <c:pt idx="538" formatCode="General">
                  <c:v>782.75</c:v>
                </c:pt>
                <c:pt idx="539" formatCode="General">
                  <c:v>779.65</c:v>
                </c:pt>
                <c:pt idx="540" formatCode="General">
                  <c:v>785.1</c:v>
                </c:pt>
                <c:pt idx="541" formatCode="General">
                  <c:v>783.35</c:v>
                </c:pt>
                <c:pt idx="542" formatCode="General">
                  <c:v>784.25</c:v>
                </c:pt>
                <c:pt idx="543" formatCode="General">
                  <c:v>769.15</c:v>
                </c:pt>
                <c:pt idx="544" formatCode="General">
                  <c:v>765.75</c:v>
                </c:pt>
                <c:pt idx="545" formatCode="General">
                  <c:v>769.8</c:v>
                </c:pt>
                <c:pt idx="546" formatCode="General">
                  <c:v>753.1</c:v>
                </c:pt>
                <c:pt idx="547" formatCode="General">
                  <c:v>761.25</c:v>
                </c:pt>
                <c:pt idx="548" formatCode="General">
                  <c:v>740.4</c:v>
                </c:pt>
                <c:pt idx="549" formatCode="General">
                  <c:v>735</c:v>
                </c:pt>
                <c:pt idx="550" formatCode="General">
                  <c:v>735.05</c:v>
                </c:pt>
                <c:pt idx="551" formatCode="General">
                  <c:v>726.6</c:v>
                </c:pt>
                <c:pt idx="552" formatCode="General">
                  <c:v>720.6</c:v>
                </c:pt>
                <c:pt idx="553" formatCode="General">
                  <c:v>730.85</c:v>
                </c:pt>
                <c:pt idx="554" formatCode="General">
                  <c:v>741</c:v>
                </c:pt>
                <c:pt idx="555" formatCode="General">
                  <c:v>738.75</c:v>
                </c:pt>
                <c:pt idx="556" formatCode="General">
                  <c:v>737.6</c:v>
                </c:pt>
                <c:pt idx="557" formatCode="General">
                  <c:v>727.6</c:v>
                </c:pt>
                <c:pt idx="558" formatCode="General">
                  <c:v>732.3</c:v>
                </c:pt>
                <c:pt idx="559" formatCode="General">
                  <c:v>733.2</c:v>
                </c:pt>
                <c:pt idx="560" formatCode="General">
                  <c:v>722.95</c:v>
                </c:pt>
                <c:pt idx="561" formatCode="General">
                  <c:v>704.1</c:v>
                </c:pt>
                <c:pt idx="562" formatCode="General">
                  <c:v>709.7</c:v>
                </c:pt>
                <c:pt idx="563" formatCode="General">
                  <c:v>709.8</c:v>
                </c:pt>
                <c:pt idx="564" formatCode="General">
                  <c:v>715.25</c:v>
                </c:pt>
                <c:pt idx="565" formatCode="General">
                  <c:v>704.35</c:v>
                </c:pt>
                <c:pt idx="566" formatCode="General">
                  <c:v>703.65</c:v>
                </c:pt>
                <c:pt idx="567" formatCode="General">
                  <c:v>694.3</c:v>
                </c:pt>
                <c:pt idx="568" formatCode="General">
                  <c:v>693.15</c:v>
                </c:pt>
                <c:pt idx="569" formatCode="General">
                  <c:v>686.8</c:v>
                </c:pt>
                <c:pt idx="570" formatCode="General">
                  <c:v>694.45</c:v>
                </c:pt>
                <c:pt idx="571" formatCode="General">
                  <c:v>677.95</c:v>
                </c:pt>
                <c:pt idx="572" formatCode="General">
                  <c:v>666.85</c:v>
                </c:pt>
                <c:pt idx="573" formatCode="General">
                  <c:v>674.9</c:v>
                </c:pt>
                <c:pt idx="574" formatCode="General">
                  <c:v>684.1</c:v>
                </c:pt>
                <c:pt idx="575" formatCode="General">
                  <c:v>678.4</c:v>
                </c:pt>
                <c:pt idx="576" formatCode="General">
                  <c:v>678.85</c:v>
                </c:pt>
                <c:pt idx="577" formatCode="General">
                  <c:v>678.35</c:v>
                </c:pt>
                <c:pt idx="578" formatCode="General">
                  <c:v>670.65</c:v>
                </c:pt>
                <c:pt idx="579" formatCode="General">
                  <c:v>672.9</c:v>
                </c:pt>
                <c:pt idx="580" formatCode="General">
                  <c:v>663.05</c:v>
                </c:pt>
                <c:pt idx="581" formatCode="General">
                  <c:v>651.79999999999995</c:v>
                </c:pt>
                <c:pt idx="582" formatCode="General">
                  <c:v>641.65</c:v>
                </c:pt>
                <c:pt idx="583" formatCode="General">
                  <c:v>643.5</c:v>
                </c:pt>
                <c:pt idx="584" formatCode="General">
                  <c:v>663</c:v>
                </c:pt>
                <c:pt idx="585" formatCode="General">
                  <c:v>660.55</c:v>
                </c:pt>
                <c:pt idx="586" formatCode="General">
                  <c:v>695.15</c:v>
                </c:pt>
                <c:pt idx="587" formatCode="General">
                  <c:v>686.8</c:v>
                </c:pt>
                <c:pt idx="588" formatCode="General">
                  <c:v>693.95</c:v>
                </c:pt>
                <c:pt idx="589" formatCode="General">
                  <c:v>684.45</c:v>
                </c:pt>
                <c:pt idx="590" formatCode="General">
                  <c:v>681.9</c:v>
                </c:pt>
                <c:pt idx="591" formatCode="General">
                  <c:v>673.45</c:v>
                </c:pt>
                <c:pt idx="592" formatCode="General">
                  <c:v>684.95</c:v>
                </c:pt>
                <c:pt idx="593" formatCode="General">
                  <c:v>687.8</c:v>
                </c:pt>
                <c:pt idx="594" formatCode="General">
                  <c:v>681.15</c:v>
                </c:pt>
                <c:pt idx="595" formatCode="General">
                  <c:v>683.95</c:v>
                </c:pt>
                <c:pt idx="596" formatCode="General">
                  <c:v>671.2</c:v>
                </c:pt>
                <c:pt idx="597" formatCode="General">
                  <c:v>660.2</c:v>
                </c:pt>
                <c:pt idx="598" formatCode="General">
                  <c:v>642.85</c:v>
                </c:pt>
                <c:pt idx="599" formatCode="General">
                  <c:v>654.29999999999995</c:v>
                </c:pt>
                <c:pt idx="600" formatCode="General">
                  <c:v>640.9</c:v>
                </c:pt>
                <c:pt idx="601" formatCode="General">
                  <c:v>643.65</c:v>
                </c:pt>
                <c:pt idx="602" formatCode="General">
                  <c:v>654.20000000000005</c:v>
                </c:pt>
                <c:pt idx="603" formatCode="General">
                  <c:v>682.1</c:v>
                </c:pt>
                <c:pt idx="604" formatCode="General">
                  <c:v>682.05</c:v>
                </c:pt>
                <c:pt idx="605" formatCode="General">
                  <c:v>671.3</c:v>
                </c:pt>
                <c:pt idx="606" formatCode="General">
                  <c:v>673.35</c:v>
                </c:pt>
                <c:pt idx="607" formatCode="General">
                  <c:v>676.35</c:v>
                </c:pt>
                <c:pt idx="608" formatCode="General">
                  <c:v>663.3</c:v>
                </c:pt>
                <c:pt idx="609" formatCode="General">
                  <c:v>685.3</c:v>
                </c:pt>
                <c:pt idx="610" formatCode="General">
                  <c:v>682.95</c:v>
                </c:pt>
                <c:pt idx="611" formatCode="General">
                  <c:v>686.5</c:v>
                </c:pt>
                <c:pt idx="612" formatCode="General">
                  <c:v>695.95</c:v>
                </c:pt>
                <c:pt idx="613" formatCode="General">
                  <c:v>694.65</c:v>
                </c:pt>
                <c:pt idx="614" formatCode="General">
                  <c:v>700.2</c:v>
                </c:pt>
                <c:pt idx="615" formatCode="General">
                  <c:v>699.05</c:v>
                </c:pt>
                <c:pt idx="616" formatCode="General">
                  <c:v>684.4</c:v>
                </c:pt>
                <c:pt idx="617" formatCode="General">
                  <c:v>693.65</c:v>
                </c:pt>
                <c:pt idx="618" formatCode="General">
                  <c:v>688.2</c:v>
                </c:pt>
                <c:pt idx="619" formatCode="General">
                  <c:v>678.2</c:v>
                </c:pt>
                <c:pt idx="620" formatCode="General">
                  <c:v>685.85</c:v>
                </c:pt>
                <c:pt idx="621" formatCode="General">
                  <c:v>687.9</c:v>
                </c:pt>
                <c:pt idx="622" formatCode="General">
                  <c:v>674.25</c:v>
                </c:pt>
                <c:pt idx="623" formatCode="General">
                  <c:v>696.15</c:v>
                </c:pt>
                <c:pt idx="624" formatCode="General">
                  <c:v>707.05</c:v>
                </c:pt>
                <c:pt idx="625" formatCode="General">
                  <c:v>693.2</c:v>
                </c:pt>
                <c:pt idx="626" formatCode="General">
                  <c:v>689.9</c:v>
                </c:pt>
                <c:pt idx="627" formatCode="General">
                  <c:v>705.4</c:v>
                </c:pt>
                <c:pt idx="628" formatCode="General">
                  <c:v>722.85</c:v>
                </c:pt>
                <c:pt idx="629" formatCode="General">
                  <c:v>719.65</c:v>
                </c:pt>
                <c:pt idx="630" formatCode="General">
                  <c:v>711.5</c:v>
                </c:pt>
                <c:pt idx="631" formatCode="General">
                  <c:v>710.25</c:v>
                </c:pt>
                <c:pt idx="632" formatCode="General">
                  <c:v>718.95</c:v>
                </c:pt>
                <c:pt idx="633" formatCode="General">
                  <c:v>722.4</c:v>
                </c:pt>
                <c:pt idx="634" formatCode="General">
                  <c:v>741.35</c:v>
                </c:pt>
                <c:pt idx="635" formatCode="General">
                  <c:v>739</c:v>
                </c:pt>
                <c:pt idx="636" formatCode="General">
                  <c:v>747.35</c:v>
                </c:pt>
                <c:pt idx="637" formatCode="General">
                  <c:v>752.5</c:v>
                </c:pt>
                <c:pt idx="638" formatCode="General">
                  <c:v>756.3</c:v>
                </c:pt>
                <c:pt idx="639" formatCode="General">
                  <c:v>739.35</c:v>
                </c:pt>
                <c:pt idx="640" formatCode="General">
                  <c:v>738.75</c:v>
                </c:pt>
                <c:pt idx="641" formatCode="General">
                  <c:v>735.75</c:v>
                </c:pt>
                <c:pt idx="642" formatCode="General">
                  <c:v>739.35</c:v>
                </c:pt>
                <c:pt idx="643" formatCode="General">
                  <c:v>723.5</c:v>
                </c:pt>
                <c:pt idx="644" formatCode="General">
                  <c:v>729.5</c:v>
                </c:pt>
                <c:pt idx="645" formatCode="General">
                  <c:v>740.65</c:v>
                </c:pt>
                <c:pt idx="646" formatCode="General">
                  <c:v>741.65</c:v>
                </c:pt>
                <c:pt idx="647" formatCode="General">
                  <c:v>758.05</c:v>
                </c:pt>
                <c:pt idx="648" formatCode="General">
                  <c:v>762.1</c:v>
                </c:pt>
                <c:pt idx="649" formatCode="General">
                  <c:v>762.4</c:v>
                </c:pt>
                <c:pt idx="650" formatCode="General">
                  <c:v>775.65</c:v>
                </c:pt>
                <c:pt idx="651" formatCode="General">
                  <c:v>766.6</c:v>
                </c:pt>
                <c:pt idx="652" formatCode="General">
                  <c:v>767.8</c:v>
                </c:pt>
                <c:pt idx="653" formatCode="General">
                  <c:v>758.5</c:v>
                </c:pt>
                <c:pt idx="654" formatCode="General">
                  <c:v>754.95</c:v>
                </c:pt>
                <c:pt idx="655" formatCode="General">
                  <c:v>749.5</c:v>
                </c:pt>
                <c:pt idx="656" formatCode="General">
                  <c:v>754.95</c:v>
                </c:pt>
                <c:pt idx="657" formatCode="General">
                  <c:v>733.05</c:v>
                </c:pt>
                <c:pt idx="658" formatCode="General">
                  <c:v>709.35</c:v>
                </c:pt>
                <c:pt idx="659" formatCode="General">
                  <c:v>706.35</c:v>
                </c:pt>
                <c:pt idx="660" formatCode="General">
                  <c:v>704.95</c:v>
                </c:pt>
                <c:pt idx="661" formatCode="General">
                  <c:v>719.25</c:v>
                </c:pt>
                <c:pt idx="662" formatCode="General">
                  <c:v>708.2</c:v>
                </c:pt>
                <c:pt idx="663" formatCode="General">
                  <c:v>722.9</c:v>
                </c:pt>
                <c:pt idx="664" formatCode="General">
                  <c:v>712</c:v>
                </c:pt>
                <c:pt idx="665" formatCode="General">
                  <c:v>703.1</c:v>
                </c:pt>
                <c:pt idx="666" formatCode="General">
                  <c:v>700.4</c:v>
                </c:pt>
                <c:pt idx="667" formatCode="General">
                  <c:v>694.85</c:v>
                </c:pt>
                <c:pt idx="668" formatCode="General">
                  <c:v>697.75</c:v>
                </c:pt>
                <c:pt idx="669" formatCode="General">
                  <c:v>691.5</c:v>
                </c:pt>
                <c:pt idx="670" formatCode="General">
                  <c:v>683</c:v>
                </c:pt>
                <c:pt idx="671" formatCode="General">
                  <c:v>675.4</c:v>
                </c:pt>
                <c:pt idx="672" formatCode="General">
                  <c:v>653.70000000000005</c:v>
                </c:pt>
                <c:pt idx="673" formatCode="General">
                  <c:v>672.05</c:v>
                </c:pt>
                <c:pt idx="674" formatCode="General">
                  <c:v>674.25</c:v>
                </c:pt>
                <c:pt idx="675" formatCode="General">
                  <c:v>686.5</c:v>
                </c:pt>
                <c:pt idx="676" formatCode="General">
                  <c:v>688.65</c:v>
                </c:pt>
                <c:pt idx="677" formatCode="General">
                  <c:v>670.9</c:v>
                </c:pt>
                <c:pt idx="678" formatCode="General">
                  <c:v>704.4</c:v>
                </c:pt>
                <c:pt idx="679" formatCode="General">
                  <c:v>699.25</c:v>
                </c:pt>
                <c:pt idx="680" formatCode="General">
                  <c:v>709.95</c:v>
                </c:pt>
                <c:pt idx="681" formatCode="General">
                  <c:v>712.55</c:v>
                </c:pt>
                <c:pt idx="682" formatCode="General">
                  <c:v>717</c:v>
                </c:pt>
                <c:pt idx="683" formatCode="General">
                  <c:v>721.8</c:v>
                </c:pt>
                <c:pt idx="684" formatCode="General">
                  <c:v>711.55</c:v>
                </c:pt>
                <c:pt idx="685" formatCode="General">
                  <c:v>689.7</c:v>
                </c:pt>
                <c:pt idx="686" formatCode="General">
                  <c:v>715.15</c:v>
                </c:pt>
                <c:pt idx="687" formatCode="General">
                  <c:v>724.05</c:v>
                </c:pt>
                <c:pt idx="688" formatCode="General">
                  <c:v>719.35</c:v>
                </c:pt>
                <c:pt idx="689" formatCode="General">
                  <c:v>708.9</c:v>
                </c:pt>
                <c:pt idx="690" formatCode="General">
                  <c:v>706.5</c:v>
                </c:pt>
                <c:pt idx="691" formatCode="General">
                  <c:v>720.2</c:v>
                </c:pt>
                <c:pt idx="692" formatCode="General">
                  <c:v>721.65</c:v>
                </c:pt>
                <c:pt idx="693" formatCode="General">
                  <c:v>725.05</c:v>
                </c:pt>
                <c:pt idx="694" formatCode="General">
                  <c:v>723.05</c:v>
                </c:pt>
                <c:pt idx="695" formatCode="General">
                  <c:v>729.3</c:v>
                </c:pt>
                <c:pt idx="696" formatCode="General">
                  <c:v>715.8</c:v>
                </c:pt>
                <c:pt idx="697" formatCode="General">
                  <c:v>707.25</c:v>
                </c:pt>
                <c:pt idx="698" formatCode="General">
                  <c:v>711.85</c:v>
                </c:pt>
                <c:pt idx="699" formatCode="General">
                  <c:v>689.9</c:v>
                </c:pt>
                <c:pt idx="700" formatCode="General">
                  <c:v>695.25</c:v>
                </c:pt>
                <c:pt idx="701" formatCode="General">
                  <c:v>715.4</c:v>
                </c:pt>
                <c:pt idx="702" formatCode="General">
                  <c:v>703.7</c:v>
                </c:pt>
                <c:pt idx="703" formatCode="General">
                  <c:v>714.35</c:v>
                </c:pt>
                <c:pt idx="704" formatCode="General">
                  <c:v>728.6</c:v>
                </c:pt>
                <c:pt idx="705" formatCode="General">
                  <c:v>720.6</c:v>
                </c:pt>
                <c:pt idx="706" formatCode="General">
                  <c:v>731.8</c:v>
                </c:pt>
                <c:pt idx="707" formatCode="General">
                  <c:v>730.2</c:v>
                </c:pt>
                <c:pt idx="708" formatCode="General">
                  <c:v>703.45</c:v>
                </c:pt>
                <c:pt idx="709" formatCode="General">
                  <c:v>704.95</c:v>
                </c:pt>
                <c:pt idx="710" formatCode="General">
                  <c:v>704.7</c:v>
                </c:pt>
                <c:pt idx="711" formatCode="General">
                  <c:v>710.4</c:v>
                </c:pt>
                <c:pt idx="712" formatCode="General">
                  <c:v>700</c:v>
                </c:pt>
                <c:pt idx="713" formatCode="General">
                  <c:v>697.45</c:v>
                </c:pt>
                <c:pt idx="714" formatCode="General">
                  <c:v>691.3</c:v>
                </c:pt>
                <c:pt idx="715" formatCode="General">
                  <c:v>683.8</c:v>
                </c:pt>
                <c:pt idx="716" formatCode="General">
                  <c:v>679.35</c:v>
                </c:pt>
                <c:pt idx="717" formatCode="General">
                  <c:v>676.85</c:v>
                </c:pt>
                <c:pt idx="718" formatCode="General">
                  <c:v>680.05</c:v>
                </c:pt>
                <c:pt idx="719" formatCode="General">
                  <c:v>675.75</c:v>
                </c:pt>
                <c:pt idx="720" formatCode="General">
                  <c:v>677.05</c:v>
                </c:pt>
                <c:pt idx="721" formatCode="General">
                  <c:v>678.75</c:v>
                </c:pt>
                <c:pt idx="722" formatCode="General">
                  <c:v>684.75</c:v>
                </c:pt>
                <c:pt idx="723" formatCode="General">
                  <c:v>667</c:v>
                </c:pt>
                <c:pt idx="724" formatCode="General">
                  <c:v>658.25</c:v>
                </c:pt>
                <c:pt idx="725" formatCode="General">
                  <c:v>666.05</c:v>
                </c:pt>
                <c:pt idx="726" formatCode="General">
                  <c:v>681.4</c:v>
                </c:pt>
                <c:pt idx="727" formatCode="General">
                  <c:v>685.45</c:v>
                </c:pt>
                <c:pt idx="728" formatCode="General">
                  <c:v>691.6</c:v>
                </c:pt>
                <c:pt idx="729" formatCode="General">
                  <c:v>703.1</c:v>
                </c:pt>
                <c:pt idx="730" formatCode="General">
                  <c:v>710.7</c:v>
                </c:pt>
                <c:pt idx="731" formatCode="General">
                  <c:v>713.95</c:v>
                </c:pt>
                <c:pt idx="732" formatCode="General">
                  <c:v>715.15</c:v>
                </c:pt>
                <c:pt idx="733" formatCode="General">
                  <c:v>698.85</c:v>
                </c:pt>
                <c:pt idx="734" formatCode="General">
                  <c:v>697.6</c:v>
                </c:pt>
                <c:pt idx="735" formatCode="General">
                  <c:v>718.35</c:v>
                </c:pt>
                <c:pt idx="736" formatCode="General">
                  <c:v>732.55</c:v>
                </c:pt>
                <c:pt idx="737" formatCode="General">
                  <c:v>722.25</c:v>
                </c:pt>
                <c:pt idx="738" formatCode="General">
                  <c:v>728.25</c:v>
                </c:pt>
                <c:pt idx="739" formatCode="General">
                  <c:v>739.35</c:v>
                </c:pt>
                <c:pt idx="740" formatCode="General">
                  <c:v>738.75</c:v>
                </c:pt>
                <c:pt idx="741" formatCode="General">
                  <c:v>765.15</c:v>
                </c:pt>
                <c:pt idx="742" formatCode="General">
                  <c:v>758.9</c:v>
                </c:pt>
                <c:pt idx="743" formatCode="General">
                  <c:v>758.9</c:v>
                </c:pt>
                <c:pt idx="744" formatCode="General">
                  <c:v>742.1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2-4B20-AB1E-2DC69616A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501149"/>
        <c:axId val="2020205922"/>
      </c:lineChart>
      <c:dateAx>
        <c:axId val="517501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0205922"/>
        <c:crosses val="autoZero"/>
        <c:auto val="1"/>
        <c:lblOffset val="100"/>
        <c:baseTimeUnit val="days"/>
      </c:dateAx>
      <c:valAx>
        <c:axId val="2020205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5011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Open, High, Low and Price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INFOSYS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'Infosys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 formatCode="mm/dd/yyyy">
                  <c:v>45604</c:v>
                </c:pt>
                <c:pt idx="7" formatCode="mm/dd/yyyy">
                  <c:v>45603</c:v>
                </c:pt>
                <c:pt idx="8" formatCode="mm/dd/yyyy">
                  <c:v>45602</c:v>
                </c:pt>
                <c:pt idx="9" formatCode="mm/dd/yyyy">
                  <c:v>45601</c:v>
                </c:pt>
                <c:pt idx="10" formatCode="mm/dd/yyyy">
                  <c:v>45600</c:v>
                </c:pt>
                <c:pt idx="11" formatCode="mm/dd/yyyy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 formatCode="mm/dd/yyyy">
                  <c:v>45574</c:v>
                </c:pt>
                <c:pt idx="29" formatCode="mm/dd/yyyy">
                  <c:v>45573</c:v>
                </c:pt>
                <c:pt idx="30" formatCode="mm/dd/yyyy">
                  <c:v>45572</c:v>
                </c:pt>
                <c:pt idx="31" formatCode="mm/dd/yyyy">
                  <c:v>45569</c:v>
                </c:pt>
                <c:pt idx="32" formatCode="mm/dd/yyyy">
                  <c:v>45568</c:v>
                </c:pt>
                <c:pt idx="33" formatCode="mm/dd/yyyy">
                  <c:v>45566</c:v>
                </c:pt>
                <c:pt idx="34" formatCode="mm/dd/yyyy">
                  <c:v>45565</c:v>
                </c:pt>
                <c:pt idx="35" formatCode="mm/dd/yyyy">
                  <c:v>45562</c:v>
                </c:pt>
                <c:pt idx="36" formatCode="mm/dd/yyyy">
                  <c:v>45561</c:v>
                </c:pt>
                <c:pt idx="37" formatCode="mm/dd/yyyy">
                  <c:v>45560</c:v>
                </c:pt>
                <c:pt idx="38" formatCode="mm/dd/yyyy">
                  <c:v>45559</c:v>
                </c:pt>
                <c:pt idx="39" formatCode="mm/dd/yyyy">
                  <c:v>45558</c:v>
                </c:pt>
                <c:pt idx="40" formatCode="mm/dd/yyyy">
                  <c:v>45555</c:v>
                </c:pt>
                <c:pt idx="41" formatCode="mm/dd/yyyy">
                  <c:v>45554</c:v>
                </c:pt>
                <c:pt idx="42" formatCode="mm/dd/yyyy">
                  <c:v>45553</c:v>
                </c:pt>
                <c:pt idx="43" formatCode="mm/dd/yyyy">
                  <c:v>45552</c:v>
                </c:pt>
                <c:pt idx="44" formatCode="mm/dd/yyyy">
                  <c:v>45551</c:v>
                </c:pt>
                <c:pt idx="45" formatCode="mm/dd/yyyy">
                  <c:v>45548</c:v>
                </c:pt>
                <c:pt idx="46" formatCode="mm/dd/yyyy">
                  <c:v>45547</c:v>
                </c:pt>
                <c:pt idx="47" formatCode="mm/dd/yyyy">
                  <c:v>45546</c:v>
                </c:pt>
                <c:pt idx="48" formatCode="mm/dd/yyyy">
                  <c:v>45545</c:v>
                </c:pt>
                <c:pt idx="49" formatCode="mm/dd/yyyy">
                  <c:v>45544</c:v>
                </c:pt>
                <c:pt idx="50" formatCode="mm/dd/yyyy">
                  <c:v>45541</c:v>
                </c:pt>
                <c:pt idx="51" formatCode="mm/dd/yyyy">
                  <c:v>45540</c:v>
                </c:pt>
                <c:pt idx="52" formatCode="mm/dd/yyyy">
                  <c:v>45539</c:v>
                </c:pt>
                <c:pt idx="53" formatCode="mm/dd/yyyy">
                  <c:v>45538</c:v>
                </c:pt>
                <c:pt idx="54" formatCode="mm/dd/yyyy">
                  <c:v>45537</c:v>
                </c:pt>
                <c:pt idx="55" formatCode="mm/dd/yyyy">
                  <c:v>45534</c:v>
                </c:pt>
                <c:pt idx="56" formatCode="mm/dd/yyyy">
                  <c:v>45533</c:v>
                </c:pt>
                <c:pt idx="57" formatCode="mm/dd/yyyy">
                  <c:v>45532</c:v>
                </c:pt>
                <c:pt idx="58" formatCode="mm/dd/yyyy">
                  <c:v>45531</c:v>
                </c:pt>
                <c:pt idx="59" formatCode="mm/dd/yyyy">
                  <c:v>45530</c:v>
                </c:pt>
                <c:pt idx="60" formatCode="mm/dd/yyyy">
                  <c:v>45527</c:v>
                </c:pt>
                <c:pt idx="61" formatCode="mm/dd/yyyy">
                  <c:v>45526</c:v>
                </c:pt>
                <c:pt idx="62" formatCode="mm/dd/yyyy">
                  <c:v>45525</c:v>
                </c:pt>
                <c:pt idx="63" formatCode="mm/dd/yyyy">
                  <c:v>45524</c:v>
                </c:pt>
                <c:pt idx="64" formatCode="mm/dd/yyyy">
                  <c:v>45523</c:v>
                </c:pt>
                <c:pt idx="65" formatCode="mm/dd/yyyy">
                  <c:v>45520</c:v>
                </c:pt>
                <c:pt idx="66" formatCode="mm/dd/yyyy">
                  <c:v>45518</c:v>
                </c:pt>
                <c:pt idx="67" formatCode="mm/dd/yyyy">
                  <c:v>45517</c:v>
                </c:pt>
                <c:pt idx="68" formatCode="mm/dd/yyyy">
                  <c:v>45516</c:v>
                </c:pt>
                <c:pt idx="69" formatCode="mm/dd/yyyy">
                  <c:v>45513</c:v>
                </c:pt>
                <c:pt idx="70" formatCode="mm/dd/yyyy">
                  <c:v>45512</c:v>
                </c:pt>
                <c:pt idx="71" formatCode="mm/dd/yyyy">
                  <c:v>45511</c:v>
                </c:pt>
                <c:pt idx="72" formatCode="mm/dd/yyyy">
                  <c:v>45510</c:v>
                </c:pt>
                <c:pt idx="73" formatCode="mm/dd/yyyy">
                  <c:v>45509</c:v>
                </c:pt>
                <c:pt idx="74" formatCode="mm/dd/yyyy">
                  <c:v>45506</c:v>
                </c:pt>
                <c:pt idx="75" formatCode="mm/dd/yyyy">
                  <c:v>45505</c:v>
                </c:pt>
                <c:pt idx="76" formatCode="mm/dd/yyyy">
                  <c:v>45504</c:v>
                </c:pt>
                <c:pt idx="77" formatCode="mm/dd/yyyy">
                  <c:v>45503</c:v>
                </c:pt>
                <c:pt idx="78" formatCode="mm/dd/yyyy">
                  <c:v>45502</c:v>
                </c:pt>
                <c:pt idx="79" formatCode="mm/dd/yyyy">
                  <c:v>45499</c:v>
                </c:pt>
                <c:pt idx="80" formatCode="mm/dd/yyyy">
                  <c:v>45498</c:v>
                </c:pt>
                <c:pt idx="81" formatCode="mm/dd/yyyy">
                  <c:v>45497</c:v>
                </c:pt>
                <c:pt idx="82" formatCode="mm/dd/yyyy">
                  <c:v>45496</c:v>
                </c:pt>
                <c:pt idx="83" formatCode="mm/dd/yyyy">
                  <c:v>45495</c:v>
                </c:pt>
                <c:pt idx="84" formatCode="mm/dd/yyyy">
                  <c:v>45492</c:v>
                </c:pt>
                <c:pt idx="85" formatCode="mm/dd/yyyy">
                  <c:v>45491</c:v>
                </c:pt>
                <c:pt idx="86" formatCode="mm/dd/yyyy">
                  <c:v>45489</c:v>
                </c:pt>
                <c:pt idx="87" formatCode="mm/dd/yyyy">
                  <c:v>45488</c:v>
                </c:pt>
                <c:pt idx="88" formatCode="mm/dd/yyyy">
                  <c:v>45485</c:v>
                </c:pt>
                <c:pt idx="89" formatCode="mm/dd/yyyy">
                  <c:v>45484</c:v>
                </c:pt>
                <c:pt idx="90" formatCode="mm/dd/yyyy">
                  <c:v>45483</c:v>
                </c:pt>
                <c:pt idx="91" formatCode="mm/dd/yyyy">
                  <c:v>45482</c:v>
                </c:pt>
                <c:pt idx="92" formatCode="mm/dd/yyyy">
                  <c:v>45481</c:v>
                </c:pt>
                <c:pt idx="93" formatCode="mm/dd/yyyy">
                  <c:v>45478</c:v>
                </c:pt>
                <c:pt idx="94" formatCode="mm/dd/yyyy">
                  <c:v>45477</c:v>
                </c:pt>
                <c:pt idx="95" formatCode="mm/dd/yyyy">
                  <c:v>45476</c:v>
                </c:pt>
                <c:pt idx="96" formatCode="mm/dd/yyyy">
                  <c:v>45475</c:v>
                </c:pt>
                <c:pt idx="97" formatCode="mm/dd/yyyy">
                  <c:v>45474</c:v>
                </c:pt>
                <c:pt idx="98" formatCode="mm/dd/yyyy">
                  <c:v>45471</c:v>
                </c:pt>
                <c:pt idx="99" formatCode="mm/dd/yyyy">
                  <c:v>45470</c:v>
                </c:pt>
                <c:pt idx="100" formatCode="mm/dd/yyyy">
                  <c:v>45469</c:v>
                </c:pt>
                <c:pt idx="101" formatCode="mm/dd/yyyy">
                  <c:v>45468</c:v>
                </c:pt>
                <c:pt idx="102" formatCode="mm/dd/yyyy">
                  <c:v>45467</c:v>
                </c:pt>
                <c:pt idx="103" formatCode="mm/dd/yyyy">
                  <c:v>45464</c:v>
                </c:pt>
                <c:pt idx="104" formatCode="mm/dd/yyyy">
                  <c:v>45463</c:v>
                </c:pt>
                <c:pt idx="105" formatCode="mm/dd/yyyy">
                  <c:v>45462</c:v>
                </c:pt>
                <c:pt idx="106" formatCode="mm/dd/yyyy">
                  <c:v>45461</c:v>
                </c:pt>
                <c:pt idx="107" formatCode="mm/dd/yyyy">
                  <c:v>45457</c:v>
                </c:pt>
                <c:pt idx="108" formatCode="mm/dd/yyyy">
                  <c:v>45456</c:v>
                </c:pt>
                <c:pt idx="109" formatCode="mm/dd/yyyy">
                  <c:v>45455</c:v>
                </c:pt>
                <c:pt idx="110" formatCode="mm/dd/yyyy">
                  <c:v>45454</c:v>
                </c:pt>
                <c:pt idx="111" formatCode="mm/dd/yyyy">
                  <c:v>45453</c:v>
                </c:pt>
                <c:pt idx="112" formatCode="mm/dd/yyyy">
                  <c:v>45450</c:v>
                </c:pt>
                <c:pt idx="113" formatCode="mm/dd/yyyy">
                  <c:v>45449</c:v>
                </c:pt>
                <c:pt idx="114" formatCode="mm/dd/yyyy">
                  <c:v>45448</c:v>
                </c:pt>
                <c:pt idx="115" formatCode="mm/dd/yyyy">
                  <c:v>45447</c:v>
                </c:pt>
                <c:pt idx="116" formatCode="mm/dd/yyyy">
                  <c:v>45446</c:v>
                </c:pt>
                <c:pt idx="117" formatCode="mm/dd/yyyy">
                  <c:v>45443</c:v>
                </c:pt>
                <c:pt idx="118" formatCode="mm/dd/yyyy">
                  <c:v>45442</c:v>
                </c:pt>
                <c:pt idx="119" formatCode="mm/dd/yyyy">
                  <c:v>45441</c:v>
                </c:pt>
                <c:pt idx="120" formatCode="mm/dd/yyyy">
                  <c:v>45440</c:v>
                </c:pt>
                <c:pt idx="121" formatCode="mm/dd/yyyy">
                  <c:v>45439</c:v>
                </c:pt>
                <c:pt idx="122" formatCode="mm/dd/yyyy">
                  <c:v>45436</c:v>
                </c:pt>
                <c:pt idx="123" formatCode="mm/dd/yyyy">
                  <c:v>45435</c:v>
                </c:pt>
                <c:pt idx="124" formatCode="mm/dd/yyyy">
                  <c:v>45434</c:v>
                </c:pt>
                <c:pt idx="125" formatCode="mm/dd/yyyy">
                  <c:v>45433</c:v>
                </c:pt>
                <c:pt idx="126" formatCode="mm/dd/yyyy">
                  <c:v>45430</c:v>
                </c:pt>
                <c:pt idx="127" formatCode="mm/dd/yyyy">
                  <c:v>45429</c:v>
                </c:pt>
                <c:pt idx="128" formatCode="mm/dd/yyyy">
                  <c:v>45428</c:v>
                </c:pt>
                <c:pt idx="129" formatCode="mm/dd/yyyy">
                  <c:v>45427</c:v>
                </c:pt>
                <c:pt idx="130" formatCode="mm/dd/yyyy">
                  <c:v>45426</c:v>
                </c:pt>
                <c:pt idx="131" formatCode="mm/dd/yyyy">
                  <c:v>45425</c:v>
                </c:pt>
                <c:pt idx="132" formatCode="mm/dd/yyyy">
                  <c:v>45422</c:v>
                </c:pt>
                <c:pt idx="133" formatCode="mm/dd/yyyy">
                  <c:v>45421</c:v>
                </c:pt>
                <c:pt idx="134" formatCode="mm/dd/yyyy">
                  <c:v>45420</c:v>
                </c:pt>
                <c:pt idx="135" formatCode="mm/dd/yyyy">
                  <c:v>45419</c:v>
                </c:pt>
                <c:pt idx="136" formatCode="mm/dd/yyyy">
                  <c:v>45418</c:v>
                </c:pt>
                <c:pt idx="137" formatCode="mm/dd/yyyy">
                  <c:v>45415</c:v>
                </c:pt>
                <c:pt idx="138" formatCode="mm/dd/yyyy">
                  <c:v>45414</c:v>
                </c:pt>
                <c:pt idx="139" formatCode="mm/dd/yyyy">
                  <c:v>45412</c:v>
                </c:pt>
                <c:pt idx="140" formatCode="mm/dd/yyyy">
                  <c:v>45411</c:v>
                </c:pt>
                <c:pt idx="141" formatCode="mm/dd/yyyy">
                  <c:v>45408</c:v>
                </c:pt>
                <c:pt idx="142" formatCode="mm/dd/yyyy">
                  <c:v>45407</c:v>
                </c:pt>
                <c:pt idx="143" formatCode="mm/dd/yyyy">
                  <c:v>45406</c:v>
                </c:pt>
                <c:pt idx="144" formatCode="mm/dd/yyyy">
                  <c:v>45405</c:v>
                </c:pt>
                <c:pt idx="145" formatCode="mm/dd/yyyy">
                  <c:v>45404</c:v>
                </c:pt>
                <c:pt idx="146" formatCode="mm/dd/yyyy">
                  <c:v>45401</c:v>
                </c:pt>
                <c:pt idx="147" formatCode="mm/dd/yyyy">
                  <c:v>45400</c:v>
                </c:pt>
                <c:pt idx="148" formatCode="mm/dd/yyyy">
                  <c:v>45398</c:v>
                </c:pt>
                <c:pt idx="149" formatCode="mm/dd/yyyy">
                  <c:v>45397</c:v>
                </c:pt>
                <c:pt idx="150" formatCode="mm/dd/yyyy">
                  <c:v>45394</c:v>
                </c:pt>
                <c:pt idx="151" formatCode="mm/dd/yyyy">
                  <c:v>45392</c:v>
                </c:pt>
                <c:pt idx="152" formatCode="mm/dd/yyyy">
                  <c:v>45391</c:v>
                </c:pt>
                <c:pt idx="153" formatCode="mm/dd/yyyy">
                  <c:v>45390</c:v>
                </c:pt>
                <c:pt idx="154" formatCode="mm/dd/yyyy">
                  <c:v>45387</c:v>
                </c:pt>
                <c:pt idx="155" formatCode="mm/dd/yyyy">
                  <c:v>45386</c:v>
                </c:pt>
                <c:pt idx="156" formatCode="mm/dd/yyyy">
                  <c:v>45385</c:v>
                </c:pt>
                <c:pt idx="157" formatCode="mm/dd/yyyy">
                  <c:v>45384</c:v>
                </c:pt>
                <c:pt idx="158" formatCode="mm/dd/yyyy">
                  <c:v>45383</c:v>
                </c:pt>
                <c:pt idx="159" formatCode="mm/dd/yyyy">
                  <c:v>45379</c:v>
                </c:pt>
                <c:pt idx="160" formatCode="mm/dd/yyyy">
                  <c:v>45378</c:v>
                </c:pt>
                <c:pt idx="161" formatCode="mm/dd/yyyy">
                  <c:v>45377</c:v>
                </c:pt>
                <c:pt idx="162" formatCode="mm/dd/yyyy">
                  <c:v>45373</c:v>
                </c:pt>
                <c:pt idx="163" formatCode="mm/dd/yyyy">
                  <c:v>45372</c:v>
                </c:pt>
                <c:pt idx="164" formatCode="mm/dd/yyyy">
                  <c:v>45371</c:v>
                </c:pt>
                <c:pt idx="165" formatCode="mm/dd/yyyy">
                  <c:v>45370</c:v>
                </c:pt>
                <c:pt idx="166" formatCode="mm/dd/yyyy">
                  <c:v>45369</c:v>
                </c:pt>
                <c:pt idx="167" formatCode="mm/dd/yyyy">
                  <c:v>45366</c:v>
                </c:pt>
                <c:pt idx="168" formatCode="mm/dd/yyyy">
                  <c:v>45365</c:v>
                </c:pt>
                <c:pt idx="169" formatCode="mm/dd/yyyy">
                  <c:v>45364</c:v>
                </c:pt>
                <c:pt idx="170" formatCode="mm/dd/yyyy">
                  <c:v>45363</c:v>
                </c:pt>
                <c:pt idx="171" formatCode="mm/dd/yyyy">
                  <c:v>45362</c:v>
                </c:pt>
                <c:pt idx="172" formatCode="mm/dd/yyyy">
                  <c:v>45358</c:v>
                </c:pt>
                <c:pt idx="173" formatCode="mm/dd/yyyy">
                  <c:v>45357</c:v>
                </c:pt>
                <c:pt idx="174" formatCode="mm/dd/yyyy">
                  <c:v>45356</c:v>
                </c:pt>
                <c:pt idx="175" formatCode="mm/dd/yyyy">
                  <c:v>45355</c:v>
                </c:pt>
                <c:pt idx="176" formatCode="mm/dd/yyyy">
                  <c:v>45353</c:v>
                </c:pt>
                <c:pt idx="177" formatCode="mm/dd/yyyy">
                  <c:v>45352</c:v>
                </c:pt>
                <c:pt idx="178" formatCode="mm/dd/yyyy">
                  <c:v>45351</c:v>
                </c:pt>
                <c:pt idx="179" formatCode="mm/dd/yyyy">
                  <c:v>45350</c:v>
                </c:pt>
                <c:pt idx="180" formatCode="mm/dd/yyyy">
                  <c:v>45349</c:v>
                </c:pt>
                <c:pt idx="181" formatCode="mm/dd/yyyy">
                  <c:v>45348</c:v>
                </c:pt>
                <c:pt idx="182" formatCode="mm/dd/yyyy">
                  <c:v>45345</c:v>
                </c:pt>
                <c:pt idx="183" formatCode="mm/dd/yyyy">
                  <c:v>45344</c:v>
                </c:pt>
                <c:pt idx="184" formatCode="mm/dd/yyyy">
                  <c:v>45343</c:v>
                </c:pt>
                <c:pt idx="185" formatCode="mm/dd/yyyy">
                  <c:v>45342</c:v>
                </c:pt>
                <c:pt idx="186" formatCode="mm/dd/yyyy">
                  <c:v>45341</c:v>
                </c:pt>
                <c:pt idx="187" formatCode="mm/dd/yyyy">
                  <c:v>45338</c:v>
                </c:pt>
                <c:pt idx="188" formatCode="mm/dd/yyyy">
                  <c:v>45337</c:v>
                </c:pt>
                <c:pt idx="189" formatCode="mm/dd/yyyy">
                  <c:v>45336</c:v>
                </c:pt>
                <c:pt idx="190" formatCode="mm/dd/yyyy">
                  <c:v>45335</c:v>
                </c:pt>
                <c:pt idx="191" formatCode="mm/dd/yyyy">
                  <c:v>45334</c:v>
                </c:pt>
                <c:pt idx="192" formatCode="mm/dd/yyyy">
                  <c:v>45331</c:v>
                </c:pt>
                <c:pt idx="193" formatCode="mm/dd/yyyy">
                  <c:v>45330</c:v>
                </c:pt>
                <c:pt idx="194" formatCode="mm/dd/yyyy">
                  <c:v>45329</c:v>
                </c:pt>
                <c:pt idx="195" formatCode="mm/dd/yyyy">
                  <c:v>45328</c:v>
                </c:pt>
                <c:pt idx="196" formatCode="mm/dd/yyyy">
                  <c:v>45327</c:v>
                </c:pt>
                <c:pt idx="197" formatCode="mm/dd/yyyy">
                  <c:v>45324</c:v>
                </c:pt>
                <c:pt idx="198" formatCode="mm/dd/yyyy">
                  <c:v>45323</c:v>
                </c:pt>
                <c:pt idx="199" formatCode="mm/dd/yyyy">
                  <c:v>45322</c:v>
                </c:pt>
                <c:pt idx="200" formatCode="mm/dd/yyyy">
                  <c:v>45321</c:v>
                </c:pt>
                <c:pt idx="201" formatCode="mm/dd/yyyy">
                  <c:v>45320</c:v>
                </c:pt>
                <c:pt idx="202" formatCode="mm/dd/yyyy">
                  <c:v>45316</c:v>
                </c:pt>
                <c:pt idx="203" formatCode="mm/dd/yyyy">
                  <c:v>45315</c:v>
                </c:pt>
                <c:pt idx="204" formatCode="mm/dd/yyyy">
                  <c:v>45314</c:v>
                </c:pt>
                <c:pt idx="205" formatCode="mm/dd/yyyy">
                  <c:v>45311</c:v>
                </c:pt>
                <c:pt idx="206" formatCode="mm/dd/yyyy">
                  <c:v>45310</c:v>
                </c:pt>
                <c:pt idx="207" formatCode="mm/dd/yyyy">
                  <c:v>45309</c:v>
                </c:pt>
                <c:pt idx="208" formatCode="mm/dd/yyyy">
                  <c:v>45308</c:v>
                </c:pt>
                <c:pt idx="209" formatCode="mm/dd/yyyy">
                  <c:v>45307</c:v>
                </c:pt>
                <c:pt idx="210" formatCode="mm/dd/yyyy">
                  <c:v>45306</c:v>
                </c:pt>
                <c:pt idx="211" formatCode="mm/dd/yyyy">
                  <c:v>45303</c:v>
                </c:pt>
                <c:pt idx="212" formatCode="mm/dd/yyyy">
                  <c:v>45302</c:v>
                </c:pt>
                <c:pt idx="213" formatCode="mm/dd/yyyy">
                  <c:v>45301</c:v>
                </c:pt>
                <c:pt idx="214" formatCode="mm/dd/yyyy">
                  <c:v>45300</c:v>
                </c:pt>
                <c:pt idx="215" formatCode="mm/dd/yyyy">
                  <c:v>45299</c:v>
                </c:pt>
                <c:pt idx="216" formatCode="mm/dd/yyyy">
                  <c:v>45296</c:v>
                </c:pt>
                <c:pt idx="217" formatCode="mm/dd/yyyy">
                  <c:v>45295</c:v>
                </c:pt>
                <c:pt idx="218" formatCode="mm/dd/yyyy">
                  <c:v>45294</c:v>
                </c:pt>
                <c:pt idx="219" formatCode="mm/dd/yyyy">
                  <c:v>45293</c:v>
                </c:pt>
                <c:pt idx="220" formatCode="mm/dd/yyyy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 formatCode="mm/dd/yyyy">
                  <c:v>45268</c:v>
                </c:pt>
                <c:pt idx="236" formatCode="mm/dd/yyyy">
                  <c:v>45267</c:v>
                </c:pt>
                <c:pt idx="237" formatCode="mm/dd/yyyy">
                  <c:v>45266</c:v>
                </c:pt>
                <c:pt idx="238" formatCode="mm/dd/yyyy">
                  <c:v>45265</c:v>
                </c:pt>
                <c:pt idx="239" formatCode="mm/dd/yyyy">
                  <c:v>45264</c:v>
                </c:pt>
                <c:pt idx="240" formatCode="mm/dd/yyyy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 formatCode="mm/dd/yyyy">
                  <c:v>45239</c:v>
                </c:pt>
                <c:pt idx="256" formatCode="mm/dd/yyyy">
                  <c:v>45238</c:v>
                </c:pt>
                <c:pt idx="257" formatCode="mm/dd/yyyy">
                  <c:v>45237</c:v>
                </c:pt>
                <c:pt idx="258" formatCode="mm/dd/yyyy">
                  <c:v>45236</c:v>
                </c:pt>
                <c:pt idx="259" formatCode="mm/dd/yyyy">
                  <c:v>45233</c:v>
                </c:pt>
                <c:pt idx="260" formatCode="mm/dd/yyyy">
                  <c:v>45232</c:v>
                </c:pt>
                <c:pt idx="261" formatCode="mm/dd/yyyy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 formatCode="mm/dd/yyyy">
                  <c:v>45208</c:v>
                </c:pt>
                <c:pt idx="278" formatCode="mm/dd/yyyy">
                  <c:v>45205</c:v>
                </c:pt>
                <c:pt idx="279" formatCode="mm/dd/yyyy">
                  <c:v>45204</c:v>
                </c:pt>
                <c:pt idx="280" formatCode="mm/dd/yyyy">
                  <c:v>45203</c:v>
                </c:pt>
                <c:pt idx="281" formatCode="mm/dd/yyyy">
                  <c:v>45202</c:v>
                </c:pt>
                <c:pt idx="282" formatCode="mm/dd/yyyy">
                  <c:v>45198</c:v>
                </c:pt>
                <c:pt idx="283" formatCode="mm/dd/yyyy">
                  <c:v>45197</c:v>
                </c:pt>
                <c:pt idx="284" formatCode="mm/dd/yyyy">
                  <c:v>45196</c:v>
                </c:pt>
                <c:pt idx="285" formatCode="mm/dd/yyyy">
                  <c:v>45195</c:v>
                </c:pt>
                <c:pt idx="286" formatCode="mm/dd/yyyy">
                  <c:v>45194</c:v>
                </c:pt>
                <c:pt idx="287" formatCode="mm/dd/yyyy">
                  <c:v>45191</c:v>
                </c:pt>
                <c:pt idx="288" formatCode="mm/dd/yyyy">
                  <c:v>45190</c:v>
                </c:pt>
                <c:pt idx="289" formatCode="mm/dd/yyyy">
                  <c:v>45189</c:v>
                </c:pt>
                <c:pt idx="290" formatCode="mm/dd/yyyy">
                  <c:v>45187</c:v>
                </c:pt>
                <c:pt idx="291" formatCode="mm/dd/yyyy">
                  <c:v>45184</c:v>
                </c:pt>
                <c:pt idx="292" formatCode="mm/dd/yyyy">
                  <c:v>45183</c:v>
                </c:pt>
                <c:pt idx="293" formatCode="mm/dd/yyyy">
                  <c:v>45182</c:v>
                </c:pt>
                <c:pt idx="294" formatCode="mm/dd/yyyy">
                  <c:v>45181</c:v>
                </c:pt>
                <c:pt idx="295" formatCode="mm/dd/yyyy">
                  <c:v>45180</c:v>
                </c:pt>
                <c:pt idx="296" formatCode="mm/dd/yyyy">
                  <c:v>45177</c:v>
                </c:pt>
                <c:pt idx="297" formatCode="mm/dd/yyyy">
                  <c:v>45176</c:v>
                </c:pt>
                <c:pt idx="298" formatCode="mm/dd/yyyy">
                  <c:v>45175</c:v>
                </c:pt>
                <c:pt idx="299" formatCode="mm/dd/yyyy">
                  <c:v>45174</c:v>
                </c:pt>
                <c:pt idx="300" formatCode="mm/dd/yyyy">
                  <c:v>45173</c:v>
                </c:pt>
                <c:pt idx="301" formatCode="mm/dd/yyyy">
                  <c:v>45170</c:v>
                </c:pt>
                <c:pt idx="302" formatCode="mm/dd/yyyy">
                  <c:v>45169</c:v>
                </c:pt>
                <c:pt idx="303" formatCode="mm/dd/yyyy">
                  <c:v>45168</c:v>
                </c:pt>
                <c:pt idx="304" formatCode="mm/dd/yyyy">
                  <c:v>45167</c:v>
                </c:pt>
                <c:pt idx="305" formatCode="mm/dd/yyyy">
                  <c:v>45166</c:v>
                </c:pt>
                <c:pt idx="306" formatCode="mm/dd/yyyy">
                  <c:v>45163</c:v>
                </c:pt>
                <c:pt idx="307" formatCode="mm/dd/yyyy">
                  <c:v>45162</c:v>
                </c:pt>
                <c:pt idx="308" formatCode="mm/dd/yyyy">
                  <c:v>45161</c:v>
                </c:pt>
                <c:pt idx="309" formatCode="mm/dd/yyyy">
                  <c:v>45160</c:v>
                </c:pt>
                <c:pt idx="310" formatCode="mm/dd/yyyy">
                  <c:v>45159</c:v>
                </c:pt>
                <c:pt idx="311" formatCode="mm/dd/yyyy">
                  <c:v>45156</c:v>
                </c:pt>
                <c:pt idx="312" formatCode="mm/dd/yyyy">
                  <c:v>45155</c:v>
                </c:pt>
                <c:pt idx="313" formatCode="mm/dd/yyyy">
                  <c:v>45154</c:v>
                </c:pt>
                <c:pt idx="314" formatCode="mm/dd/yyyy">
                  <c:v>45152</c:v>
                </c:pt>
                <c:pt idx="315" formatCode="mm/dd/yyyy">
                  <c:v>45149</c:v>
                </c:pt>
                <c:pt idx="316" formatCode="mm/dd/yyyy">
                  <c:v>45148</c:v>
                </c:pt>
                <c:pt idx="317" formatCode="mm/dd/yyyy">
                  <c:v>45147</c:v>
                </c:pt>
                <c:pt idx="318" formatCode="mm/dd/yyyy">
                  <c:v>45146</c:v>
                </c:pt>
                <c:pt idx="319" formatCode="mm/dd/yyyy">
                  <c:v>45145</c:v>
                </c:pt>
                <c:pt idx="320" formatCode="mm/dd/yyyy">
                  <c:v>45142</c:v>
                </c:pt>
                <c:pt idx="321" formatCode="mm/dd/yyyy">
                  <c:v>45141</c:v>
                </c:pt>
                <c:pt idx="322" formatCode="mm/dd/yyyy">
                  <c:v>45140</c:v>
                </c:pt>
                <c:pt idx="323" formatCode="mm/dd/yyyy">
                  <c:v>45139</c:v>
                </c:pt>
                <c:pt idx="324" formatCode="mm/dd/yyyy">
                  <c:v>45138</c:v>
                </c:pt>
                <c:pt idx="325" formatCode="mm/dd/yyyy">
                  <c:v>45135</c:v>
                </c:pt>
                <c:pt idx="326" formatCode="mm/dd/yyyy">
                  <c:v>45134</c:v>
                </c:pt>
                <c:pt idx="327" formatCode="mm/dd/yyyy">
                  <c:v>45133</c:v>
                </c:pt>
                <c:pt idx="328" formatCode="mm/dd/yyyy">
                  <c:v>45132</c:v>
                </c:pt>
                <c:pt idx="329" formatCode="mm/dd/yyyy">
                  <c:v>45131</c:v>
                </c:pt>
                <c:pt idx="330" formatCode="mm/dd/yyyy">
                  <c:v>45128</c:v>
                </c:pt>
                <c:pt idx="331" formatCode="mm/dd/yyyy">
                  <c:v>45127</c:v>
                </c:pt>
                <c:pt idx="332" formatCode="mm/dd/yyyy">
                  <c:v>45126</c:v>
                </c:pt>
                <c:pt idx="333" formatCode="mm/dd/yyyy">
                  <c:v>45125</c:v>
                </c:pt>
                <c:pt idx="334" formatCode="mm/dd/yyyy">
                  <c:v>45124</c:v>
                </c:pt>
                <c:pt idx="335" formatCode="mm/dd/yyyy">
                  <c:v>45121</c:v>
                </c:pt>
                <c:pt idx="336" formatCode="mm/dd/yyyy">
                  <c:v>45120</c:v>
                </c:pt>
                <c:pt idx="337" formatCode="mm/dd/yyyy">
                  <c:v>45119</c:v>
                </c:pt>
                <c:pt idx="338" formatCode="mm/dd/yyyy">
                  <c:v>45118</c:v>
                </c:pt>
                <c:pt idx="339" formatCode="mm/dd/yyyy">
                  <c:v>45117</c:v>
                </c:pt>
                <c:pt idx="340" formatCode="mm/dd/yyyy">
                  <c:v>45114</c:v>
                </c:pt>
                <c:pt idx="341" formatCode="mm/dd/yyyy">
                  <c:v>45113</c:v>
                </c:pt>
                <c:pt idx="342" formatCode="mm/dd/yyyy">
                  <c:v>45112</c:v>
                </c:pt>
                <c:pt idx="343" formatCode="mm/dd/yyyy">
                  <c:v>45111</c:v>
                </c:pt>
                <c:pt idx="344" formatCode="mm/dd/yyyy">
                  <c:v>45110</c:v>
                </c:pt>
                <c:pt idx="345" formatCode="mm/dd/yyyy">
                  <c:v>45107</c:v>
                </c:pt>
                <c:pt idx="346" formatCode="mm/dd/yyyy">
                  <c:v>45105</c:v>
                </c:pt>
                <c:pt idx="347" formatCode="mm/dd/yyyy">
                  <c:v>45104</c:v>
                </c:pt>
                <c:pt idx="348" formatCode="mm/dd/yyyy">
                  <c:v>45103</c:v>
                </c:pt>
                <c:pt idx="349" formatCode="mm/dd/yyyy">
                  <c:v>45100</c:v>
                </c:pt>
                <c:pt idx="350" formatCode="mm/dd/yyyy">
                  <c:v>45099</c:v>
                </c:pt>
                <c:pt idx="351" formatCode="mm/dd/yyyy">
                  <c:v>45098</c:v>
                </c:pt>
                <c:pt idx="352" formatCode="mm/dd/yyyy">
                  <c:v>45097</c:v>
                </c:pt>
                <c:pt idx="353" formatCode="mm/dd/yyyy">
                  <c:v>45096</c:v>
                </c:pt>
                <c:pt idx="354" formatCode="mm/dd/yyyy">
                  <c:v>45093</c:v>
                </c:pt>
                <c:pt idx="355" formatCode="mm/dd/yyyy">
                  <c:v>45092</c:v>
                </c:pt>
                <c:pt idx="356" formatCode="mm/dd/yyyy">
                  <c:v>45091</c:v>
                </c:pt>
                <c:pt idx="357" formatCode="mm/dd/yyyy">
                  <c:v>45090</c:v>
                </c:pt>
                <c:pt idx="358" formatCode="mm/dd/yyyy">
                  <c:v>45089</c:v>
                </c:pt>
                <c:pt idx="359" formatCode="mm/dd/yyyy">
                  <c:v>45086</c:v>
                </c:pt>
                <c:pt idx="360" formatCode="mm/dd/yyyy">
                  <c:v>45085</c:v>
                </c:pt>
                <c:pt idx="361" formatCode="mm/dd/yyyy">
                  <c:v>45084</c:v>
                </c:pt>
                <c:pt idx="362" formatCode="mm/dd/yyyy">
                  <c:v>45083</c:v>
                </c:pt>
                <c:pt idx="363" formatCode="mm/dd/yyyy">
                  <c:v>45082</c:v>
                </c:pt>
                <c:pt idx="364" formatCode="mm/dd/yyyy">
                  <c:v>45079</c:v>
                </c:pt>
                <c:pt idx="365" formatCode="mm/dd/yyyy">
                  <c:v>45078</c:v>
                </c:pt>
                <c:pt idx="366" formatCode="mm/dd/yyyy">
                  <c:v>45077</c:v>
                </c:pt>
                <c:pt idx="367" formatCode="mm/dd/yyyy">
                  <c:v>45076</c:v>
                </c:pt>
                <c:pt idx="368" formatCode="mm/dd/yyyy">
                  <c:v>45075</c:v>
                </c:pt>
                <c:pt idx="369" formatCode="mm/dd/yyyy">
                  <c:v>45072</c:v>
                </c:pt>
                <c:pt idx="370" formatCode="mm/dd/yyyy">
                  <c:v>45071</c:v>
                </c:pt>
                <c:pt idx="371" formatCode="mm/dd/yyyy">
                  <c:v>45070</c:v>
                </c:pt>
                <c:pt idx="372" formatCode="mm/dd/yyyy">
                  <c:v>45069</c:v>
                </c:pt>
                <c:pt idx="373" formatCode="mm/dd/yyyy">
                  <c:v>45068</c:v>
                </c:pt>
                <c:pt idx="374" formatCode="mm/dd/yyyy">
                  <c:v>45065</c:v>
                </c:pt>
                <c:pt idx="375" formatCode="mm/dd/yyyy">
                  <c:v>45064</c:v>
                </c:pt>
                <c:pt idx="376" formatCode="mm/dd/yyyy">
                  <c:v>45063</c:v>
                </c:pt>
                <c:pt idx="377" formatCode="mm/dd/yyyy">
                  <c:v>45062</c:v>
                </c:pt>
                <c:pt idx="378" formatCode="mm/dd/yyyy">
                  <c:v>45061</c:v>
                </c:pt>
                <c:pt idx="379" formatCode="mm/dd/yyyy">
                  <c:v>45058</c:v>
                </c:pt>
                <c:pt idx="380" formatCode="mm/dd/yyyy">
                  <c:v>45057</c:v>
                </c:pt>
                <c:pt idx="381" formatCode="mm/dd/yyyy">
                  <c:v>45056</c:v>
                </c:pt>
                <c:pt idx="382" formatCode="mm/dd/yyyy">
                  <c:v>45055</c:v>
                </c:pt>
                <c:pt idx="383" formatCode="mm/dd/yyyy">
                  <c:v>45054</c:v>
                </c:pt>
                <c:pt idx="384" formatCode="mm/dd/yyyy">
                  <c:v>45051</c:v>
                </c:pt>
                <c:pt idx="385" formatCode="mm/dd/yyyy">
                  <c:v>45050</c:v>
                </c:pt>
                <c:pt idx="386" formatCode="mm/dd/yyyy">
                  <c:v>45049</c:v>
                </c:pt>
                <c:pt idx="387" formatCode="mm/dd/yyyy">
                  <c:v>45048</c:v>
                </c:pt>
                <c:pt idx="388" formatCode="mm/dd/yyyy">
                  <c:v>45044</c:v>
                </c:pt>
                <c:pt idx="389" formatCode="mm/dd/yyyy">
                  <c:v>45043</c:v>
                </c:pt>
                <c:pt idx="390" formatCode="mm/dd/yyyy">
                  <c:v>45042</c:v>
                </c:pt>
                <c:pt idx="391" formatCode="mm/dd/yyyy">
                  <c:v>45041</c:v>
                </c:pt>
                <c:pt idx="392" formatCode="mm/dd/yyyy">
                  <c:v>45040</c:v>
                </c:pt>
                <c:pt idx="393" formatCode="mm/dd/yyyy">
                  <c:v>45037</c:v>
                </c:pt>
                <c:pt idx="394" formatCode="mm/dd/yyyy">
                  <c:v>45036</c:v>
                </c:pt>
                <c:pt idx="395" formatCode="mm/dd/yyyy">
                  <c:v>45035</c:v>
                </c:pt>
                <c:pt idx="396" formatCode="mm/dd/yyyy">
                  <c:v>45034</c:v>
                </c:pt>
                <c:pt idx="397" formatCode="mm/dd/yyyy">
                  <c:v>45033</c:v>
                </c:pt>
                <c:pt idx="398" formatCode="mm/dd/yyyy">
                  <c:v>45029</c:v>
                </c:pt>
                <c:pt idx="399" formatCode="mm/dd/yyyy">
                  <c:v>45028</c:v>
                </c:pt>
                <c:pt idx="400" formatCode="mm/dd/yyyy">
                  <c:v>45027</c:v>
                </c:pt>
                <c:pt idx="401" formatCode="mm/dd/yyyy">
                  <c:v>45026</c:v>
                </c:pt>
                <c:pt idx="402" formatCode="mm/dd/yyyy">
                  <c:v>45022</c:v>
                </c:pt>
                <c:pt idx="403" formatCode="mm/dd/yyyy">
                  <c:v>45021</c:v>
                </c:pt>
                <c:pt idx="404" formatCode="mm/dd/yyyy">
                  <c:v>45019</c:v>
                </c:pt>
                <c:pt idx="405" formatCode="mm/dd/yyyy">
                  <c:v>45016</c:v>
                </c:pt>
                <c:pt idx="406" formatCode="mm/dd/yyyy">
                  <c:v>45014</c:v>
                </c:pt>
                <c:pt idx="407" formatCode="mm/dd/yyyy">
                  <c:v>45013</c:v>
                </c:pt>
                <c:pt idx="408" formatCode="mm/dd/yyyy">
                  <c:v>45012</c:v>
                </c:pt>
                <c:pt idx="409" formatCode="mm/dd/yyyy">
                  <c:v>45009</c:v>
                </c:pt>
                <c:pt idx="410" formatCode="mm/dd/yyyy">
                  <c:v>45008</c:v>
                </c:pt>
                <c:pt idx="411" formatCode="mm/dd/yyyy">
                  <c:v>45007</c:v>
                </c:pt>
                <c:pt idx="412" formatCode="mm/dd/yyyy">
                  <c:v>45006</c:v>
                </c:pt>
                <c:pt idx="413" formatCode="mm/dd/yyyy">
                  <c:v>45005</c:v>
                </c:pt>
                <c:pt idx="414" formatCode="mm/dd/yyyy">
                  <c:v>45002</c:v>
                </c:pt>
                <c:pt idx="415" formatCode="mm/dd/yyyy">
                  <c:v>45001</c:v>
                </c:pt>
                <c:pt idx="416" formatCode="mm/dd/yyyy">
                  <c:v>45000</c:v>
                </c:pt>
                <c:pt idx="417" formatCode="mm/dd/yyyy">
                  <c:v>44999</c:v>
                </c:pt>
                <c:pt idx="418" formatCode="mm/dd/yyyy">
                  <c:v>44998</c:v>
                </c:pt>
                <c:pt idx="419" formatCode="mm/dd/yyyy">
                  <c:v>44995</c:v>
                </c:pt>
                <c:pt idx="420" formatCode="mm/dd/yyyy">
                  <c:v>44994</c:v>
                </c:pt>
                <c:pt idx="421" formatCode="mm/dd/yyyy">
                  <c:v>44993</c:v>
                </c:pt>
                <c:pt idx="422" formatCode="mm/dd/yyyy">
                  <c:v>44991</c:v>
                </c:pt>
                <c:pt idx="423" formatCode="mm/dd/yyyy">
                  <c:v>44988</c:v>
                </c:pt>
                <c:pt idx="424" formatCode="mm/dd/yyyy">
                  <c:v>44987</c:v>
                </c:pt>
                <c:pt idx="425" formatCode="mm/dd/yyyy">
                  <c:v>44986</c:v>
                </c:pt>
                <c:pt idx="426" formatCode="mm/dd/yyyy">
                  <c:v>44985</c:v>
                </c:pt>
                <c:pt idx="427" formatCode="mm/dd/yyyy">
                  <c:v>44984</c:v>
                </c:pt>
                <c:pt idx="428" formatCode="mm/dd/yyyy">
                  <c:v>44981</c:v>
                </c:pt>
                <c:pt idx="429" formatCode="mm/dd/yyyy">
                  <c:v>44980</c:v>
                </c:pt>
                <c:pt idx="430" formatCode="mm/dd/yyyy">
                  <c:v>44979</c:v>
                </c:pt>
                <c:pt idx="431" formatCode="mm/dd/yyyy">
                  <c:v>44978</c:v>
                </c:pt>
                <c:pt idx="432" formatCode="mm/dd/yyyy">
                  <c:v>44977</c:v>
                </c:pt>
                <c:pt idx="433" formatCode="mm/dd/yyyy">
                  <c:v>44974</c:v>
                </c:pt>
                <c:pt idx="434" formatCode="mm/dd/yyyy">
                  <c:v>44973</c:v>
                </c:pt>
                <c:pt idx="435" formatCode="mm/dd/yyyy">
                  <c:v>44972</c:v>
                </c:pt>
                <c:pt idx="436" formatCode="mm/dd/yyyy">
                  <c:v>44971</c:v>
                </c:pt>
                <c:pt idx="437" formatCode="mm/dd/yyyy">
                  <c:v>44970</c:v>
                </c:pt>
                <c:pt idx="438" formatCode="mm/dd/yyyy">
                  <c:v>44967</c:v>
                </c:pt>
                <c:pt idx="439" formatCode="mm/dd/yyyy">
                  <c:v>44966</c:v>
                </c:pt>
                <c:pt idx="440" formatCode="mm/dd/yyyy">
                  <c:v>44965</c:v>
                </c:pt>
                <c:pt idx="441" formatCode="mm/dd/yyyy">
                  <c:v>44964</c:v>
                </c:pt>
                <c:pt idx="442" formatCode="mm/dd/yyyy">
                  <c:v>44963</c:v>
                </c:pt>
                <c:pt idx="443" formatCode="mm/dd/yyyy">
                  <c:v>44960</c:v>
                </c:pt>
                <c:pt idx="444" formatCode="mm/dd/yyyy">
                  <c:v>44959</c:v>
                </c:pt>
                <c:pt idx="445" formatCode="mm/dd/yyyy">
                  <c:v>44958</c:v>
                </c:pt>
                <c:pt idx="446" formatCode="mm/dd/yyyy">
                  <c:v>44957</c:v>
                </c:pt>
                <c:pt idx="447" formatCode="mm/dd/yyyy">
                  <c:v>44956</c:v>
                </c:pt>
                <c:pt idx="448" formatCode="mm/dd/yyyy">
                  <c:v>44953</c:v>
                </c:pt>
                <c:pt idx="449" formatCode="mm/dd/yyyy">
                  <c:v>44951</c:v>
                </c:pt>
                <c:pt idx="450" formatCode="mm/dd/yyyy">
                  <c:v>44950</c:v>
                </c:pt>
                <c:pt idx="451" formatCode="mm/dd/yyyy">
                  <c:v>44949</c:v>
                </c:pt>
                <c:pt idx="452" formatCode="mm/dd/yyyy">
                  <c:v>44946</c:v>
                </c:pt>
                <c:pt idx="453" formatCode="mm/dd/yyyy">
                  <c:v>44945</c:v>
                </c:pt>
                <c:pt idx="454" formatCode="mm/dd/yyyy">
                  <c:v>44944</c:v>
                </c:pt>
                <c:pt idx="455" formatCode="mm/dd/yyyy">
                  <c:v>44943</c:v>
                </c:pt>
                <c:pt idx="456" formatCode="mm/dd/yyyy">
                  <c:v>44942</c:v>
                </c:pt>
                <c:pt idx="457" formatCode="mm/dd/yyyy">
                  <c:v>44939</c:v>
                </c:pt>
                <c:pt idx="458" formatCode="mm/dd/yyyy">
                  <c:v>44938</c:v>
                </c:pt>
                <c:pt idx="459" formatCode="mm/dd/yyyy">
                  <c:v>44937</c:v>
                </c:pt>
                <c:pt idx="460" formatCode="mm/dd/yyyy">
                  <c:v>44936</c:v>
                </c:pt>
                <c:pt idx="461" formatCode="mm/dd/yyyy">
                  <c:v>44935</c:v>
                </c:pt>
                <c:pt idx="462" formatCode="mm/dd/yyyy">
                  <c:v>44932</c:v>
                </c:pt>
                <c:pt idx="463" formatCode="mm/dd/yyyy">
                  <c:v>44931</c:v>
                </c:pt>
                <c:pt idx="464" formatCode="mm/dd/yyyy">
                  <c:v>44930</c:v>
                </c:pt>
                <c:pt idx="465" formatCode="mm/dd/yyyy">
                  <c:v>44929</c:v>
                </c:pt>
                <c:pt idx="466" formatCode="mm/dd/yyyy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 formatCode="mm/dd/yyyy">
                  <c:v>44904</c:v>
                </c:pt>
                <c:pt idx="483" formatCode="mm/dd/yyyy">
                  <c:v>44903</c:v>
                </c:pt>
                <c:pt idx="484" formatCode="mm/dd/yyyy">
                  <c:v>44902</c:v>
                </c:pt>
                <c:pt idx="485" formatCode="mm/dd/yyyy">
                  <c:v>44901</c:v>
                </c:pt>
                <c:pt idx="486" formatCode="mm/dd/yyyy">
                  <c:v>44900</c:v>
                </c:pt>
                <c:pt idx="487" formatCode="mm/dd/yyyy">
                  <c:v>44897</c:v>
                </c:pt>
                <c:pt idx="488" formatCode="mm/dd/yyyy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 formatCode="mm/dd/yyyy">
                  <c:v>44874</c:v>
                </c:pt>
                <c:pt idx="505" formatCode="mm/dd/yyyy">
                  <c:v>44872</c:v>
                </c:pt>
                <c:pt idx="506" formatCode="mm/dd/yyyy">
                  <c:v>44869</c:v>
                </c:pt>
                <c:pt idx="507" formatCode="mm/dd/yyyy">
                  <c:v>44868</c:v>
                </c:pt>
                <c:pt idx="508" formatCode="mm/dd/yyyy">
                  <c:v>44867</c:v>
                </c:pt>
                <c:pt idx="509" formatCode="mm/dd/yyyy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 formatCode="mm/dd/yyyy">
                  <c:v>44841</c:v>
                </c:pt>
                <c:pt idx="526" formatCode="mm/dd/yyyy">
                  <c:v>44840</c:v>
                </c:pt>
                <c:pt idx="527" formatCode="mm/dd/yyyy">
                  <c:v>44838</c:v>
                </c:pt>
                <c:pt idx="528" formatCode="mm/dd/yyyy">
                  <c:v>44837</c:v>
                </c:pt>
                <c:pt idx="529" formatCode="mm/dd/yyyy">
                  <c:v>44834</c:v>
                </c:pt>
                <c:pt idx="530" formatCode="mm/dd/yyyy">
                  <c:v>44833</c:v>
                </c:pt>
                <c:pt idx="531" formatCode="mm/dd/yyyy">
                  <c:v>44832</c:v>
                </c:pt>
                <c:pt idx="532" formatCode="mm/dd/yyyy">
                  <c:v>44831</c:v>
                </c:pt>
                <c:pt idx="533" formatCode="mm/dd/yyyy">
                  <c:v>44830</c:v>
                </c:pt>
                <c:pt idx="534" formatCode="mm/dd/yyyy">
                  <c:v>44827</c:v>
                </c:pt>
                <c:pt idx="535" formatCode="mm/dd/yyyy">
                  <c:v>44826</c:v>
                </c:pt>
                <c:pt idx="536" formatCode="mm/dd/yyyy">
                  <c:v>44825</c:v>
                </c:pt>
                <c:pt idx="537" formatCode="mm/dd/yyyy">
                  <c:v>44824</c:v>
                </c:pt>
                <c:pt idx="538" formatCode="mm/dd/yyyy">
                  <c:v>44823</c:v>
                </c:pt>
                <c:pt idx="539" formatCode="mm/dd/yyyy">
                  <c:v>44820</c:v>
                </c:pt>
                <c:pt idx="540" formatCode="mm/dd/yyyy">
                  <c:v>44819</c:v>
                </c:pt>
                <c:pt idx="541" formatCode="mm/dd/yyyy">
                  <c:v>44818</c:v>
                </c:pt>
                <c:pt idx="542" formatCode="mm/dd/yyyy">
                  <c:v>44817</c:v>
                </c:pt>
                <c:pt idx="543" formatCode="mm/dd/yyyy">
                  <c:v>44816</c:v>
                </c:pt>
                <c:pt idx="544" formatCode="mm/dd/yyyy">
                  <c:v>44813</c:v>
                </c:pt>
                <c:pt idx="545" formatCode="mm/dd/yyyy">
                  <c:v>44812</c:v>
                </c:pt>
                <c:pt idx="546" formatCode="mm/dd/yyyy">
                  <c:v>44811</c:v>
                </c:pt>
                <c:pt idx="547" formatCode="mm/dd/yyyy">
                  <c:v>44810</c:v>
                </c:pt>
                <c:pt idx="548" formatCode="mm/dd/yyyy">
                  <c:v>44809</c:v>
                </c:pt>
                <c:pt idx="549" formatCode="mm/dd/yyyy">
                  <c:v>44806</c:v>
                </c:pt>
                <c:pt idx="550" formatCode="mm/dd/yyyy">
                  <c:v>44805</c:v>
                </c:pt>
                <c:pt idx="551" formatCode="mm/dd/yyyy">
                  <c:v>44803</c:v>
                </c:pt>
                <c:pt idx="552" formatCode="mm/dd/yyyy">
                  <c:v>44802</c:v>
                </c:pt>
                <c:pt idx="553" formatCode="mm/dd/yyyy">
                  <c:v>44799</c:v>
                </c:pt>
                <c:pt idx="554" formatCode="mm/dd/yyyy">
                  <c:v>44798</c:v>
                </c:pt>
                <c:pt idx="555" formatCode="mm/dd/yyyy">
                  <c:v>44797</c:v>
                </c:pt>
                <c:pt idx="556" formatCode="mm/dd/yyyy">
                  <c:v>44796</c:v>
                </c:pt>
                <c:pt idx="557" formatCode="mm/dd/yyyy">
                  <c:v>44795</c:v>
                </c:pt>
                <c:pt idx="558" formatCode="mm/dd/yyyy">
                  <c:v>44792</c:v>
                </c:pt>
                <c:pt idx="559" formatCode="mm/dd/yyyy">
                  <c:v>44791</c:v>
                </c:pt>
                <c:pt idx="560" formatCode="mm/dd/yyyy">
                  <c:v>44790</c:v>
                </c:pt>
                <c:pt idx="561" formatCode="mm/dd/yyyy">
                  <c:v>44789</c:v>
                </c:pt>
                <c:pt idx="562" formatCode="mm/dd/yyyy">
                  <c:v>44785</c:v>
                </c:pt>
                <c:pt idx="563" formatCode="mm/dd/yyyy">
                  <c:v>44784</c:v>
                </c:pt>
                <c:pt idx="564" formatCode="mm/dd/yyyy">
                  <c:v>44783</c:v>
                </c:pt>
                <c:pt idx="565" formatCode="mm/dd/yyyy">
                  <c:v>44781</c:v>
                </c:pt>
                <c:pt idx="566" formatCode="mm/dd/yyyy">
                  <c:v>44778</c:v>
                </c:pt>
                <c:pt idx="567" formatCode="mm/dd/yyyy">
                  <c:v>44777</c:v>
                </c:pt>
                <c:pt idx="568" formatCode="mm/dd/yyyy">
                  <c:v>44776</c:v>
                </c:pt>
                <c:pt idx="569" formatCode="mm/dd/yyyy">
                  <c:v>44775</c:v>
                </c:pt>
                <c:pt idx="570" formatCode="mm/dd/yyyy">
                  <c:v>44774</c:v>
                </c:pt>
                <c:pt idx="571" formatCode="mm/dd/yyyy">
                  <c:v>44771</c:v>
                </c:pt>
                <c:pt idx="572" formatCode="mm/dd/yyyy">
                  <c:v>44770</c:v>
                </c:pt>
                <c:pt idx="573" formatCode="mm/dd/yyyy">
                  <c:v>44769</c:v>
                </c:pt>
                <c:pt idx="574" formatCode="mm/dd/yyyy">
                  <c:v>44768</c:v>
                </c:pt>
                <c:pt idx="575" formatCode="mm/dd/yyyy">
                  <c:v>44767</c:v>
                </c:pt>
                <c:pt idx="576" formatCode="mm/dd/yyyy">
                  <c:v>44764</c:v>
                </c:pt>
                <c:pt idx="577" formatCode="mm/dd/yyyy">
                  <c:v>44763</c:v>
                </c:pt>
                <c:pt idx="578" formatCode="mm/dd/yyyy">
                  <c:v>44762</c:v>
                </c:pt>
                <c:pt idx="579" formatCode="mm/dd/yyyy">
                  <c:v>44761</c:v>
                </c:pt>
                <c:pt idx="580" formatCode="mm/dd/yyyy">
                  <c:v>44760</c:v>
                </c:pt>
                <c:pt idx="581" formatCode="mm/dd/yyyy">
                  <c:v>44757</c:v>
                </c:pt>
                <c:pt idx="582" formatCode="mm/dd/yyyy">
                  <c:v>44756</c:v>
                </c:pt>
                <c:pt idx="583" formatCode="mm/dd/yyyy">
                  <c:v>44755</c:v>
                </c:pt>
                <c:pt idx="584" formatCode="mm/dd/yyyy">
                  <c:v>44754</c:v>
                </c:pt>
                <c:pt idx="585" formatCode="mm/dd/yyyy">
                  <c:v>44753</c:v>
                </c:pt>
                <c:pt idx="586" formatCode="mm/dd/yyyy">
                  <c:v>44750</c:v>
                </c:pt>
                <c:pt idx="587" formatCode="mm/dd/yyyy">
                  <c:v>44749</c:v>
                </c:pt>
                <c:pt idx="588" formatCode="mm/dd/yyyy">
                  <c:v>44748</c:v>
                </c:pt>
                <c:pt idx="589" formatCode="mm/dd/yyyy">
                  <c:v>44747</c:v>
                </c:pt>
                <c:pt idx="590" formatCode="mm/dd/yyyy">
                  <c:v>44746</c:v>
                </c:pt>
                <c:pt idx="591" formatCode="mm/dd/yyyy">
                  <c:v>44743</c:v>
                </c:pt>
                <c:pt idx="592" formatCode="mm/dd/yyyy">
                  <c:v>44742</c:v>
                </c:pt>
                <c:pt idx="593" formatCode="mm/dd/yyyy">
                  <c:v>44741</c:v>
                </c:pt>
                <c:pt idx="594" formatCode="mm/dd/yyyy">
                  <c:v>44740</c:v>
                </c:pt>
                <c:pt idx="595" formatCode="mm/dd/yyyy">
                  <c:v>44739</c:v>
                </c:pt>
                <c:pt idx="596" formatCode="mm/dd/yyyy">
                  <c:v>44736</c:v>
                </c:pt>
                <c:pt idx="597" formatCode="mm/dd/yyyy">
                  <c:v>44735</c:v>
                </c:pt>
                <c:pt idx="598" formatCode="mm/dd/yyyy">
                  <c:v>44734</c:v>
                </c:pt>
                <c:pt idx="599" formatCode="mm/dd/yyyy">
                  <c:v>44733</c:v>
                </c:pt>
                <c:pt idx="600" formatCode="mm/dd/yyyy">
                  <c:v>44732</c:v>
                </c:pt>
                <c:pt idx="601" formatCode="mm/dd/yyyy">
                  <c:v>44729</c:v>
                </c:pt>
                <c:pt idx="602" formatCode="mm/dd/yyyy">
                  <c:v>44728</c:v>
                </c:pt>
                <c:pt idx="603" formatCode="mm/dd/yyyy">
                  <c:v>44727</c:v>
                </c:pt>
                <c:pt idx="604" formatCode="mm/dd/yyyy">
                  <c:v>44726</c:v>
                </c:pt>
                <c:pt idx="605" formatCode="mm/dd/yyyy">
                  <c:v>44725</c:v>
                </c:pt>
                <c:pt idx="606" formatCode="mm/dd/yyyy">
                  <c:v>44722</c:v>
                </c:pt>
                <c:pt idx="607" formatCode="mm/dd/yyyy">
                  <c:v>44721</c:v>
                </c:pt>
                <c:pt idx="608" formatCode="mm/dd/yyyy">
                  <c:v>44720</c:v>
                </c:pt>
                <c:pt idx="609" formatCode="mm/dd/yyyy">
                  <c:v>44719</c:v>
                </c:pt>
                <c:pt idx="610" formatCode="mm/dd/yyyy">
                  <c:v>44718</c:v>
                </c:pt>
                <c:pt idx="611" formatCode="mm/dd/yyyy">
                  <c:v>44715</c:v>
                </c:pt>
                <c:pt idx="612" formatCode="mm/dd/yyyy">
                  <c:v>44714</c:v>
                </c:pt>
                <c:pt idx="613" formatCode="mm/dd/yyyy">
                  <c:v>44713</c:v>
                </c:pt>
                <c:pt idx="614" formatCode="mm/dd/yyyy">
                  <c:v>44712</c:v>
                </c:pt>
                <c:pt idx="615" formatCode="mm/dd/yyyy">
                  <c:v>44711</c:v>
                </c:pt>
                <c:pt idx="616" formatCode="mm/dd/yyyy">
                  <c:v>44708</c:v>
                </c:pt>
                <c:pt idx="617" formatCode="mm/dd/yyyy">
                  <c:v>44707</c:v>
                </c:pt>
                <c:pt idx="618" formatCode="mm/dd/yyyy">
                  <c:v>44706</c:v>
                </c:pt>
                <c:pt idx="619" formatCode="mm/dd/yyyy">
                  <c:v>44705</c:v>
                </c:pt>
                <c:pt idx="620" formatCode="mm/dd/yyyy">
                  <c:v>44704</c:v>
                </c:pt>
                <c:pt idx="621" formatCode="mm/dd/yyyy">
                  <c:v>44701</c:v>
                </c:pt>
                <c:pt idx="622" formatCode="mm/dd/yyyy">
                  <c:v>44700</c:v>
                </c:pt>
                <c:pt idx="623" formatCode="mm/dd/yyyy">
                  <c:v>44699</c:v>
                </c:pt>
                <c:pt idx="624" formatCode="mm/dd/yyyy">
                  <c:v>44698</c:v>
                </c:pt>
                <c:pt idx="625" formatCode="mm/dd/yyyy">
                  <c:v>44697</c:v>
                </c:pt>
                <c:pt idx="626" formatCode="mm/dd/yyyy">
                  <c:v>44694</c:v>
                </c:pt>
                <c:pt idx="627" formatCode="mm/dd/yyyy">
                  <c:v>44693</c:v>
                </c:pt>
                <c:pt idx="628" formatCode="mm/dd/yyyy">
                  <c:v>44692</c:v>
                </c:pt>
                <c:pt idx="629" formatCode="mm/dd/yyyy">
                  <c:v>44691</c:v>
                </c:pt>
                <c:pt idx="630" formatCode="mm/dd/yyyy">
                  <c:v>44690</c:v>
                </c:pt>
                <c:pt idx="631" formatCode="mm/dd/yyyy">
                  <c:v>44687</c:v>
                </c:pt>
                <c:pt idx="632" formatCode="mm/dd/yyyy">
                  <c:v>44686</c:v>
                </c:pt>
                <c:pt idx="633" formatCode="mm/dd/yyyy">
                  <c:v>44685</c:v>
                </c:pt>
                <c:pt idx="634" formatCode="mm/dd/yyyy">
                  <c:v>44683</c:v>
                </c:pt>
                <c:pt idx="635" formatCode="mm/dd/yyyy">
                  <c:v>44680</c:v>
                </c:pt>
                <c:pt idx="636" formatCode="mm/dd/yyyy">
                  <c:v>44679</c:v>
                </c:pt>
                <c:pt idx="637" formatCode="mm/dd/yyyy">
                  <c:v>44678</c:v>
                </c:pt>
                <c:pt idx="638" formatCode="mm/dd/yyyy">
                  <c:v>44677</c:v>
                </c:pt>
                <c:pt idx="639" formatCode="mm/dd/yyyy">
                  <c:v>44676</c:v>
                </c:pt>
                <c:pt idx="640" formatCode="mm/dd/yyyy">
                  <c:v>44673</c:v>
                </c:pt>
                <c:pt idx="641" formatCode="mm/dd/yyyy">
                  <c:v>44672</c:v>
                </c:pt>
                <c:pt idx="642" formatCode="mm/dd/yyyy">
                  <c:v>44671</c:v>
                </c:pt>
                <c:pt idx="643" formatCode="mm/dd/yyyy">
                  <c:v>44670</c:v>
                </c:pt>
                <c:pt idx="644" formatCode="mm/dd/yyyy">
                  <c:v>44669</c:v>
                </c:pt>
                <c:pt idx="645" formatCode="mm/dd/yyyy">
                  <c:v>44664</c:v>
                </c:pt>
                <c:pt idx="646" formatCode="mm/dd/yyyy">
                  <c:v>44663</c:v>
                </c:pt>
                <c:pt idx="647" formatCode="mm/dd/yyyy">
                  <c:v>44662</c:v>
                </c:pt>
                <c:pt idx="648" formatCode="mm/dd/yyyy">
                  <c:v>44659</c:v>
                </c:pt>
                <c:pt idx="649" formatCode="mm/dd/yyyy">
                  <c:v>44658</c:v>
                </c:pt>
                <c:pt idx="650" formatCode="mm/dd/yyyy">
                  <c:v>44657</c:v>
                </c:pt>
                <c:pt idx="651" formatCode="mm/dd/yyyy">
                  <c:v>44656</c:v>
                </c:pt>
                <c:pt idx="652" formatCode="mm/dd/yyyy">
                  <c:v>44655</c:v>
                </c:pt>
                <c:pt idx="653" formatCode="mm/dd/yyyy">
                  <c:v>44652</c:v>
                </c:pt>
                <c:pt idx="654" formatCode="mm/dd/yyyy">
                  <c:v>44651</c:v>
                </c:pt>
                <c:pt idx="655" formatCode="mm/dd/yyyy">
                  <c:v>44650</c:v>
                </c:pt>
                <c:pt idx="656" formatCode="mm/dd/yyyy">
                  <c:v>44649</c:v>
                </c:pt>
                <c:pt idx="657" formatCode="mm/dd/yyyy">
                  <c:v>44648</c:v>
                </c:pt>
                <c:pt idx="658" formatCode="mm/dd/yyyy">
                  <c:v>44645</c:v>
                </c:pt>
                <c:pt idx="659" formatCode="mm/dd/yyyy">
                  <c:v>44644</c:v>
                </c:pt>
                <c:pt idx="660" formatCode="mm/dd/yyyy">
                  <c:v>44643</c:v>
                </c:pt>
                <c:pt idx="661" formatCode="mm/dd/yyyy">
                  <c:v>44642</c:v>
                </c:pt>
                <c:pt idx="662" formatCode="mm/dd/yyyy">
                  <c:v>44641</c:v>
                </c:pt>
                <c:pt idx="663" formatCode="mm/dd/yyyy">
                  <c:v>44637</c:v>
                </c:pt>
                <c:pt idx="664" formatCode="mm/dd/yyyy">
                  <c:v>44636</c:v>
                </c:pt>
                <c:pt idx="665" formatCode="mm/dd/yyyy">
                  <c:v>44635</c:v>
                </c:pt>
                <c:pt idx="666" formatCode="mm/dd/yyyy">
                  <c:v>44634</c:v>
                </c:pt>
                <c:pt idx="667" formatCode="mm/dd/yyyy">
                  <c:v>44631</c:v>
                </c:pt>
                <c:pt idx="668" formatCode="mm/dd/yyyy">
                  <c:v>44630</c:v>
                </c:pt>
                <c:pt idx="669" formatCode="mm/dd/yyyy">
                  <c:v>44629</c:v>
                </c:pt>
                <c:pt idx="670" formatCode="mm/dd/yyyy">
                  <c:v>44628</c:v>
                </c:pt>
                <c:pt idx="671" formatCode="mm/dd/yyyy">
                  <c:v>44627</c:v>
                </c:pt>
                <c:pt idx="672" formatCode="mm/dd/yyyy">
                  <c:v>44624</c:v>
                </c:pt>
                <c:pt idx="673" formatCode="mm/dd/yyyy">
                  <c:v>44623</c:v>
                </c:pt>
                <c:pt idx="674" formatCode="mm/dd/yyyy">
                  <c:v>44622</c:v>
                </c:pt>
                <c:pt idx="675" formatCode="mm/dd/yyyy">
                  <c:v>44620</c:v>
                </c:pt>
                <c:pt idx="676" formatCode="mm/dd/yyyy">
                  <c:v>44617</c:v>
                </c:pt>
                <c:pt idx="677" formatCode="mm/dd/yyyy">
                  <c:v>44616</c:v>
                </c:pt>
                <c:pt idx="678" formatCode="mm/dd/yyyy">
                  <c:v>44615</c:v>
                </c:pt>
                <c:pt idx="679" formatCode="mm/dd/yyyy">
                  <c:v>44614</c:v>
                </c:pt>
                <c:pt idx="680" formatCode="mm/dd/yyyy">
                  <c:v>44613</c:v>
                </c:pt>
                <c:pt idx="681" formatCode="mm/dd/yyyy">
                  <c:v>44610</c:v>
                </c:pt>
                <c:pt idx="682" formatCode="mm/dd/yyyy">
                  <c:v>44609</c:v>
                </c:pt>
                <c:pt idx="683" formatCode="mm/dd/yyyy">
                  <c:v>44608</c:v>
                </c:pt>
                <c:pt idx="684" formatCode="mm/dd/yyyy">
                  <c:v>44607</c:v>
                </c:pt>
                <c:pt idx="685" formatCode="mm/dd/yyyy">
                  <c:v>44606</c:v>
                </c:pt>
                <c:pt idx="686" formatCode="mm/dd/yyyy">
                  <c:v>44603</c:v>
                </c:pt>
                <c:pt idx="687" formatCode="mm/dd/yyyy">
                  <c:v>44602</c:v>
                </c:pt>
                <c:pt idx="688" formatCode="mm/dd/yyyy">
                  <c:v>44601</c:v>
                </c:pt>
                <c:pt idx="689" formatCode="mm/dd/yyyy">
                  <c:v>44600</c:v>
                </c:pt>
                <c:pt idx="690" formatCode="mm/dd/yyyy">
                  <c:v>44599</c:v>
                </c:pt>
                <c:pt idx="691" formatCode="mm/dd/yyyy">
                  <c:v>44596</c:v>
                </c:pt>
                <c:pt idx="692" formatCode="mm/dd/yyyy">
                  <c:v>44595</c:v>
                </c:pt>
                <c:pt idx="693" formatCode="mm/dd/yyyy">
                  <c:v>44594</c:v>
                </c:pt>
                <c:pt idx="694" formatCode="mm/dd/yyyy">
                  <c:v>44593</c:v>
                </c:pt>
                <c:pt idx="695" formatCode="mm/dd/yyyy">
                  <c:v>44592</c:v>
                </c:pt>
                <c:pt idx="696" formatCode="mm/dd/yyyy">
                  <c:v>44589</c:v>
                </c:pt>
                <c:pt idx="697" formatCode="mm/dd/yyyy">
                  <c:v>44588</c:v>
                </c:pt>
                <c:pt idx="698" formatCode="mm/dd/yyyy">
                  <c:v>44586</c:v>
                </c:pt>
                <c:pt idx="699" formatCode="mm/dd/yyyy">
                  <c:v>44585</c:v>
                </c:pt>
                <c:pt idx="700" formatCode="mm/dd/yyyy">
                  <c:v>44582</c:v>
                </c:pt>
                <c:pt idx="701" formatCode="mm/dd/yyyy">
                  <c:v>44581</c:v>
                </c:pt>
                <c:pt idx="702" formatCode="mm/dd/yyyy">
                  <c:v>44580</c:v>
                </c:pt>
                <c:pt idx="703" formatCode="mm/dd/yyyy">
                  <c:v>44579</c:v>
                </c:pt>
                <c:pt idx="704" formatCode="mm/dd/yyyy">
                  <c:v>44578</c:v>
                </c:pt>
                <c:pt idx="705" formatCode="mm/dd/yyyy">
                  <c:v>44575</c:v>
                </c:pt>
                <c:pt idx="706" formatCode="mm/dd/yyyy">
                  <c:v>44574</c:v>
                </c:pt>
                <c:pt idx="707" formatCode="mm/dd/yyyy">
                  <c:v>44573</c:v>
                </c:pt>
                <c:pt idx="708" formatCode="mm/dd/yyyy">
                  <c:v>44572</c:v>
                </c:pt>
                <c:pt idx="709" formatCode="mm/dd/yyyy">
                  <c:v>44571</c:v>
                </c:pt>
                <c:pt idx="710" formatCode="mm/dd/yyyy">
                  <c:v>44568</c:v>
                </c:pt>
                <c:pt idx="711" formatCode="mm/dd/yyyy">
                  <c:v>44567</c:v>
                </c:pt>
                <c:pt idx="712" formatCode="mm/dd/yyyy">
                  <c:v>44566</c:v>
                </c:pt>
                <c:pt idx="713" formatCode="mm/dd/yyyy">
                  <c:v>44565</c:v>
                </c:pt>
                <c:pt idx="714" formatCode="mm/dd/yyyy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 formatCode="mm/dd/yyyy">
                  <c:v>44539</c:v>
                </c:pt>
                <c:pt idx="732" formatCode="mm/dd/yyyy">
                  <c:v>44538</c:v>
                </c:pt>
                <c:pt idx="733" formatCode="mm/dd/yyyy">
                  <c:v>44537</c:v>
                </c:pt>
                <c:pt idx="734" formatCode="mm/dd/yyyy">
                  <c:v>44536</c:v>
                </c:pt>
                <c:pt idx="735" formatCode="mm/dd/yyyy">
                  <c:v>44533</c:v>
                </c:pt>
                <c:pt idx="736" formatCode="mm/dd/yyyy">
                  <c:v>44532</c:v>
                </c:pt>
                <c:pt idx="737" formatCode="mm/dd/yyyy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'Infosys Stock History'!$E$3:$E$747</c:f>
              <c:numCache>
                <c:formatCode>#,##0.00</c:formatCode>
                <c:ptCount val="745"/>
                <c:pt idx="0">
                  <c:v>1824.75</c:v>
                </c:pt>
                <c:pt idx="1">
                  <c:v>1811.45</c:v>
                </c:pt>
                <c:pt idx="2">
                  <c:v>1864.55</c:v>
                </c:pt>
                <c:pt idx="3">
                  <c:v>1868.4</c:v>
                </c:pt>
                <c:pt idx="4">
                  <c:v>1868.8</c:v>
                </c:pt>
                <c:pt idx="5">
                  <c:v>1860.1</c:v>
                </c:pt>
                <c:pt idx="6">
                  <c:v>1829.95</c:v>
                </c:pt>
                <c:pt idx="7">
                  <c:v>1803.05</c:v>
                </c:pt>
                <c:pt idx="8">
                  <c:v>1823.7</c:v>
                </c:pt>
                <c:pt idx="9">
                  <c:v>1754.2</c:v>
                </c:pt>
                <c:pt idx="10">
                  <c:v>1763.65</c:v>
                </c:pt>
                <c:pt idx="11">
                  <c:v>1760.85</c:v>
                </c:pt>
                <c:pt idx="12">
                  <c:v>1757.25</c:v>
                </c:pt>
                <c:pt idx="13">
                  <c:v>1802.1</c:v>
                </c:pt>
                <c:pt idx="14">
                  <c:v>1839.3</c:v>
                </c:pt>
                <c:pt idx="15">
                  <c:v>1865.35</c:v>
                </c:pt>
                <c:pt idx="16">
                  <c:v>1862.05</c:v>
                </c:pt>
                <c:pt idx="17">
                  <c:v>1863.35</c:v>
                </c:pt>
                <c:pt idx="18">
                  <c:v>1873.4</c:v>
                </c:pt>
                <c:pt idx="19">
                  <c:v>1851.6</c:v>
                </c:pt>
                <c:pt idx="20">
                  <c:v>1852.75</c:v>
                </c:pt>
                <c:pt idx="21">
                  <c:v>1879.6</c:v>
                </c:pt>
                <c:pt idx="22">
                  <c:v>1968.1</c:v>
                </c:pt>
                <c:pt idx="23">
                  <c:v>1920.1</c:v>
                </c:pt>
                <c:pt idx="24">
                  <c:v>1959.3</c:v>
                </c:pt>
                <c:pt idx="25">
                  <c:v>1958.9</c:v>
                </c:pt>
                <c:pt idx="26">
                  <c:v>1935.1</c:v>
                </c:pt>
                <c:pt idx="27">
                  <c:v>1919</c:v>
                </c:pt>
                <c:pt idx="28">
                  <c:v>1952.75</c:v>
                </c:pt>
                <c:pt idx="29">
                  <c:v>1948.55</c:v>
                </c:pt>
                <c:pt idx="30">
                  <c:v>1934.3</c:v>
                </c:pt>
                <c:pt idx="31">
                  <c:v>1918.15</c:v>
                </c:pt>
                <c:pt idx="32">
                  <c:v>1893.4</c:v>
                </c:pt>
                <c:pt idx="33">
                  <c:v>1904.35</c:v>
                </c:pt>
                <c:pt idx="34">
                  <c:v>1875.6</c:v>
                </c:pt>
                <c:pt idx="35">
                  <c:v>1906.75</c:v>
                </c:pt>
                <c:pt idx="36">
                  <c:v>1900.25</c:v>
                </c:pt>
                <c:pt idx="37">
                  <c:v>1895.3</c:v>
                </c:pt>
                <c:pt idx="38">
                  <c:v>1898.6</c:v>
                </c:pt>
                <c:pt idx="39">
                  <c:v>1896.45</c:v>
                </c:pt>
                <c:pt idx="40">
                  <c:v>1905.75</c:v>
                </c:pt>
                <c:pt idx="41">
                  <c:v>1894.2</c:v>
                </c:pt>
                <c:pt idx="42">
                  <c:v>1892.15</c:v>
                </c:pt>
                <c:pt idx="43">
                  <c:v>1952.55</c:v>
                </c:pt>
                <c:pt idx="44">
                  <c:v>1950.25</c:v>
                </c:pt>
                <c:pt idx="45">
                  <c:v>1944.1</c:v>
                </c:pt>
                <c:pt idx="46">
                  <c:v>1950.45</c:v>
                </c:pt>
                <c:pt idx="47">
                  <c:v>1910.15</c:v>
                </c:pt>
                <c:pt idx="48">
                  <c:v>1912.3</c:v>
                </c:pt>
                <c:pt idx="49">
                  <c:v>1894.65</c:v>
                </c:pt>
                <c:pt idx="50">
                  <c:v>1901.85</c:v>
                </c:pt>
                <c:pt idx="51">
                  <c:v>1933.15</c:v>
                </c:pt>
                <c:pt idx="52">
                  <c:v>1922.45</c:v>
                </c:pt>
                <c:pt idx="53">
                  <c:v>1941.25</c:v>
                </c:pt>
                <c:pt idx="54">
                  <c:v>1964.5</c:v>
                </c:pt>
                <c:pt idx="55">
                  <c:v>1943.7</c:v>
                </c:pt>
                <c:pt idx="56">
                  <c:v>1933.35</c:v>
                </c:pt>
                <c:pt idx="57">
                  <c:v>1939.1</c:v>
                </c:pt>
                <c:pt idx="58">
                  <c:v>1900.1</c:v>
                </c:pt>
                <c:pt idx="59">
                  <c:v>1876.15</c:v>
                </c:pt>
                <c:pt idx="60">
                  <c:v>1862.1</c:v>
                </c:pt>
                <c:pt idx="61">
                  <c:v>1880.25</c:v>
                </c:pt>
                <c:pt idx="62">
                  <c:v>1872.7</c:v>
                </c:pt>
                <c:pt idx="63">
                  <c:v>1872.2</c:v>
                </c:pt>
                <c:pt idx="64">
                  <c:v>1864.8</c:v>
                </c:pt>
                <c:pt idx="65">
                  <c:v>1858.95</c:v>
                </c:pt>
                <c:pt idx="66">
                  <c:v>1823.25</c:v>
                </c:pt>
                <c:pt idx="67">
                  <c:v>1797.45</c:v>
                </c:pt>
                <c:pt idx="68">
                  <c:v>1797.4</c:v>
                </c:pt>
                <c:pt idx="69">
                  <c:v>1770.75</c:v>
                </c:pt>
                <c:pt idx="70">
                  <c:v>1743.15</c:v>
                </c:pt>
                <c:pt idx="71">
                  <c:v>1791.65</c:v>
                </c:pt>
                <c:pt idx="72">
                  <c:v>1751.1</c:v>
                </c:pt>
                <c:pt idx="73">
                  <c:v>1751.9</c:v>
                </c:pt>
                <c:pt idx="74">
                  <c:v>1821.2</c:v>
                </c:pt>
                <c:pt idx="75">
                  <c:v>1852.6</c:v>
                </c:pt>
                <c:pt idx="76">
                  <c:v>1868.25</c:v>
                </c:pt>
                <c:pt idx="77">
                  <c:v>1877.15</c:v>
                </c:pt>
                <c:pt idx="78">
                  <c:v>1871.1</c:v>
                </c:pt>
                <c:pt idx="79">
                  <c:v>1878.9</c:v>
                </c:pt>
                <c:pt idx="80">
                  <c:v>1824.85</c:v>
                </c:pt>
                <c:pt idx="81">
                  <c:v>1833.95</c:v>
                </c:pt>
                <c:pt idx="82">
                  <c:v>1836.9</c:v>
                </c:pt>
                <c:pt idx="83">
                  <c:v>1810.85</c:v>
                </c:pt>
                <c:pt idx="84">
                  <c:v>1792.95</c:v>
                </c:pt>
                <c:pt idx="85">
                  <c:v>1758.05</c:v>
                </c:pt>
                <c:pt idx="86">
                  <c:v>1726.05</c:v>
                </c:pt>
                <c:pt idx="87">
                  <c:v>1707.05</c:v>
                </c:pt>
                <c:pt idx="88">
                  <c:v>1711.75</c:v>
                </c:pt>
                <c:pt idx="89">
                  <c:v>1652.7</c:v>
                </c:pt>
                <c:pt idx="90">
                  <c:v>1648.25</c:v>
                </c:pt>
                <c:pt idx="91">
                  <c:v>1657.15</c:v>
                </c:pt>
                <c:pt idx="92">
                  <c:v>1661.65</c:v>
                </c:pt>
                <c:pt idx="93">
                  <c:v>1647.45</c:v>
                </c:pt>
                <c:pt idx="94">
                  <c:v>1650.65</c:v>
                </c:pt>
                <c:pt idx="95">
                  <c:v>1627.4</c:v>
                </c:pt>
                <c:pt idx="96">
                  <c:v>1621.05</c:v>
                </c:pt>
                <c:pt idx="97">
                  <c:v>1590.8</c:v>
                </c:pt>
                <c:pt idx="98">
                  <c:v>1566.75</c:v>
                </c:pt>
                <c:pt idx="99">
                  <c:v>1573.35</c:v>
                </c:pt>
                <c:pt idx="100">
                  <c:v>1540.7</c:v>
                </c:pt>
                <c:pt idx="101">
                  <c:v>1541.95</c:v>
                </c:pt>
                <c:pt idx="102">
                  <c:v>1527.15</c:v>
                </c:pt>
                <c:pt idx="103">
                  <c:v>1532.7</c:v>
                </c:pt>
                <c:pt idx="104">
                  <c:v>1515.4</c:v>
                </c:pt>
                <c:pt idx="105">
                  <c:v>1511.35</c:v>
                </c:pt>
                <c:pt idx="106">
                  <c:v>1498.2</c:v>
                </c:pt>
                <c:pt idx="107">
                  <c:v>1488.9</c:v>
                </c:pt>
                <c:pt idx="108">
                  <c:v>1493.95</c:v>
                </c:pt>
                <c:pt idx="109">
                  <c:v>1485.2</c:v>
                </c:pt>
                <c:pt idx="110">
                  <c:v>1495.75</c:v>
                </c:pt>
                <c:pt idx="111">
                  <c:v>1499.75</c:v>
                </c:pt>
                <c:pt idx="112">
                  <c:v>1533.6</c:v>
                </c:pt>
                <c:pt idx="113">
                  <c:v>1472.25</c:v>
                </c:pt>
                <c:pt idx="114">
                  <c:v>1430.1</c:v>
                </c:pt>
                <c:pt idx="115">
                  <c:v>1393.65</c:v>
                </c:pt>
                <c:pt idx="116">
                  <c:v>1405.9</c:v>
                </c:pt>
                <c:pt idx="117">
                  <c:v>1406.9</c:v>
                </c:pt>
                <c:pt idx="118">
                  <c:v>1419.45</c:v>
                </c:pt>
                <c:pt idx="119">
                  <c:v>1442.82</c:v>
                </c:pt>
                <c:pt idx="120">
                  <c:v>1458.83</c:v>
                </c:pt>
                <c:pt idx="121">
                  <c:v>1463.1</c:v>
                </c:pt>
                <c:pt idx="122">
                  <c:v>1456.89</c:v>
                </c:pt>
                <c:pt idx="123">
                  <c:v>1464.15</c:v>
                </c:pt>
                <c:pt idx="124">
                  <c:v>1446.65</c:v>
                </c:pt>
                <c:pt idx="125">
                  <c:v>1426.11</c:v>
                </c:pt>
                <c:pt idx="126">
                  <c:v>1443.65</c:v>
                </c:pt>
                <c:pt idx="127">
                  <c:v>1436.21</c:v>
                </c:pt>
                <c:pt idx="128">
                  <c:v>1445.2</c:v>
                </c:pt>
                <c:pt idx="129">
                  <c:v>1411.99</c:v>
                </c:pt>
                <c:pt idx="130">
                  <c:v>1416.72</c:v>
                </c:pt>
                <c:pt idx="131">
                  <c:v>1415.47</c:v>
                </c:pt>
                <c:pt idx="132">
                  <c:v>1416.92</c:v>
                </c:pt>
                <c:pt idx="133">
                  <c:v>1431.48</c:v>
                </c:pt>
                <c:pt idx="134">
                  <c:v>1419.3</c:v>
                </c:pt>
                <c:pt idx="135">
                  <c:v>1432.88</c:v>
                </c:pt>
                <c:pt idx="136">
                  <c:v>1417.91</c:v>
                </c:pt>
                <c:pt idx="137">
                  <c:v>1408.36</c:v>
                </c:pt>
                <c:pt idx="138">
                  <c:v>1406.52</c:v>
                </c:pt>
                <c:pt idx="139">
                  <c:v>1412.59</c:v>
                </c:pt>
                <c:pt idx="140">
                  <c:v>1426.71</c:v>
                </c:pt>
                <c:pt idx="141">
                  <c:v>1422.23</c:v>
                </c:pt>
                <c:pt idx="142">
                  <c:v>1430.39</c:v>
                </c:pt>
                <c:pt idx="143">
                  <c:v>1422.73</c:v>
                </c:pt>
                <c:pt idx="144">
                  <c:v>1434.32</c:v>
                </c:pt>
                <c:pt idx="145">
                  <c:v>1424.72</c:v>
                </c:pt>
                <c:pt idx="146">
                  <c:v>1403.34</c:v>
                </c:pt>
                <c:pt idx="147">
                  <c:v>1411.3</c:v>
                </c:pt>
                <c:pt idx="148">
                  <c:v>1406.52</c:v>
                </c:pt>
                <c:pt idx="149">
                  <c:v>1459.92</c:v>
                </c:pt>
                <c:pt idx="150">
                  <c:v>1476.43</c:v>
                </c:pt>
                <c:pt idx="151">
                  <c:v>1498.36</c:v>
                </c:pt>
                <c:pt idx="152">
                  <c:v>1486.47</c:v>
                </c:pt>
                <c:pt idx="153">
                  <c:v>1468.43</c:v>
                </c:pt>
                <c:pt idx="154">
                  <c:v>1470.81</c:v>
                </c:pt>
                <c:pt idx="155">
                  <c:v>1478.37</c:v>
                </c:pt>
                <c:pt idx="156">
                  <c:v>1472.35</c:v>
                </c:pt>
                <c:pt idx="157">
                  <c:v>1474.54</c:v>
                </c:pt>
                <c:pt idx="158">
                  <c:v>1487.07</c:v>
                </c:pt>
                <c:pt idx="159">
                  <c:v>1489.66</c:v>
                </c:pt>
                <c:pt idx="160">
                  <c:v>1475.54</c:v>
                </c:pt>
                <c:pt idx="161">
                  <c:v>1484.29</c:v>
                </c:pt>
                <c:pt idx="162">
                  <c:v>1500.39</c:v>
                </c:pt>
                <c:pt idx="163">
                  <c:v>1545.99</c:v>
                </c:pt>
                <c:pt idx="164">
                  <c:v>1546.24</c:v>
                </c:pt>
                <c:pt idx="165">
                  <c:v>1552.7</c:v>
                </c:pt>
                <c:pt idx="166">
                  <c:v>1593.67</c:v>
                </c:pt>
                <c:pt idx="167">
                  <c:v>1624.84</c:v>
                </c:pt>
                <c:pt idx="168">
                  <c:v>1644.04</c:v>
                </c:pt>
                <c:pt idx="169">
                  <c:v>1602.37</c:v>
                </c:pt>
                <c:pt idx="170">
                  <c:v>1603.91</c:v>
                </c:pt>
                <c:pt idx="171">
                  <c:v>1591.63</c:v>
                </c:pt>
                <c:pt idx="172">
                  <c:v>1607.39</c:v>
                </c:pt>
                <c:pt idx="173">
                  <c:v>1608.48</c:v>
                </c:pt>
                <c:pt idx="174">
                  <c:v>1597.5</c:v>
                </c:pt>
                <c:pt idx="175">
                  <c:v>1628.03</c:v>
                </c:pt>
                <c:pt idx="176">
                  <c:v>1656.3</c:v>
                </c:pt>
                <c:pt idx="177">
                  <c:v>1645.43</c:v>
                </c:pt>
                <c:pt idx="178">
                  <c:v>1664.52</c:v>
                </c:pt>
                <c:pt idx="179">
                  <c:v>1661.88</c:v>
                </c:pt>
                <c:pt idx="180">
                  <c:v>1654.28</c:v>
                </c:pt>
                <c:pt idx="181">
                  <c:v>1650.85</c:v>
                </c:pt>
                <c:pt idx="182">
                  <c:v>1667.45</c:v>
                </c:pt>
                <c:pt idx="183">
                  <c:v>1671.93</c:v>
                </c:pt>
                <c:pt idx="184">
                  <c:v>1646.27</c:v>
                </c:pt>
                <c:pt idx="185">
                  <c:v>1675.81</c:v>
                </c:pt>
                <c:pt idx="186">
                  <c:v>1690.22</c:v>
                </c:pt>
                <c:pt idx="187">
                  <c:v>1692.11</c:v>
                </c:pt>
                <c:pt idx="188">
                  <c:v>1666.96</c:v>
                </c:pt>
                <c:pt idx="189">
                  <c:v>1656.86</c:v>
                </c:pt>
                <c:pt idx="190">
                  <c:v>1675.11</c:v>
                </c:pt>
                <c:pt idx="191">
                  <c:v>1670.69</c:v>
                </c:pt>
                <c:pt idx="192">
                  <c:v>1659.99</c:v>
                </c:pt>
                <c:pt idx="193">
                  <c:v>1682.62</c:v>
                </c:pt>
                <c:pt idx="194">
                  <c:v>1684.26</c:v>
                </c:pt>
                <c:pt idx="195">
                  <c:v>1719.76</c:v>
                </c:pt>
                <c:pt idx="196">
                  <c:v>1677.74</c:v>
                </c:pt>
                <c:pt idx="197">
                  <c:v>1683.86</c:v>
                </c:pt>
                <c:pt idx="198">
                  <c:v>1647.76</c:v>
                </c:pt>
                <c:pt idx="199">
                  <c:v>1651.59</c:v>
                </c:pt>
                <c:pt idx="200">
                  <c:v>1642.19</c:v>
                </c:pt>
                <c:pt idx="201">
                  <c:v>1647.32</c:v>
                </c:pt>
                <c:pt idx="202">
                  <c:v>1659.75</c:v>
                </c:pt>
                <c:pt idx="203">
                  <c:v>1666.01</c:v>
                </c:pt>
                <c:pt idx="204">
                  <c:v>1632.95</c:v>
                </c:pt>
                <c:pt idx="205">
                  <c:v>1648.85</c:v>
                </c:pt>
                <c:pt idx="206">
                  <c:v>1649.9</c:v>
                </c:pt>
                <c:pt idx="207">
                  <c:v>1633.4</c:v>
                </c:pt>
                <c:pt idx="208">
                  <c:v>1631.01</c:v>
                </c:pt>
                <c:pt idx="209">
                  <c:v>1622.41</c:v>
                </c:pt>
                <c:pt idx="210">
                  <c:v>1642.84</c:v>
                </c:pt>
                <c:pt idx="211">
                  <c:v>1603.71</c:v>
                </c:pt>
                <c:pt idx="212">
                  <c:v>1485.83</c:v>
                </c:pt>
                <c:pt idx="213">
                  <c:v>1511.38</c:v>
                </c:pt>
                <c:pt idx="214">
                  <c:v>1520.73</c:v>
                </c:pt>
                <c:pt idx="215">
                  <c:v>1514.27</c:v>
                </c:pt>
                <c:pt idx="216">
                  <c:v>1523.96</c:v>
                </c:pt>
                <c:pt idx="217">
                  <c:v>1504.22</c:v>
                </c:pt>
                <c:pt idx="218">
                  <c:v>1481.65</c:v>
                </c:pt>
                <c:pt idx="219">
                  <c:v>1525.8</c:v>
                </c:pt>
                <c:pt idx="220">
                  <c:v>1542.66</c:v>
                </c:pt>
                <c:pt idx="221">
                  <c:v>1534.25</c:v>
                </c:pt>
                <c:pt idx="222">
                  <c:v>1553.89</c:v>
                </c:pt>
                <c:pt idx="223">
                  <c:v>1558.32</c:v>
                </c:pt>
                <c:pt idx="224">
                  <c:v>1535.3</c:v>
                </c:pt>
                <c:pt idx="225">
                  <c:v>1554.14</c:v>
                </c:pt>
                <c:pt idx="226">
                  <c:v>1527.39</c:v>
                </c:pt>
                <c:pt idx="227">
                  <c:v>1527.79</c:v>
                </c:pt>
                <c:pt idx="228">
                  <c:v>1549.57</c:v>
                </c:pt>
                <c:pt idx="229">
                  <c:v>1555.58</c:v>
                </c:pt>
                <c:pt idx="230">
                  <c:v>1569.56</c:v>
                </c:pt>
                <c:pt idx="231">
                  <c:v>1493.04</c:v>
                </c:pt>
                <c:pt idx="232">
                  <c:v>1440.88</c:v>
                </c:pt>
                <c:pt idx="233">
                  <c:v>1467.78</c:v>
                </c:pt>
                <c:pt idx="234">
                  <c:v>1480.16</c:v>
                </c:pt>
                <c:pt idx="235">
                  <c:v>1482.79</c:v>
                </c:pt>
                <c:pt idx="236">
                  <c:v>1457.69</c:v>
                </c:pt>
                <c:pt idx="237">
                  <c:v>1466.04</c:v>
                </c:pt>
                <c:pt idx="238">
                  <c:v>1445.8</c:v>
                </c:pt>
                <c:pt idx="239">
                  <c:v>1456.14</c:v>
                </c:pt>
                <c:pt idx="240">
                  <c:v>1444.16</c:v>
                </c:pt>
                <c:pt idx="241">
                  <c:v>1446.99</c:v>
                </c:pt>
                <c:pt idx="242">
                  <c:v>1451.42</c:v>
                </c:pt>
                <c:pt idx="243">
                  <c:v>1434.61</c:v>
                </c:pt>
                <c:pt idx="244">
                  <c:v>1429.34</c:v>
                </c:pt>
                <c:pt idx="245">
                  <c:v>1441.13</c:v>
                </c:pt>
                <c:pt idx="246">
                  <c:v>1449.63</c:v>
                </c:pt>
                <c:pt idx="247">
                  <c:v>1430.94</c:v>
                </c:pt>
                <c:pt idx="248">
                  <c:v>1428.55</c:v>
                </c:pt>
                <c:pt idx="249">
                  <c:v>1429.49</c:v>
                </c:pt>
                <c:pt idx="250">
                  <c:v>1436.8</c:v>
                </c:pt>
                <c:pt idx="251">
                  <c:v>1402.6</c:v>
                </c:pt>
                <c:pt idx="252">
                  <c:v>1365.85</c:v>
                </c:pt>
                <c:pt idx="253">
                  <c:v>1388.2</c:v>
                </c:pt>
                <c:pt idx="254">
                  <c:v>1361.18</c:v>
                </c:pt>
                <c:pt idx="255">
                  <c:v>1367.1</c:v>
                </c:pt>
                <c:pt idx="256">
                  <c:v>1383.2</c:v>
                </c:pt>
                <c:pt idx="257">
                  <c:v>1396.43</c:v>
                </c:pt>
                <c:pt idx="258">
                  <c:v>1395.44</c:v>
                </c:pt>
                <c:pt idx="259">
                  <c:v>1381.27</c:v>
                </c:pt>
                <c:pt idx="260">
                  <c:v>1362.47</c:v>
                </c:pt>
                <c:pt idx="261">
                  <c:v>1346.56</c:v>
                </c:pt>
                <c:pt idx="262">
                  <c:v>1360.73</c:v>
                </c:pt>
                <c:pt idx="263">
                  <c:v>1369.33</c:v>
                </c:pt>
                <c:pt idx="264">
                  <c:v>1372.61</c:v>
                </c:pt>
                <c:pt idx="265">
                  <c:v>1351.83</c:v>
                </c:pt>
                <c:pt idx="266">
                  <c:v>1362.37</c:v>
                </c:pt>
                <c:pt idx="267">
                  <c:v>1400.76</c:v>
                </c:pt>
                <c:pt idx="268">
                  <c:v>1419.25</c:v>
                </c:pt>
                <c:pt idx="269">
                  <c:v>1425.62</c:v>
                </c:pt>
                <c:pt idx="270">
                  <c:v>1432.48</c:v>
                </c:pt>
                <c:pt idx="271">
                  <c:v>1434.37</c:v>
                </c:pt>
                <c:pt idx="272">
                  <c:v>1426.11</c:v>
                </c:pt>
                <c:pt idx="273">
                  <c:v>1423.13</c:v>
                </c:pt>
                <c:pt idx="274">
                  <c:v>1457.29</c:v>
                </c:pt>
                <c:pt idx="275">
                  <c:v>1486.03</c:v>
                </c:pt>
                <c:pt idx="276">
                  <c:v>1486.77</c:v>
                </c:pt>
                <c:pt idx="277">
                  <c:v>1467.18</c:v>
                </c:pt>
                <c:pt idx="278">
                  <c:v>1470.41</c:v>
                </c:pt>
                <c:pt idx="279">
                  <c:v>1455.25</c:v>
                </c:pt>
                <c:pt idx="280">
                  <c:v>1436.26</c:v>
                </c:pt>
                <c:pt idx="281">
                  <c:v>1425.96</c:v>
                </c:pt>
                <c:pt idx="282">
                  <c:v>1427.41</c:v>
                </c:pt>
                <c:pt idx="283">
                  <c:v>1431.38</c:v>
                </c:pt>
                <c:pt idx="284">
                  <c:v>1458.78</c:v>
                </c:pt>
                <c:pt idx="285">
                  <c:v>1452.46</c:v>
                </c:pt>
                <c:pt idx="286">
                  <c:v>1465.89</c:v>
                </c:pt>
                <c:pt idx="287">
                  <c:v>1487.77</c:v>
                </c:pt>
                <c:pt idx="288">
                  <c:v>1493.33</c:v>
                </c:pt>
                <c:pt idx="289">
                  <c:v>1481.9</c:v>
                </c:pt>
                <c:pt idx="290">
                  <c:v>1483.44</c:v>
                </c:pt>
                <c:pt idx="291">
                  <c:v>1503.13</c:v>
                </c:pt>
                <c:pt idx="292">
                  <c:v>1498.51</c:v>
                </c:pt>
                <c:pt idx="293">
                  <c:v>1489.95</c:v>
                </c:pt>
                <c:pt idx="294">
                  <c:v>1492.69</c:v>
                </c:pt>
                <c:pt idx="295">
                  <c:v>1468.18</c:v>
                </c:pt>
                <c:pt idx="296">
                  <c:v>1461.36</c:v>
                </c:pt>
                <c:pt idx="297">
                  <c:v>1457.98</c:v>
                </c:pt>
                <c:pt idx="298">
                  <c:v>1469.17</c:v>
                </c:pt>
                <c:pt idx="299">
                  <c:v>1470.61</c:v>
                </c:pt>
                <c:pt idx="300">
                  <c:v>1456.89</c:v>
                </c:pt>
                <c:pt idx="301">
                  <c:v>1435.76</c:v>
                </c:pt>
                <c:pt idx="302">
                  <c:v>1427.41</c:v>
                </c:pt>
                <c:pt idx="303">
                  <c:v>1427.11</c:v>
                </c:pt>
                <c:pt idx="304">
                  <c:v>1409.7</c:v>
                </c:pt>
                <c:pt idx="305">
                  <c:v>1407.72</c:v>
                </c:pt>
                <c:pt idx="306">
                  <c:v>1412.14</c:v>
                </c:pt>
                <c:pt idx="307">
                  <c:v>1415.62</c:v>
                </c:pt>
                <c:pt idx="308">
                  <c:v>1400.06</c:v>
                </c:pt>
                <c:pt idx="309">
                  <c:v>1395.88</c:v>
                </c:pt>
                <c:pt idx="310">
                  <c:v>1397.52</c:v>
                </c:pt>
                <c:pt idx="311">
                  <c:v>1381.02</c:v>
                </c:pt>
                <c:pt idx="312">
                  <c:v>1403.64</c:v>
                </c:pt>
                <c:pt idx="313">
                  <c:v>1410.55</c:v>
                </c:pt>
                <c:pt idx="314">
                  <c:v>1385.74</c:v>
                </c:pt>
                <c:pt idx="315">
                  <c:v>1364.16</c:v>
                </c:pt>
                <c:pt idx="316">
                  <c:v>1381.31</c:v>
                </c:pt>
                <c:pt idx="317">
                  <c:v>1386.59</c:v>
                </c:pt>
                <c:pt idx="318">
                  <c:v>1382.41</c:v>
                </c:pt>
                <c:pt idx="319">
                  <c:v>1385.19</c:v>
                </c:pt>
                <c:pt idx="320">
                  <c:v>1370.63</c:v>
                </c:pt>
                <c:pt idx="321">
                  <c:v>1356.65</c:v>
                </c:pt>
                <c:pt idx="322">
                  <c:v>1349.25</c:v>
                </c:pt>
                <c:pt idx="323">
                  <c:v>1357.55</c:v>
                </c:pt>
                <c:pt idx="324">
                  <c:v>1348.1</c:v>
                </c:pt>
                <c:pt idx="325">
                  <c:v>1332.99</c:v>
                </c:pt>
                <c:pt idx="326">
                  <c:v>1345.57</c:v>
                </c:pt>
                <c:pt idx="327">
                  <c:v>1341.29</c:v>
                </c:pt>
                <c:pt idx="328">
                  <c:v>1327.12</c:v>
                </c:pt>
                <c:pt idx="329">
                  <c:v>1329.11</c:v>
                </c:pt>
                <c:pt idx="330">
                  <c:v>1324.14</c:v>
                </c:pt>
                <c:pt idx="331">
                  <c:v>1441.38</c:v>
                </c:pt>
                <c:pt idx="332">
                  <c:v>1466.68</c:v>
                </c:pt>
                <c:pt idx="333">
                  <c:v>1466.93</c:v>
                </c:pt>
                <c:pt idx="334">
                  <c:v>1414.98</c:v>
                </c:pt>
                <c:pt idx="335">
                  <c:v>1417.96</c:v>
                </c:pt>
                <c:pt idx="336">
                  <c:v>1357.45</c:v>
                </c:pt>
                <c:pt idx="337">
                  <c:v>1325.83</c:v>
                </c:pt>
                <c:pt idx="338">
                  <c:v>1341.04</c:v>
                </c:pt>
                <c:pt idx="339">
                  <c:v>1321.7</c:v>
                </c:pt>
                <c:pt idx="340">
                  <c:v>1322.75</c:v>
                </c:pt>
                <c:pt idx="341">
                  <c:v>1336.37</c:v>
                </c:pt>
                <c:pt idx="342">
                  <c:v>1339.75</c:v>
                </c:pt>
                <c:pt idx="343">
                  <c:v>1337.61</c:v>
                </c:pt>
                <c:pt idx="344">
                  <c:v>1326.23</c:v>
                </c:pt>
                <c:pt idx="345">
                  <c:v>1328.02</c:v>
                </c:pt>
                <c:pt idx="346">
                  <c:v>1286.0999999999999</c:v>
                </c:pt>
                <c:pt idx="347">
                  <c:v>1271.98</c:v>
                </c:pt>
                <c:pt idx="348">
                  <c:v>1263.23</c:v>
                </c:pt>
                <c:pt idx="349">
                  <c:v>1257.9100000000001</c:v>
                </c:pt>
                <c:pt idx="350">
                  <c:v>1274.3699999999999</c:v>
                </c:pt>
                <c:pt idx="351">
                  <c:v>1292.07</c:v>
                </c:pt>
                <c:pt idx="352">
                  <c:v>1296.0999999999999</c:v>
                </c:pt>
                <c:pt idx="353">
                  <c:v>1286.75</c:v>
                </c:pt>
                <c:pt idx="354">
                  <c:v>1284.4100000000001</c:v>
                </c:pt>
                <c:pt idx="355">
                  <c:v>1279.5899999999999</c:v>
                </c:pt>
                <c:pt idx="356">
                  <c:v>1293.1099999999999</c:v>
                </c:pt>
                <c:pt idx="357">
                  <c:v>1297.54</c:v>
                </c:pt>
                <c:pt idx="358">
                  <c:v>1284.71</c:v>
                </c:pt>
                <c:pt idx="359">
                  <c:v>1258.8599999999999</c:v>
                </c:pt>
                <c:pt idx="360">
                  <c:v>1275.6099999999999</c:v>
                </c:pt>
                <c:pt idx="361">
                  <c:v>1281.73</c:v>
                </c:pt>
                <c:pt idx="362">
                  <c:v>1271.83</c:v>
                </c:pt>
                <c:pt idx="363">
                  <c:v>1297.19</c:v>
                </c:pt>
                <c:pt idx="364">
                  <c:v>1291.72</c:v>
                </c:pt>
                <c:pt idx="365">
                  <c:v>1312.11</c:v>
                </c:pt>
                <c:pt idx="366">
                  <c:v>1310.91</c:v>
                </c:pt>
                <c:pt idx="367">
                  <c:v>1316.43</c:v>
                </c:pt>
                <c:pt idx="368">
                  <c:v>1307.03</c:v>
                </c:pt>
                <c:pt idx="369">
                  <c:v>1310.07</c:v>
                </c:pt>
                <c:pt idx="370">
                  <c:v>1297.04</c:v>
                </c:pt>
                <c:pt idx="371">
                  <c:v>1291.3699999999999</c:v>
                </c:pt>
                <c:pt idx="372">
                  <c:v>1292.77</c:v>
                </c:pt>
                <c:pt idx="373">
                  <c:v>1285.56</c:v>
                </c:pt>
                <c:pt idx="374">
                  <c:v>1261.79</c:v>
                </c:pt>
                <c:pt idx="375">
                  <c:v>1239.02</c:v>
                </c:pt>
                <c:pt idx="376">
                  <c:v>1239.9100000000001</c:v>
                </c:pt>
                <c:pt idx="377">
                  <c:v>1257.21</c:v>
                </c:pt>
                <c:pt idx="378">
                  <c:v>1251.3</c:v>
                </c:pt>
                <c:pt idx="379">
                  <c:v>1238.22</c:v>
                </c:pt>
                <c:pt idx="380">
                  <c:v>1249.06</c:v>
                </c:pt>
                <c:pt idx="381">
                  <c:v>1256.17</c:v>
                </c:pt>
                <c:pt idx="382">
                  <c:v>1263.58</c:v>
                </c:pt>
                <c:pt idx="383">
                  <c:v>1258.51</c:v>
                </c:pt>
                <c:pt idx="384">
                  <c:v>1252.04</c:v>
                </c:pt>
                <c:pt idx="385">
                  <c:v>1266.4100000000001</c:v>
                </c:pt>
                <c:pt idx="386">
                  <c:v>1262.04</c:v>
                </c:pt>
                <c:pt idx="387">
                  <c:v>1270.29</c:v>
                </c:pt>
                <c:pt idx="388">
                  <c:v>1245.73</c:v>
                </c:pt>
                <c:pt idx="389">
                  <c:v>1239.27</c:v>
                </c:pt>
                <c:pt idx="390">
                  <c:v>1220.67</c:v>
                </c:pt>
                <c:pt idx="391">
                  <c:v>1218.04</c:v>
                </c:pt>
                <c:pt idx="392">
                  <c:v>1219.43</c:v>
                </c:pt>
                <c:pt idx="393">
                  <c:v>1220.47</c:v>
                </c:pt>
                <c:pt idx="394">
                  <c:v>1216.54</c:v>
                </c:pt>
                <c:pt idx="395">
                  <c:v>1225.3</c:v>
                </c:pt>
                <c:pt idx="396">
                  <c:v>1252.29</c:v>
                </c:pt>
                <c:pt idx="397">
                  <c:v>1251.25</c:v>
                </c:pt>
                <c:pt idx="398">
                  <c:v>1381.42</c:v>
                </c:pt>
                <c:pt idx="399">
                  <c:v>1420.3</c:v>
                </c:pt>
                <c:pt idx="400">
                  <c:v>1398.27</c:v>
                </c:pt>
                <c:pt idx="401">
                  <c:v>1419.6</c:v>
                </c:pt>
                <c:pt idx="402">
                  <c:v>1413.93</c:v>
                </c:pt>
                <c:pt idx="403">
                  <c:v>1415.57</c:v>
                </c:pt>
                <c:pt idx="404">
                  <c:v>1402.94</c:v>
                </c:pt>
                <c:pt idx="405">
                  <c:v>1419.95</c:v>
                </c:pt>
                <c:pt idx="406">
                  <c:v>1375.8</c:v>
                </c:pt>
                <c:pt idx="407">
                  <c:v>1369.88</c:v>
                </c:pt>
                <c:pt idx="408">
                  <c:v>1381.17</c:v>
                </c:pt>
                <c:pt idx="409">
                  <c:v>1372.91</c:v>
                </c:pt>
                <c:pt idx="410">
                  <c:v>1366.85</c:v>
                </c:pt>
                <c:pt idx="411">
                  <c:v>1381.46</c:v>
                </c:pt>
                <c:pt idx="412">
                  <c:v>1382.91</c:v>
                </c:pt>
                <c:pt idx="413">
                  <c:v>1395.78</c:v>
                </c:pt>
                <c:pt idx="414">
                  <c:v>1412.74</c:v>
                </c:pt>
                <c:pt idx="415">
                  <c:v>1396.23</c:v>
                </c:pt>
                <c:pt idx="416">
                  <c:v>1411.69</c:v>
                </c:pt>
                <c:pt idx="417">
                  <c:v>1412.04</c:v>
                </c:pt>
                <c:pt idx="418">
                  <c:v>1427.06</c:v>
                </c:pt>
                <c:pt idx="419">
                  <c:v>1463.3</c:v>
                </c:pt>
                <c:pt idx="420">
                  <c:v>1472.1</c:v>
                </c:pt>
                <c:pt idx="421">
                  <c:v>1484.33</c:v>
                </c:pt>
                <c:pt idx="422">
                  <c:v>1499</c:v>
                </c:pt>
                <c:pt idx="423">
                  <c:v>1471.01</c:v>
                </c:pt>
                <c:pt idx="424">
                  <c:v>1463.9</c:v>
                </c:pt>
                <c:pt idx="425">
                  <c:v>1487.67</c:v>
                </c:pt>
                <c:pt idx="426">
                  <c:v>1479.21</c:v>
                </c:pt>
                <c:pt idx="427">
                  <c:v>1500.84</c:v>
                </c:pt>
                <c:pt idx="428">
                  <c:v>1541.96</c:v>
                </c:pt>
                <c:pt idx="429">
                  <c:v>1542.01</c:v>
                </c:pt>
                <c:pt idx="430">
                  <c:v>1553.05</c:v>
                </c:pt>
                <c:pt idx="431">
                  <c:v>1570.65</c:v>
                </c:pt>
                <c:pt idx="432">
                  <c:v>1583.53</c:v>
                </c:pt>
                <c:pt idx="433">
                  <c:v>1574.92</c:v>
                </c:pt>
                <c:pt idx="434">
                  <c:v>1592.82</c:v>
                </c:pt>
                <c:pt idx="435">
                  <c:v>1588.1</c:v>
                </c:pt>
                <c:pt idx="436">
                  <c:v>1584.32</c:v>
                </c:pt>
                <c:pt idx="437">
                  <c:v>1558.67</c:v>
                </c:pt>
                <c:pt idx="438">
                  <c:v>1599.54</c:v>
                </c:pt>
                <c:pt idx="439">
                  <c:v>1607.94</c:v>
                </c:pt>
                <c:pt idx="440">
                  <c:v>1581.59</c:v>
                </c:pt>
                <c:pt idx="441">
                  <c:v>1553.64</c:v>
                </c:pt>
                <c:pt idx="442">
                  <c:v>1561.05</c:v>
                </c:pt>
                <c:pt idx="443">
                  <c:v>1590.44</c:v>
                </c:pt>
                <c:pt idx="444">
                  <c:v>1574.88</c:v>
                </c:pt>
                <c:pt idx="445">
                  <c:v>1542.41</c:v>
                </c:pt>
                <c:pt idx="446">
                  <c:v>1525.16</c:v>
                </c:pt>
                <c:pt idx="447">
                  <c:v>1530.18</c:v>
                </c:pt>
                <c:pt idx="448">
                  <c:v>1510.64</c:v>
                </c:pt>
                <c:pt idx="449">
                  <c:v>1534.35</c:v>
                </c:pt>
                <c:pt idx="450">
                  <c:v>1543.2</c:v>
                </c:pt>
                <c:pt idx="451">
                  <c:v>1539.32</c:v>
                </c:pt>
                <c:pt idx="452">
                  <c:v>1517</c:v>
                </c:pt>
                <c:pt idx="453">
                  <c:v>1530.28</c:v>
                </c:pt>
                <c:pt idx="454">
                  <c:v>1536.74</c:v>
                </c:pt>
                <c:pt idx="455">
                  <c:v>1530.87</c:v>
                </c:pt>
                <c:pt idx="456">
                  <c:v>1516.95</c:v>
                </c:pt>
                <c:pt idx="457">
                  <c:v>1495.22</c:v>
                </c:pt>
                <c:pt idx="458">
                  <c:v>1472.3</c:v>
                </c:pt>
                <c:pt idx="459">
                  <c:v>1463.01</c:v>
                </c:pt>
                <c:pt idx="460">
                  <c:v>1461.51</c:v>
                </c:pt>
                <c:pt idx="461">
                  <c:v>1476.13</c:v>
                </c:pt>
                <c:pt idx="462">
                  <c:v>1440.38</c:v>
                </c:pt>
                <c:pt idx="463">
                  <c:v>1466.93</c:v>
                </c:pt>
                <c:pt idx="464">
                  <c:v>1486.42</c:v>
                </c:pt>
                <c:pt idx="465">
                  <c:v>1514.02</c:v>
                </c:pt>
                <c:pt idx="466">
                  <c:v>1515.46</c:v>
                </c:pt>
                <c:pt idx="467">
                  <c:v>1499.75</c:v>
                </c:pt>
                <c:pt idx="468">
                  <c:v>1509.05</c:v>
                </c:pt>
                <c:pt idx="469">
                  <c:v>1501.69</c:v>
                </c:pt>
                <c:pt idx="470">
                  <c:v>1506.36</c:v>
                </c:pt>
                <c:pt idx="471">
                  <c:v>1493.98</c:v>
                </c:pt>
                <c:pt idx="472">
                  <c:v>1488.71</c:v>
                </c:pt>
                <c:pt idx="473">
                  <c:v>1513.52</c:v>
                </c:pt>
                <c:pt idx="474">
                  <c:v>1501.09</c:v>
                </c:pt>
                <c:pt idx="475">
                  <c:v>1498.85</c:v>
                </c:pt>
                <c:pt idx="476">
                  <c:v>1498.9</c:v>
                </c:pt>
                <c:pt idx="477">
                  <c:v>1513.67</c:v>
                </c:pt>
                <c:pt idx="478">
                  <c:v>1531.87</c:v>
                </c:pt>
                <c:pt idx="479">
                  <c:v>1570.55</c:v>
                </c:pt>
                <c:pt idx="480">
                  <c:v>1563.34</c:v>
                </c:pt>
                <c:pt idx="481">
                  <c:v>1538.53</c:v>
                </c:pt>
                <c:pt idx="482">
                  <c:v>1560.51</c:v>
                </c:pt>
                <c:pt idx="483">
                  <c:v>1611.07</c:v>
                </c:pt>
                <c:pt idx="484">
                  <c:v>1596.5</c:v>
                </c:pt>
                <c:pt idx="485">
                  <c:v>1603.86</c:v>
                </c:pt>
                <c:pt idx="486">
                  <c:v>1630.56</c:v>
                </c:pt>
                <c:pt idx="487">
                  <c:v>1628.72</c:v>
                </c:pt>
                <c:pt idx="488">
                  <c:v>1647.81</c:v>
                </c:pt>
                <c:pt idx="489">
                  <c:v>1625.79</c:v>
                </c:pt>
                <c:pt idx="490">
                  <c:v>1619.92</c:v>
                </c:pt>
                <c:pt idx="491">
                  <c:v>1614.3</c:v>
                </c:pt>
                <c:pt idx="492">
                  <c:v>1626.48</c:v>
                </c:pt>
                <c:pt idx="493">
                  <c:v>1620.67</c:v>
                </c:pt>
                <c:pt idx="494">
                  <c:v>1574.28</c:v>
                </c:pt>
                <c:pt idx="495">
                  <c:v>1576.17</c:v>
                </c:pt>
                <c:pt idx="496">
                  <c:v>1559.41</c:v>
                </c:pt>
                <c:pt idx="497">
                  <c:v>1584.47</c:v>
                </c:pt>
                <c:pt idx="498">
                  <c:v>1578.5</c:v>
                </c:pt>
                <c:pt idx="499">
                  <c:v>1593.82</c:v>
                </c:pt>
                <c:pt idx="500">
                  <c:v>1585.07</c:v>
                </c:pt>
                <c:pt idx="501">
                  <c:v>1576.42</c:v>
                </c:pt>
                <c:pt idx="502">
                  <c:v>1561.3</c:v>
                </c:pt>
                <c:pt idx="503">
                  <c:v>1493.53</c:v>
                </c:pt>
                <c:pt idx="504">
                  <c:v>1502.73</c:v>
                </c:pt>
                <c:pt idx="505">
                  <c:v>1499</c:v>
                </c:pt>
                <c:pt idx="506">
                  <c:v>1505.52</c:v>
                </c:pt>
                <c:pt idx="507">
                  <c:v>1522.17</c:v>
                </c:pt>
                <c:pt idx="508">
                  <c:v>1544.59</c:v>
                </c:pt>
                <c:pt idx="509">
                  <c:v>1564.19</c:v>
                </c:pt>
                <c:pt idx="510">
                  <c:v>1529.03</c:v>
                </c:pt>
                <c:pt idx="511">
                  <c:v>1504.77</c:v>
                </c:pt>
                <c:pt idx="512">
                  <c:v>1515.41</c:v>
                </c:pt>
                <c:pt idx="513">
                  <c:v>1517.75</c:v>
                </c:pt>
                <c:pt idx="514">
                  <c:v>1509.34</c:v>
                </c:pt>
                <c:pt idx="515">
                  <c:v>1492.09</c:v>
                </c:pt>
                <c:pt idx="516">
                  <c:v>1492.49</c:v>
                </c:pt>
                <c:pt idx="517">
                  <c:v>1477.13</c:v>
                </c:pt>
                <c:pt idx="518">
                  <c:v>1495.27</c:v>
                </c:pt>
                <c:pt idx="519">
                  <c:v>1481.6</c:v>
                </c:pt>
                <c:pt idx="520">
                  <c:v>1465.99</c:v>
                </c:pt>
                <c:pt idx="521">
                  <c:v>1411.94</c:v>
                </c:pt>
                <c:pt idx="522">
                  <c:v>1420.69</c:v>
                </c:pt>
                <c:pt idx="523">
                  <c:v>1415.82</c:v>
                </c:pt>
                <c:pt idx="524">
                  <c:v>1454.45</c:v>
                </c:pt>
                <c:pt idx="525">
                  <c:v>1443.07</c:v>
                </c:pt>
                <c:pt idx="526">
                  <c:v>1446.99</c:v>
                </c:pt>
                <c:pt idx="527">
                  <c:v>1421.39</c:v>
                </c:pt>
                <c:pt idx="528">
                  <c:v>1385.94</c:v>
                </c:pt>
                <c:pt idx="529">
                  <c:v>1405.53</c:v>
                </c:pt>
                <c:pt idx="530">
                  <c:v>1390.81</c:v>
                </c:pt>
                <c:pt idx="531">
                  <c:v>1386.88</c:v>
                </c:pt>
                <c:pt idx="532">
                  <c:v>1385.74</c:v>
                </c:pt>
                <c:pt idx="533">
                  <c:v>1372.52</c:v>
                </c:pt>
                <c:pt idx="534">
                  <c:v>1357.8</c:v>
                </c:pt>
                <c:pt idx="535">
                  <c:v>1360.28</c:v>
                </c:pt>
                <c:pt idx="536">
                  <c:v>1369.53</c:v>
                </c:pt>
                <c:pt idx="537">
                  <c:v>1380.77</c:v>
                </c:pt>
                <c:pt idx="538">
                  <c:v>1382.51</c:v>
                </c:pt>
                <c:pt idx="539">
                  <c:v>1369.33</c:v>
                </c:pt>
                <c:pt idx="540">
                  <c:v>1424.77</c:v>
                </c:pt>
                <c:pt idx="541">
                  <c:v>1467.13</c:v>
                </c:pt>
                <c:pt idx="542">
                  <c:v>1536.29</c:v>
                </c:pt>
                <c:pt idx="543">
                  <c:v>1527.59</c:v>
                </c:pt>
                <c:pt idx="544">
                  <c:v>1503.18</c:v>
                </c:pt>
                <c:pt idx="545">
                  <c:v>1467.63</c:v>
                </c:pt>
                <c:pt idx="546">
                  <c:v>1449.48</c:v>
                </c:pt>
                <c:pt idx="547">
                  <c:v>1446.95</c:v>
                </c:pt>
                <c:pt idx="548">
                  <c:v>1453.11</c:v>
                </c:pt>
                <c:pt idx="549">
                  <c:v>1444.86</c:v>
                </c:pt>
                <c:pt idx="550">
                  <c:v>1455.99</c:v>
                </c:pt>
                <c:pt idx="551">
                  <c:v>1484.58</c:v>
                </c:pt>
                <c:pt idx="552">
                  <c:v>1453.56</c:v>
                </c:pt>
                <c:pt idx="553">
                  <c:v>1513.02</c:v>
                </c:pt>
                <c:pt idx="554">
                  <c:v>1509.64</c:v>
                </c:pt>
                <c:pt idx="555">
                  <c:v>1528.88</c:v>
                </c:pt>
                <c:pt idx="556">
                  <c:v>1533.76</c:v>
                </c:pt>
                <c:pt idx="557">
                  <c:v>1566.82</c:v>
                </c:pt>
                <c:pt idx="558">
                  <c:v>1588.15</c:v>
                </c:pt>
                <c:pt idx="559">
                  <c:v>1574.08</c:v>
                </c:pt>
                <c:pt idx="560">
                  <c:v>1597.25</c:v>
                </c:pt>
                <c:pt idx="561">
                  <c:v>1587.5</c:v>
                </c:pt>
                <c:pt idx="562">
                  <c:v>1585.17</c:v>
                </c:pt>
                <c:pt idx="563">
                  <c:v>1610.87</c:v>
                </c:pt>
                <c:pt idx="564">
                  <c:v>1593.47</c:v>
                </c:pt>
                <c:pt idx="565">
                  <c:v>1610.32</c:v>
                </c:pt>
                <c:pt idx="566">
                  <c:v>1607.59</c:v>
                </c:pt>
                <c:pt idx="567">
                  <c:v>1590.93</c:v>
                </c:pt>
                <c:pt idx="568">
                  <c:v>1557.32</c:v>
                </c:pt>
                <c:pt idx="569">
                  <c:v>1534.95</c:v>
                </c:pt>
                <c:pt idx="570">
                  <c:v>1542.36</c:v>
                </c:pt>
                <c:pt idx="571">
                  <c:v>1541.02</c:v>
                </c:pt>
                <c:pt idx="572">
                  <c:v>1508.9</c:v>
                </c:pt>
                <c:pt idx="573">
                  <c:v>1462.81</c:v>
                </c:pt>
                <c:pt idx="574">
                  <c:v>1443.02</c:v>
                </c:pt>
                <c:pt idx="575">
                  <c:v>1495.17</c:v>
                </c:pt>
                <c:pt idx="576">
                  <c:v>1497.86</c:v>
                </c:pt>
                <c:pt idx="577">
                  <c:v>1524.31</c:v>
                </c:pt>
                <c:pt idx="578">
                  <c:v>1506.81</c:v>
                </c:pt>
                <c:pt idx="579">
                  <c:v>1475.83</c:v>
                </c:pt>
                <c:pt idx="580">
                  <c:v>1481.55</c:v>
                </c:pt>
                <c:pt idx="581">
                  <c:v>1422.33</c:v>
                </c:pt>
                <c:pt idx="582">
                  <c:v>1420.84</c:v>
                </c:pt>
                <c:pt idx="583">
                  <c:v>1436.35</c:v>
                </c:pt>
                <c:pt idx="584">
                  <c:v>1430.54</c:v>
                </c:pt>
                <c:pt idx="585">
                  <c:v>1464.89</c:v>
                </c:pt>
                <c:pt idx="586">
                  <c:v>1505.96</c:v>
                </c:pt>
                <c:pt idx="587">
                  <c:v>1490.3</c:v>
                </c:pt>
                <c:pt idx="588">
                  <c:v>1483.29</c:v>
                </c:pt>
                <c:pt idx="589">
                  <c:v>1467.68</c:v>
                </c:pt>
                <c:pt idx="590">
                  <c:v>1479.66</c:v>
                </c:pt>
                <c:pt idx="591">
                  <c:v>1471.11</c:v>
                </c:pt>
                <c:pt idx="592">
                  <c:v>1453.71</c:v>
                </c:pt>
                <c:pt idx="593">
                  <c:v>1455.05</c:v>
                </c:pt>
                <c:pt idx="594">
                  <c:v>1471.85</c:v>
                </c:pt>
                <c:pt idx="595">
                  <c:v>1466.34</c:v>
                </c:pt>
                <c:pt idx="596">
                  <c:v>1433.02</c:v>
                </c:pt>
                <c:pt idx="597">
                  <c:v>1444.31</c:v>
                </c:pt>
                <c:pt idx="598">
                  <c:v>1429.2</c:v>
                </c:pt>
                <c:pt idx="599">
                  <c:v>1441.78</c:v>
                </c:pt>
                <c:pt idx="600">
                  <c:v>1406.22</c:v>
                </c:pt>
                <c:pt idx="601">
                  <c:v>1379.53</c:v>
                </c:pt>
                <c:pt idx="602">
                  <c:v>1389.37</c:v>
                </c:pt>
                <c:pt idx="603">
                  <c:v>1414.23</c:v>
                </c:pt>
                <c:pt idx="604">
                  <c:v>1432.48</c:v>
                </c:pt>
                <c:pt idx="605">
                  <c:v>1416.52</c:v>
                </c:pt>
                <c:pt idx="606">
                  <c:v>1468.52</c:v>
                </c:pt>
                <c:pt idx="607">
                  <c:v>1506.51</c:v>
                </c:pt>
                <c:pt idx="608">
                  <c:v>1491.59</c:v>
                </c:pt>
                <c:pt idx="609">
                  <c:v>1498.26</c:v>
                </c:pt>
                <c:pt idx="610">
                  <c:v>1521.48</c:v>
                </c:pt>
                <c:pt idx="611">
                  <c:v>1513.17</c:v>
                </c:pt>
                <c:pt idx="612">
                  <c:v>1499.55</c:v>
                </c:pt>
                <c:pt idx="613">
                  <c:v>1470.26</c:v>
                </c:pt>
                <c:pt idx="614">
                  <c:v>1495.17</c:v>
                </c:pt>
                <c:pt idx="615">
                  <c:v>1518.24</c:v>
                </c:pt>
                <c:pt idx="616">
                  <c:v>1453.16</c:v>
                </c:pt>
                <c:pt idx="617">
                  <c:v>1415.97</c:v>
                </c:pt>
                <c:pt idx="618">
                  <c:v>1402.55</c:v>
                </c:pt>
                <c:pt idx="619">
                  <c:v>1432.93</c:v>
                </c:pt>
                <c:pt idx="620">
                  <c:v>1460.17</c:v>
                </c:pt>
                <c:pt idx="621">
                  <c:v>1446.99</c:v>
                </c:pt>
                <c:pt idx="622">
                  <c:v>1419.15</c:v>
                </c:pt>
                <c:pt idx="623">
                  <c:v>1500.74</c:v>
                </c:pt>
                <c:pt idx="624">
                  <c:v>1509.94</c:v>
                </c:pt>
                <c:pt idx="625">
                  <c:v>1489.1</c:v>
                </c:pt>
                <c:pt idx="626">
                  <c:v>1504.4</c:v>
                </c:pt>
                <c:pt idx="627">
                  <c:v>1508.8</c:v>
                </c:pt>
                <c:pt idx="628">
                  <c:v>1526.75</c:v>
                </c:pt>
                <c:pt idx="629">
                  <c:v>1553</c:v>
                </c:pt>
                <c:pt idx="630">
                  <c:v>1570.35</c:v>
                </c:pt>
                <c:pt idx="631">
                  <c:v>1542.85</c:v>
                </c:pt>
                <c:pt idx="632">
                  <c:v>1585.15</c:v>
                </c:pt>
                <c:pt idx="633">
                  <c:v>1535.55</c:v>
                </c:pt>
                <c:pt idx="634">
                  <c:v>1541</c:v>
                </c:pt>
                <c:pt idx="635">
                  <c:v>1567.55</c:v>
                </c:pt>
                <c:pt idx="636">
                  <c:v>1582.6</c:v>
                </c:pt>
                <c:pt idx="637">
                  <c:v>1552.8</c:v>
                </c:pt>
                <c:pt idx="638">
                  <c:v>1581</c:v>
                </c:pt>
                <c:pt idx="639">
                  <c:v>1561.1</c:v>
                </c:pt>
                <c:pt idx="640">
                  <c:v>1585.45</c:v>
                </c:pt>
                <c:pt idx="641">
                  <c:v>1618.8</c:v>
                </c:pt>
                <c:pt idx="642">
                  <c:v>1587.7</c:v>
                </c:pt>
                <c:pt idx="643">
                  <c:v>1562</c:v>
                </c:pt>
                <c:pt idx="644">
                  <c:v>1621.4</c:v>
                </c:pt>
                <c:pt idx="645">
                  <c:v>1748.55</c:v>
                </c:pt>
                <c:pt idx="646">
                  <c:v>1742.45</c:v>
                </c:pt>
                <c:pt idx="647">
                  <c:v>1766.55</c:v>
                </c:pt>
                <c:pt idx="648">
                  <c:v>1814.6</c:v>
                </c:pt>
                <c:pt idx="649">
                  <c:v>1811</c:v>
                </c:pt>
                <c:pt idx="650">
                  <c:v>1828.85</c:v>
                </c:pt>
                <c:pt idx="651">
                  <c:v>1861.1</c:v>
                </c:pt>
                <c:pt idx="652">
                  <c:v>1882.95</c:v>
                </c:pt>
                <c:pt idx="653">
                  <c:v>1903.55</c:v>
                </c:pt>
                <c:pt idx="654">
                  <c:v>1906.85</c:v>
                </c:pt>
                <c:pt idx="655">
                  <c:v>1903.95</c:v>
                </c:pt>
                <c:pt idx="656">
                  <c:v>1886</c:v>
                </c:pt>
                <c:pt idx="657">
                  <c:v>1873.9</c:v>
                </c:pt>
                <c:pt idx="658">
                  <c:v>1876.55</c:v>
                </c:pt>
                <c:pt idx="659">
                  <c:v>1886.7</c:v>
                </c:pt>
                <c:pt idx="660">
                  <c:v>1872.4</c:v>
                </c:pt>
                <c:pt idx="661">
                  <c:v>1887.4</c:v>
                </c:pt>
                <c:pt idx="662">
                  <c:v>1853.05</c:v>
                </c:pt>
                <c:pt idx="663">
                  <c:v>1854.6</c:v>
                </c:pt>
                <c:pt idx="664">
                  <c:v>1889.4</c:v>
                </c:pt>
                <c:pt idx="665">
                  <c:v>1839.3</c:v>
                </c:pt>
                <c:pt idx="666">
                  <c:v>1890.7</c:v>
                </c:pt>
                <c:pt idx="667">
                  <c:v>1822</c:v>
                </c:pt>
                <c:pt idx="668">
                  <c:v>1825.9</c:v>
                </c:pt>
                <c:pt idx="669">
                  <c:v>1813.35</c:v>
                </c:pt>
                <c:pt idx="670">
                  <c:v>1778.2</c:v>
                </c:pt>
                <c:pt idx="671">
                  <c:v>1739.85</c:v>
                </c:pt>
                <c:pt idx="672">
                  <c:v>1723.3</c:v>
                </c:pt>
                <c:pt idx="673">
                  <c:v>1720.85</c:v>
                </c:pt>
                <c:pt idx="674">
                  <c:v>1702.8</c:v>
                </c:pt>
                <c:pt idx="675">
                  <c:v>1715.6</c:v>
                </c:pt>
                <c:pt idx="676">
                  <c:v>1694.6</c:v>
                </c:pt>
                <c:pt idx="677">
                  <c:v>1678.15</c:v>
                </c:pt>
                <c:pt idx="678">
                  <c:v>1742.85</c:v>
                </c:pt>
                <c:pt idx="679">
                  <c:v>1734.35</c:v>
                </c:pt>
                <c:pt idx="680">
                  <c:v>1730.7</c:v>
                </c:pt>
                <c:pt idx="681">
                  <c:v>1706.95</c:v>
                </c:pt>
                <c:pt idx="682">
                  <c:v>1724.8</c:v>
                </c:pt>
                <c:pt idx="683">
                  <c:v>1733.3</c:v>
                </c:pt>
                <c:pt idx="684">
                  <c:v>1738.25</c:v>
                </c:pt>
                <c:pt idx="685">
                  <c:v>1682.2</c:v>
                </c:pt>
                <c:pt idx="686">
                  <c:v>1721.35</c:v>
                </c:pt>
                <c:pt idx="687">
                  <c:v>1769.6</c:v>
                </c:pt>
                <c:pt idx="688">
                  <c:v>1737.3</c:v>
                </c:pt>
                <c:pt idx="689">
                  <c:v>1717.3</c:v>
                </c:pt>
                <c:pt idx="690">
                  <c:v>1715</c:v>
                </c:pt>
                <c:pt idx="691">
                  <c:v>1741.1</c:v>
                </c:pt>
                <c:pt idx="692">
                  <c:v>1738.55</c:v>
                </c:pt>
                <c:pt idx="693">
                  <c:v>1787.1</c:v>
                </c:pt>
                <c:pt idx="694">
                  <c:v>1772.05</c:v>
                </c:pt>
                <c:pt idx="695">
                  <c:v>1736.2</c:v>
                </c:pt>
                <c:pt idx="696">
                  <c:v>1686.2</c:v>
                </c:pt>
                <c:pt idx="697">
                  <c:v>1678.6</c:v>
                </c:pt>
                <c:pt idx="698">
                  <c:v>1722.15</c:v>
                </c:pt>
                <c:pt idx="699">
                  <c:v>1736.8</c:v>
                </c:pt>
                <c:pt idx="700">
                  <c:v>1785.7</c:v>
                </c:pt>
                <c:pt idx="701">
                  <c:v>1823.7</c:v>
                </c:pt>
                <c:pt idx="702">
                  <c:v>1867.05</c:v>
                </c:pt>
                <c:pt idx="703">
                  <c:v>1920.75</c:v>
                </c:pt>
                <c:pt idx="704">
                  <c:v>1939.5</c:v>
                </c:pt>
                <c:pt idx="705">
                  <c:v>1929.35</c:v>
                </c:pt>
                <c:pt idx="706">
                  <c:v>1896.8</c:v>
                </c:pt>
                <c:pt idx="707">
                  <c:v>1877.45</c:v>
                </c:pt>
                <c:pt idx="708">
                  <c:v>1855.6</c:v>
                </c:pt>
                <c:pt idx="709">
                  <c:v>1850.75</c:v>
                </c:pt>
                <c:pt idx="710">
                  <c:v>1814.3</c:v>
                </c:pt>
                <c:pt idx="711">
                  <c:v>1817.8</c:v>
                </c:pt>
                <c:pt idx="712">
                  <c:v>1844.65</c:v>
                </c:pt>
                <c:pt idx="713">
                  <c:v>1899.15</c:v>
                </c:pt>
                <c:pt idx="714">
                  <c:v>1898.45</c:v>
                </c:pt>
                <c:pt idx="715">
                  <c:v>1887.75</c:v>
                </c:pt>
                <c:pt idx="716">
                  <c:v>1892.85</c:v>
                </c:pt>
                <c:pt idx="717">
                  <c:v>1885.55</c:v>
                </c:pt>
                <c:pt idx="718">
                  <c:v>1888</c:v>
                </c:pt>
                <c:pt idx="719">
                  <c:v>1866.15</c:v>
                </c:pt>
                <c:pt idx="720">
                  <c:v>1863.5</c:v>
                </c:pt>
                <c:pt idx="721">
                  <c:v>1857.6</c:v>
                </c:pt>
                <c:pt idx="722">
                  <c:v>1824.7</c:v>
                </c:pt>
                <c:pt idx="723">
                  <c:v>1811.6</c:v>
                </c:pt>
                <c:pt idx="724">
                  <c:v>1798.9</c:v>
                </c:pt>
                <c:pt idx="725">
                  <c:v>1820.85</c:v>
                </c:pt>
                <c:pt idx="726">
                  <c:v>1771.6</c:v>
                </c:pt>
                <c:pt idx="727">
                  <c:v>1734.2</c:v>
                </c:pt>
                <c:pt idx="728">
                  <c:v>1752.15</c:v>
                </c:pt>
                <c:pt idx="729">
                  <c:v>1744.65</c:v>
                </c:pt>
                <c:pt idx="730">
                  <c:v>1759.25</c:v>
                </c:pt>
                <c:pt idx="731">
                  <c:v>1763.45</c:v>
                </c:pt>
                <c:pt idx="732">
                  <c:v>1753.35</c:v>
                </c:pt>
                <c:pt idx="733">
                  <c:v>1711.65</c:v>
                </c:pt>
                <c:pt idx="734">
                  <c:v>1695.3</c:v>
                </c:pt>
                <c:pt idx="735">
                  <c:v>1735.55</c:v>
                </c:pt>
                <c:pt idx="736">
                  <c:v>1748.25</c:v>
                </c:pt>
                <c:pt idx="737">
                  <c:v>1714.9</c:v>
                </c:pt>
                <c:pt idx="738">
                  <c:v>1712.65</c:v>
                </c:pt>
                <c:pt idx="739">
                  <c:v>1696.35</c:v>
                </c:pt>
                <c:pt idx="740">
                  <c:v>1691.65</c:v>
                </c:pt>
                <c:pt idx="741">
                  <c:v>1722.4</c:v>
                </c:pt>
                <c:pt idx="742">
                  <c:v>1696</c:v>
                </c:pt>
                <c:pt idx="743">
                  <c:v>1736.9</c:v>
                </c:pt>
                <c:pt idx="744">
                  <c:v>1759.4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4-4FDE-8378-1DFA24260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105295"/>
        <c:axId val="57473681"/>
      </c:lineChart>
      <c:dateAx>
        <c:axId val="863105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473681"/>
        <c:crosses val="autoZero"/>
        <c:auto val="1"/>
        <c:lblOffset val="100"/>
        <c:baseTimeUnit val="days"/>
      </c:dateAx>
      <c:valAx>
        <c:axId val="57473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31052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INFOSYS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'Infosys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 formatCode="mm/dd/yyyy">
                  <c:v>45604</c:v>
                </c:pt>
                <c:pt idx="7" formatCode="mm/dd/yyyy">
                  <c:v>45603</c:v>
                </c:pt>
                <c:pt idx="8" formatCode="mm/dd/yyyy">
                  <c:v>45602</c:v>
                </c:pt>
                <c:pt idx="9" formatCode="mm/dd/yyyy">
                  <c:v>45601</c:v>
                </c:pt>
                <c:pt idx="10" formatCode="mm/dd/yyyy">
                  <c:v>45600</c:v>
                </c:pt>
                <c:pt idx="11" formatCode="mm/dd/yyyy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 formatCode="mm/dd/yyyy">
                  <c:v>45574</c:v>
                </c:pt>
                <c:pt idx="29" formatCode="mm/dd/yyyy">
                  <c:v>45573</c:v>
                </c:pt>
                <c:pt idx="30" formatCode="mm/dd/yyyy">
                  <c:v>45572</c:v>
                </c:pt>
                <c:pt idx="31" formatCode="mm/dd/yyyy">
                  <c:v>45569</c:v>
                </c:pt>
                <c:pt idx="32" formatCode="mm/dd/yyyy">
                  <c:v>45568</c:v>
                </c:pt>
                <c:pt idx="33" formatCode="mm/dd/yyyy">
                  <c:v>45566</c:v>
                </c:pt>
                <c:pt idx="34" formatCode="mm/dd/yyyy">
                  <c:v>45565</c:v>
                </c:pt>
                <c:pt idx="35" formatCode="mm/dd/yyyy">
                  <c:v>45562</c:v>
                </c:pt>
                <c:pt idx="36" formatCode="mm/dd/yyyy">
                  <c:v>45561</c:v>
                </c:pt>
                <c:pt idx="37" formatCode="mm/dd/yyyy">
                  <c:v>45560</c:v>
                </c:pt>
                <c:pt idx="38" formatCode="mm/dd/yyyy">
                  <c:v>45559</c:v>
                </c:pt>
                <c:pt idx="39" formatCode="mm/dd/yyyy">
                  <c:v>45558</c:v>
                </c:pt>
                <c:pt idx="40" formatCode="mm/dd/yyyy">
                  <c:v>45555</c:v>
                </c:pt>
                <c:pt idx="41" formatCode="mm/dd/yyyy">
                  <c:v>45554</c:v>
                </c:pt>
                <c:pt idx="42" formatCode="mm/dd/yyyy">
                  <c:v>45553</c:v>
                </c:pt>
                <c:pt idx="43" formatCode="mm/dd/yyyy">
                  <c:v>45552</c:v>
                </c:pt>
                <c:pt idx="44" formatCode="mm/dd/yyyy">
                  <c:v>45551</c:v>
                </c:pt>
                <c:pt idx="45" formatCode="mm/dd/yyyy">
                  <c:v>45548</c:v>
                </c:pt>
                <c:pt idx="46" formatCode="mm/dd/yyyy">
                  <c:v>45547</c:v>
                </c:pt>
                <c:pt idx="47" formatCode="mm/dd/yyyy">
                  <c:v>45546</c:v>
                </c:pt>
                <c:pt idx="48" formatCode="mm/dd/yyyy">
                  <c:v>45545</c:v>
                </c:pt>
                <c:pt idx="49" formatCode="mm/dd/yyyy">
                  <c:v>45544</c:v>
                </c:pt>
                <c:pt idx="50" formatCode="mm/dd/yyyy">
                  <c:v>45541</c:v>
                </c:pt>
                <c:pt idx="51" formatCode="mm/dd/yyyy">
                  <c:v>45540</c:v>
                </c:pt>
                <c:pt idx="52" formatCode="mm/dd/yyyy">
                  <c:v>45539</c:v>
                </c:pt>
                <c:pt idx="53" formatCode="mm/dd/yyyy">
                  <c:v>45538</c:v>
                </c:pt>
                <c:pt idx="54" formatCode="mm/dd/yyyy">
                  <c:v>45537</c:v>
                </c:pt>
                <c:pt idx="55" formatCode="mm/dd/yyyy">
                  <c:v>45534</c:v>
                </c:pt>
                <c:pt idx="56" formatCode="mm/dd/yyyy">
                  <c:v>45533</c:v>
                </c:pt>
                <c:pt idx="57" formatCode="mm/dd/yyyy">
                  <c:v>45532</c:v>
                </c:pt>
                <c:pt idx="58" formatCode="mm/dd/yyyy">
                  <c:v>45531</c:v>
                </c:pt>
                <c:pt idx="59" formatCode="mm/dd/yyyy">
                  <c:v>45530</c:v>
                </c:pt>
                <c:pt idx="60" formatCode="mm/dd/yyyy">
                  <c:v>45527</c:v>
                </c:pt>
                <c:pt idx="61" formatCode="mm/dd/yyyy">
                  <c:v>45526</c:v>
                </c:pt>
                <c:pt idx="62" formatCode="mm/dd/yyyy">
                  <c:v>45525</c:v>
                </c:pt>
                <c:pt idx="63" formatCode="mm/dd/yyyy">
                  <c:v>45524</c:v>
                </c:pt>
                <c:pt idx="64" formatCode="mm/dd/yyyy">
                  <c:v>45523</c:v>
                </c:pt>
                <c:pt idx="65" formatCode="mm/dd/yyyy">
                  <c:v>45520</c:v>
                </c:pt>
                <c:pt idx="66" formatCode="mm/dd/yyyy">
                  <c:v>45518</c:v>
                </c:pt>
                <c:pt idx="67" formatCode="mm/dd/yyyy">
                  <c:v>45517</c:v>
                </c:pt>
                <c:pt idx="68" formatCode="mm/dd/yyyy">
                  <c:v>45516</c:v>
                </c:pt>
                <c:pt idx="69" formatCode="mm/dd/yyyy">
                  <c:v>45513</c:v>
                </c:pt>
                <c:pt idx="70" formatCode="mm/dd/yyyy">
                  <c:v>45512</c:v>
                </c:pt>
                <c:pt idx="71" formatCode="mm/dd/yyyy">
                  <c:v>45511</c:v>
                </c:pt>
                <c:pt idx="72" formatCode="mm/dd/yyyy">
                  <c:v>45510</c:v>
                </c:pt>
                <c:pt idx="73" formatCode="mm/dd/yyyy">
                  <c:v>45509</c:v>
                </c:pt>
                <c:pt idx="74" formatCode="mm/dd/yyyy">
                  <c:v>45506</c:v>
                </c:pt>
                <c:pt idx="75" formatCode="mm/dd/yyyy">
                  <c:v>45505</c:v>
                </c:pt>
                <c:pt idx="76" formatCode="mm/dd/yyyy">
                  <c:v>45504</c:v>
                </c:pt>
                <c:pt idx="77" formatCode="mm/dd/yyyy">
                  <c:v>45503</c:v>
                </c:pt>
                <c:pt idx="78" formatCode="mm/dd/yyyy">
                  <c:v>45502</c:v>
                </c:pt>
                <c:pt idx="79" formatCode="mm/dd/yyyy">
                  <c:v>45499</c:v>
                </c:pt>
                <c:pt idx="80" formatCode="mm/dd/yyyy">
                  <c:v>45498</c:v>
                </c:pt>
                <c:pt idx="81" formatCode="mm/dd/yyyy">
                  <c:v>45497</c:v>
                </c:pt>
                <c:pt idx="82" formatCode="mm/dd/yyyy">
                  <c:v>45496</c:v>
                </c:pt>
                <c:pt idx="83" formatCode="mm/dd/yyyy">
                  <c:v>45495</c:v>
                </c:pt>
                <c:pt idx="84" formatCode="mm/dd/yyyy">
                  <c:v>45492</c:v>
                </c:pt>
                <c:pt idx="85" formatCode="mm/dd/yyyy">
                  <c:v>45491</c:v>
                </c:pt>
                <c:pt idx="86" formatCode="mm/dd/yyyy">
                  <c:v>45489</c:v>
                </c:pt>
                <c:pt idx="87" formatCode="mm/dd/yyyy">
                  <c:v>45488</c:v>
                </c:pt>
                <c:pt idx="88" formatCode="mm/dd/yyyy">
                  <c:v>45485</c:v>
                </c:pt>
                <c:pt idx="89" formatCode="mm/dd/yyyy">
                  <c:v>45484</c:v>
                </c:pt>
                <c:pt idx="90" formatCode="mm/dd/yyyy">
                  <c:v>45483</c:v>
                </c:pt>
                <c:pt idx="91" formatCode="mm/dd/yyyy">
                  <c:v>45482</c:v>
                </c:pt>
                <c:pt idx="92" formatCode="mm/dd/yyyy">
                  <c:v>45481</c:v>
                </c:pt>
                <c:pt idx="93" formatCode="mm/dd/yyyy">
                  <c:v>45478</c:v>
                </c:pt>
                <c:pt idx="94" formatCode="mm/dd/yyyy">
                  <c:v>45477</c:v>
                </c:pt>
                <c:pt idx="95" formatCode="mm/dd/yyyy">
                  <c:v>45476</c:v>
                </c:pt>
                <c:pt idx="96" formatCode="mm/dd/yyyy">
                  <c:v>45475</c:v>
                </c:pt>
                <c:pt idx="97" formatCode="mm/dd/yyyy">
                  <c:v>45474</c:v>
                </c:pt>
                <c:pt idx="98" formatCode="mm/dd/yyyy">
                  <c:v>45471</c:v>
                </c:pt>
                <c:pt idx="99" formatCode="mm/dd/yyyy">
                  <c:v>45470</c:v>
                </c:pt>
                <c:pt idx="100" formatCode="mm/dd/yyyy">
                  <c:v>45469</c:v>
                </c:pt>
                <c:pt idx="101" formatCode="mm/dd/yyyy">
                  <c:v>45468</c:v>
                </c:pt>
                <c:pt idx="102" formatCode="mm/dd/yyyy">
                  <c:v>45467</c:v>
                </c:pt>
                <c:pt idx="103" formatCode="mm/dd/yyyy">
                  <c:v>45464</c:v>
                </c:pt>
                <c:pt idx="104" formatCode="mm/dd/yyyy">
                  <c:v>45463</c:v>
                </c:pt>
                <c:pt idx="105" formatCode="mm/dd/yyyy">
                  <c:v>45462</c:v>
                </c:pt>
                <c:pt idx="106" formatCode="mm/dd/yyyy">
                  <c:v>45461</c:v>
                </c:pt>
                <c:pt idx="107" formatCode="mm/dd/yyyy">
                  <c:v>45457</c:v>
                </c:pt>
                <c:pt idx="108" formatCode="mm/dd/yyyy">
                  <c:v>45456</c:v>
                </c:pt>
                <c:pt idx="109" formatCode="mm/dd/yyyy">
                  <c:v>45455</c:v>
                </c:pt>
                <c:pt idx="110" formatCode="mm/dd/yyyy">
                  <c:v>45454</c:v>
                </c:pt>
                <c:pt idx="111" formatCode="mm/dd/yyyy">
                  <c:v>45453</c:v>
                </c:pt>
                <c:pt idx="112" formatCode="mm/dd/yyyy">
                  <c:v>45450</c:v>
                </c:pt>
                <c:pt idx="113" formatCode="mm/dd/yyyy">
                  <c:v>45449</c:v>
                </c:pt>
                <c:pt idx="114" formatCode="mm/dd/yyyy">
                  <c:v>45448</c:v>
                </c:pt>
                <c:pt idx="115" formatCode="mm/dd/yyyy">
                  <c:v>45447</c:v>
                </c:pt>
                <c:pt idx="116" formatCode="mm/dd/yyyy">
                  <c:v>45446</c:v>
                </c:pt>
                <c:pt idx="117" formatCode="mm/dd/yyyy">
                  <c:v>45443</c:v>
                </c:pt>
                <c:pt idx="118" formatCode="mm/dd/yyyy">
                  <c:v>45442</c:v>
                </c:pt>
                <c:pt idx="119" formatCode="mm/dd/yyyy">
                  <c:v>45441</c:v>
                </c:pt>
                <c:pt idx="120" formatCode="mm/dd/yyyy">
                  <c:v>45440</c:v>
                </c:pt>
                <c:pt idx="121" formatCode="mm/dd/yyyy">
                  <c:v>45439</c:v>
                </c:pt>
                <c:pt idx="122" formatCode="mm/dd/yyyy">
                  <c:v>45436</c:v>
                </c:pt>
                <c:pt idx="123" formatCode="mm/dd/yyyy">
                  <c:v>45435</c:v>
                </c:pt>
                <c:pt idx="124" formatCode="mm/dd/yyyy">
                  <c:v>45434</c:v>
                </c:pt>
                <c:pt idx="125" formatCode="mm/dd/yyyy">
                  <c:v>45433</c:v>
                </c:pt>
                <c:pt idx="126" formatCode="mm/dd/yyyy">
                  <c:v>45430</c:v>
                </c:pt>
                <c:pt idx="127" formatCode="mm/dd/yyyy">
                  <c:v>45429</c:v>
                </c:pt>
                <c:pt idx="128" formatCode="mm/dd/yyyy">
                  <c:v>45428</c:v>
                </c:pt>
                <c:pt idx="129" formatCode="mm/dd/yyyy">
                  <c:v>45427</c:v>
                </c:pt>
                <c:pt idx="130" formatCode="mm/dd/yyyy">
                  <c:v>45426</c:v>
                </c:pt>
                <c:pt idx="131" formatCode="mm/dd/yyyy">
                  <c:v>45425</c:v>
                </c:pt>
                <c:pt idx="132" formatCode="mm/dd/yyyy">
                  <c:v>45422</c:v>
                </c:pt>
                <c:pt idx="133" formatCode="mm/dd/yyyy">
                  <c:v>45421</c:v>
                </c:pt>
                <c:pt idx="134" formatCode="mm/dd/yyyy">
                  <c:v>45420</c:v>
                </c:pt>
                <c:pt idx="135" formatCode="mm/dd/yyyy">
                  <c:v>45419</c:v>
                </c:pt>
                <c:pt idx="136" formatCode="mm/dd/yyyy">
                  <c:v>45418</c:v>
                </c:pt>
                <c:pt idx="137" formatCode="mm/dd/yyyy">
                  <c:v>45415</c:v>
                </c:pt>
                <c:pt idx="138" formatCode="mm/dd/yyyy">
                  <c:v>45414</c:v>
                </c:pt>
                <c:pt idx="139" formatCode="mm/dd/yyyy">
                  <c:v>45412</c:v>
                </c:pt>
                <c:pt idx="140" formatCode="mm/dd/yyyy">
                  <c:v>45411</c:v>
                </c:pt>
                <c:pt idx="141" formatCode="mm/dd/yyyy">
                  <c:v>45408</c:v>
                </c:pt>
                <c:pt idx="142" formatCode="mm/dd/yyyy">
                  <c:v>45407</c:v>
                </c:pt>
                <c:pt idx="143" formatCode="mm/dd/yyyy">
                  <c:v>45406</c:v>
                </c:pt>
                <c:pt idx="144" formatCode="mm/dd/yyyy">
                  <c:v>45405</c:v>
                </c:pt>
                <c:pt idx="145" formatCode="mm/dd/yyyy">
                  <c:v>45404</c:v>
                </c:pt>
                <c:pt idx="146" formatCode="mm/dd/yyyy">
                  <c:v>45401</c:v>
                </c:pt>
                <c:pt idx="147" formatCode="mm/dd/yyyy">
                  <c:v>45400</c:v>
                </c:pt>
                <c:pt idx="148" formatCode="mm/dd/yyyy">
                  <c:v>45398</c:v>
                </c:pt>
                <c:pt idx="149" formatCode="mm/dd/yyyy">
                  <c:v>45397</c:v>
                </c:pt>
                <c:pt idx="150" formatCode="mm/dd/yyyy">
                  <c:v>45394</c:v>
                </c:pt>
                <c:pt idx="151" formatCode="mm/dd/yyyy">
                  <c:v>45392</c:v>
                </c:pt>
                <c:pt idx="152" formatCode="mm/dd/yyyy">
                  <c:v>45391</c:v>
                </c:pt>
                <c:pt idx="153" formatCode="mm/dd/yyyy">
                  <c:v>45390</c:v>
                </c:pt>
                <c:pt idx="154" formatCode="mm/dd/yyyy">
                  <c:v>45387</c:v>
                </c:pt>
                <c:pt idx="155" formatCode="mm/dd/yyyy">
                  <c:v>45386</c:v>
                </c:pt>
                <c:pt idx="156" formatCode="mm/dd/yyyy">
                  <c:v>45385</c:v>
                </c:pt>
                <c:pt idx="157" formatCode="mm/dd/yyyy">
                  <c:v>45384</c:v>
                </c:pt>
                <c:pt idx="158" formatCode="mm/dd/yyyy">
                  <c:v>45383</c:v>
                </c:pt>
                <c:pt idx="159" formatCode="mm/dd/yyyy">
                  <c:v>45379</c:v>
                </c:pt>
                <c:pt idx="160" formatCode="mm/dd/yyyy">
                  <c:v>45378</c:v>
                </c:pt>
                <c:pt idx="161" formatCode="mm/dd/yyyy">
                  <c:v>45377</c:v>
                </c:pt>
                <c:pt idx="162" formatCode="mm/dd/yyyy">
                  <c:v>45373</c:v>
                </c:pt>
                <c:pt idx="163" formatCode="mm/dd/yyyy">
                  <c:v>45372</c:v>
                </c:pt>
                <c:pt idx="164" formatCode="mm/dd/yyyy">
                  <c:v>45371</c:v>
                </c:pt>
                <c:pt idx="165" formatCode="mm/dd/yyyy">
                  <c:v>45370</c:v>
                </c:pt>
                <c:pt idx="166" formatCode="mm/dd/yyyy">
                  <c:v>45369</c:v>
                </c:pt>
                <c:pt idx="167" formatCode="mm/dd/yyyy">
                  <c:v>45366</c:v>
                </c:pt>
                <c:pt idx="168" formatCode="mm/dd/yyyy">
                  <c:v>45365</c:v>
                </c:pt>
                <c:pt idx="169" formatCode="mm/dd/yyyy">
                  <c:v>45364</c:v>
                </c:pt>
                <c:pt idx="170" formatCode="mm/dd/yyyy">
                  <c:v>45363</c:v>
                </c:pt>
                <c:pt idx="171" formatCode="mm/dd/yyyy">
                  <c:v>45362</c:v>
                </c:pt>
                <c:pt idx="172" formatCode="mm/dd/yyyy">
                  <c:v>45358</c:v>
                </c:pt>
                <c:pt idx="173" formatCode="mm/dd/yyyy">
                  <c:v>45357</c:v>
                </c:pt>
                <c:pt idx="174" formatCode="mm/dd/yyyy">
                  <c:v>45356</c:v>
                </c:pt>
                <c:pt idx="175" formatCode="mm/dd/yyyy">
                  <c:v>45355</c:v>
                </c:pt>
                <c:pt idx="176" formatCode="mm/dd/yyyy">
                  <c:v>45353</c:v>
                </c:pt>
                <c:pt idx="177" formatCode="mm/dd/yyyy">
                  <c:v>45352</c:v>
                </c:pt>
                <c:pt idx="178" formatCode="mm/dd/yyyy">
                  <c:v>45351</c:v>
                </c:pt>
                <c:pt idx="179" formatCode="mm/dd/yyyy">
                  <c:v>45350</c:v>
                </c:pt>
                <c:pt idx="180" formatCode="mm/dd/yyyy">
                  <c:v>45349</c:v>
                </c:pt>
                <c:pt idx="181" formatCode="mm/dd/yyyy">
                  <c:v>45348</c:v>
                </c:pt>
                <c:pt idx="182" formatCode="mm/dd/yyyy">
                  <c:v>45345</c:v>
                </c:pt>
                <c:pt idx="183" formatCode="mm/dd/yyyy">
                  <c:v>45344</c:v>
                </c:pt>
                <c:pt idx="184" formatCode="mm/dd/yyyy">
                  <c:v>45343</c:v>
                </c:pt>
                <c:pt idx="185" formatCode="mm/dd/yyyy">
                  <c:v>45342</c:v>
                </c:pt>
                <c:pt idx="186" formatCode="mm/dd/yyyy">
                  <c:v>45341</c:v>
                </c:pt>
                <c:pt idx="187" formatCode="mm/dd/yyyy">
                  <c:v>45338</c:v>
                </c:pt>
                <c:pt idx="188" formatCode="mm/dd/yyyy">
                  <c:v>45337</c:v>
                </c:pt>
                <c:pt idx="189" formatCode="mm/dd/yyyy">
                  <c:v>45336</c:v>
                </c:pt>
                <c:pt idx="190" formatCode="mm/dd/yyyy">
                  <c:v>45335</c:v>
                </c:pt>
                <c:pt idx="191" formatCode="mm/dd/yyyy">
                  <c:v>45334</c:v>
                </c:pt>
                <c:pt idx="192" formatCode="mm/dd/yyyy">
                  <c:v>45331</c:v>
                </c:pt>
                <c:pt idx="193" formatCode="mm/dd/yyyy">
                  <c:v>45330</c:v>
                </c:pt>
                <c:pt idx="194" formatCode="mm/dd/yyyy">
                  <c:v>45329</c:v>
                </c:pt>
                <c:pt idx="195" formatCode="mm/dd/yyyy">
                  <c:v>45328</c:v>
                </c:pt>
                <c:pt idx="196" formatCode="mm/dd/yyyy">
                  <c:v>45327</c:v>
                </c:pt>
                <c:pt idx="197" formatCode="mm/dd/yyyy">
                  <c:v>45324</c:v>
                </c:pt>
                <c:pt idx="198" formatCode="mm/dd/yyyy">
                  <c:v>45323</c:v>
                </c:pt>
                <c:pt idx="199" formatCode="mm/dd/yyyy">
                  <c:v>45322</c:v>
                </c:pt>
                <c:pt idx="200" formatCode="mm/dd/yyyy">
                  <c:v>45321</c:v>
                </c:pt>
                <c:pt idx="201" formatCode="mm/dd/yyyy">
                  <c:v>45320</c:v>
                </c:pt>
                <c:pt idx="202" formatCode="mm/dd/yyyy">
                  <c:v>45316</c:v>
                </c:pt>
                <c:pt idx="203" formatCode="mm/dd/yyyy">
                  <c:v>45315</c:v>
                </c:pt>
                <c:pt idx="204" formatCode="mm/dd/yyyy">
                  <c:v>45314</c:v>
                </c:pt>
                <c:pt idx="205" formatCode="mm/dd/yyyy">
                  <c:v>45311</c:v>
                </c:pt>
                <c:pt idx="206" formatCode="mm/dd/yyyy">
                  <c:v>45310</c:v>
                </c:pt>
                <c:pt idx="207" formatCode="mm/dd/yyyy">
                  <c:v>45309</c:v>
                </c:pt>
                <c:pt idx="208" formatCode="mm/dd/yyyy">
                  <c:v>45308</c:v>
                </c:pt>
                <c:pt idx="209" formatCode="mm/dd/yyyy">
                  <c:v>45307</c:v>
                </c:pt>
                <c:pt idx="210" formatCode="mm/dd/yyyy">
                  <c:v>45306</c:v>
                </c:pt>
                <c:pt idx="211" formatCode="mm/dd/yyyy">
                  <c:v>45303</c:v>
                </c:pt>
                <c:pt idx="212" formatCode="mm/dd/yyyy">
                  <c:v>45302</c:v>
                </c:pt>
                <c:pt idx="213" formatCode="mm/dd/yyyy">
                  <c:v>45301</c:v>
                </c:pt>
                <c:pt idx="214" formatCode="mm/dd/yyyy">
                  <c:v>45300</c:v>
                </c:pt>
                <c:pt idx="215" formatCode="mm/dd/yyyy">
                  <c:v>45299</c:v>
                </c:pt>
                <c:pt idx="216" formatCode="mm/dd/yyyy">
                  <c:v>45296</c:v>
                </c:pt>
                <c:pt idx="217" formatCode="mm/dd/yyyy">
                  <c:v>45295</c:v>
                </c:pt>
                <c:pt idx="218" formatCode="mm/dd/yyyy">
                  <c:v>45294</c:v>
                </c:pt>
                <c:pt idx="219" formatCode="mm/dd/yyyy">
                  <c:v>45293</c:v>
                </c:pt>
                <c:pt idx="220" formatCode="mm/dd/yyyy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 formatCode="mm/dd/yyyy">
                  <c:v>45268</c:v>
                </c:pt>
                <c:pt idx="236" formatCode="mm/dd/yyyy">
                  <c:v>45267</c:v>
                </c:pt>
                <c:pt idx="237" formatCode="mm/dd/yyyy">
                  <c:v>45266</c:v>
                </c:pt>
                <c:pt idx="238" formatCode="mm/dd/yyyy">
                  <c:v>45265</c:v>
                </c:pt>
                <c:pt idx="239" formatCode="mm/dd/yyyy">
                  <c:v>45264</c:v>
                </c:pt>
                <c:pt idx="240" formatCode="mm/dd/yyyy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 formatCode="mm/dd/yyyy">
                  <c:v>45239</c:v>
                </c:pt>
                <c:pt idx="256" formatCode="mm/dd/yyyy">
                  <c:v>45238</c:v>
                </c:pt>
                <c:pt idx="257" formatCode="mm/dd/yyyy">
                  <c:v>45237</c:v>
                </c:pt>
                <c:pt idx="258" formatCode="mm/dd/yyyy">
                  <c:v>45236</c:v>
                </c:pt>
                <c:pt idx="259" formatCode="mm/dd/yyyy">
                  <c:v>45233</c:v>
                </c:pt>
                <c:pt idx="260" formatCode="mm/dd/yyyy">
                  <c:v>45232</c:v>
                </c:pt>
                <c:pt idx="261" formatCode="mm/dd/yyyy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 formatCode="mm/dd/yyyy">
                  <c:v>45208</c:v>
                </c:pt>
                <c:pt idx="278" formatCode="mm/dd/yyyy">
                  <c:v>45205</c:v>
                </c:pt>
                <c:pt idx="279" formatCode="mm/dd/yyyy">
                  <c:v>45204</c:v>
                </c:pt>
                <c:pt idx="280" formatCode="mm/dd/yyyy">
                  <c:v>45203</c:v>
                </c:pt>
                <c:pt idx="281" formatCode="mm/dd/yyyy">
                  <c:v>45202</c:v>
                </c:pt>
                <c:pt idx="282" formatCode="mm/dd/yyyy">
                  <c:v>45198</c:v>
                </c:pt>
                <c:pt idx="283" formatCode="mm/dd/yyyy">
                  <c:v>45197</c:v>
                </c:pt>
                <c:pt idx="284" formatCode="mm/dd/yyyy">
                  <c:v>45196</c:v>
                </c:pt>
                <c:pt idx="285" formatCode="mm/dd/yyyy">
                  <c:v>45195</c:v>
                </c:pt>
                <c:pt idx="286" formatCode="mm/dd/yyyy">
                  <c:v>45194</c:v>
                </c:pt>
                <c:pt idx="287" formatCode="mm/dd/yyyy">
                  <c:v>45191</c:v>
                </c:pt>
                <c:pt idx="288" formatCode="mm/dd/yyyy">
                  <c:v>45190</c:v>
                </c:pt>
                <c:pt idx="289" formatCode="mm/dd/yyyy">
                  <c:v>45189</c:v>
                </c:pt>
                <c:pt idx="290" formatCode="mm/dd/yyyy">
                  <c:v>45187</c:v>
                </c:pt>
                <c:pt idx="291" formatCode="mm/dd/yyyy">
                  <c:v>45184</c:v>
                </c:pt>
                <c:pt idx="292" formatCode="mm/dd/yyyy">
                  <c:v>45183</c:v>
                </c:pt>
                <c:pt idx="293" formatCode="mm/dd/yyyy">
                  <c:v>45182</c:v>
                </c:pt>
                <c:pt idx="294" formatCode="mm/dd/yyyy">
                  <c:v>45181</c:v>
                </c:pt>
                <c:pt idx="295" formatCode="mm/dd/yyyy">
                  <c:v>45180</c:v>
                </c:pt>
                <c:pt idx="296" formatCode="mm/dd/yyyy">
                  <c:v>45177</c:v>
                </c:pt>
                <c:pt idx="297" formatCode="mm/dd/yyyy">
                  <c:v>45176</c:v>
                </c:pt>
                <c:pt idx="298" formatCode="mm/dd/yyyy">
                  <c:v>45175</c:v>
                </c:pt>
                <c:pt idx="299" formatCode="mm/dd/yyyy">
                  <c:v>45174</c:v>
                </c:pt>
                <c:pt idx="300" formatCode="mm/dd/yyyy">
                  <c:v>45173</c:v>
                </c:pt>
                <c:pt idx="301" formatCode="mm/dd/yyyy">
                  <c:v>45170</c:v>
                </c:pt>
                <c:pt idx="302" formatCode="mm/dd/yyyy">
                  <c:v>45169</c:v>
                </c:pt>
                <c:pt idx="303" formatCode="mm/dd/yyyy">
                  <c:v>45168</c:v>
                </c:pt>
                <c:pt idx="304" formatCode="mm/dd/yyyy">
                  <c:v>45167</c:v>
                </c:pt>
                <c:pt idx="305" formatCode="mm/dd/yyyy">
                  <c:v>45166</c:v>
                </c:pt>
                <c:pt idx="306" formatCode="mm/dd/yyyy">
                  <c:v>45163</c:v>
                </c:pt>
                <c:pt idx="307" formatCode="mm/dd/yyyy">
                  <c:v>45162</c:v>
                </c:pt>
                <c:pt idx="308" formatCode="mm/dd/yyyy">
                  <c:v>45161</c:v>
                </c:pt>
                <c:pt idx="309" formatCode="mm/dd/yyyy">
                  <c:v>45160</c:v>
                </c:pt>
                <c:pt idx="310" formatCode="mm/dd/yyyy">
                  <c:v>45159</c:v>
                </c:pt>
                <c:pt idx="311" formatCode="mm/dd/yyyy">
                  <c:v>45156</c:v>
                </c:pt>
                <c:pt idx="312" formatCode="mm/dd/yyyy">
                  <c:v>45155</c:v>
                </c:pt>
                <c:pt idx="313" formatCode="mm/dd/yyyy">
                  <c:v>45154</c:v>
                </c:pt>
                <c:pt idx="314" formatCode="mm/dd/yyyy">
                  <c:v>45152</c:v>
                </c:pt>
                <c:pt idx="315" formatCode="mm/dd/yyyy">
                  <c:v>45149</c:v>
                </c:pt>
                <c:pt idx="316" formatCode="mm/dd/yyyy">
                  <c:v>45148</c:v>
                </c:pt>
                <c:pt idx="317" formatCode="mm/dd/yyyy">
                  <c:v>45147</c:v>
                </c:pt>
                <c:pt idx="318" formatCode="mm/dd/yyyy">
                  <c:v>45146</c:v>
                </c:pt>
                <c:pt idx="319" formatCode="mm/dd/yyyy">
                  <c:v>45145</c:v>
                </c:pt>
                <c:pt idx="320" formatCode="mm/dd/yyyy">
                  <c:v>45142</c:v>
                </c:pt>
                <c:pt idx="321" formatCode="mm/dd/yyyy">
                  <c:v>45141</c:v>
                </c:pt>
                <c:pt idx="322" formatCode="mm/dd/yyyy">
                  <c:v>45140</c:v>
                </c:pt>
                <c:pt idx="323" formatCode="mm/dd/yyyy">
                  <c:v>45139</c:v>
                </c:pt>
                <c:pt idx="324" formatCode="mm/dd/yyyy">
                  <c:v>45138</c:v>
                </c:pt>
                <c:pt idx="325" formatCode="mm/dd/yyyy">
                  <c:v>45135</c:v>
                </c:pt>
                <c:pt idx="326" formatCode="mm/dd/yyyy">
                  <c:v>45134</c:v>
                </c:pt>
                <c:pt idx="327" formatCode="mm/dd/yyyy">
                  <c:v>45133</c:v>
                </c:pt>
                <c:pt idx="328" formatCode="mm/dd/yyyy">
                  <c:v>45132</c:v>
                </c:pt>
                <c:pt idx="329" formatCode="mm/dd/yyyy">
                  <c:v>45131</c:v>
                </c:pt>
                <c:pt idx="330" formatCode="mm/dd/yyyy">
                  <c:v>45128</c:v>
                </c:pt>
                <c:pt idx="331" formatCode="mm/dd/yyyy">
                  <c:v>45127</c:v>
                </c:pt>
                <c:pt idx="332" formatCode="mm/dd/yyyy">
                  <c:v>45126</c:v>
                </c:pt>
                <c:pt idx="333" formatCode="mm/dd/yyyy">
                  <c:v>45125</c:v>
                </c:pt>
                <c:pt idx="334" formatCode="mm/dd/yyyy">
                  <c:v>45124</c:v>
                </c:pt>
                <c:pt idx="335" formatCode="mm/dd/yyyy">
                  <c:v>45121</c:v>
                </c:pt>
                <c:pt idx="336" formatCode="mm/dd/yyyy">
                  <c:v>45120</c:v>
                </c:pt>
                <c:pt idx="337" formatCode="mm/dd/yyyy">
                  <c:v>45119</c:v>
                </c:pt>
                <c:pt idx="338" formatCode="mm/dd/yyyy">
                  <c:v>45118</c:v>
                </c:pt>
                <c:pt idx="339" formatCode="mm/dd/yyyy">
                  <c:v>45117</c:v>
                </c:pt>
                <c:pt idx="340" formatCode="mm/dd/yyyy">
                  <c:v>45114</c:v>
                </c:pt>
                <c:pt idx="341" formatCode="mm/dd/yyyy">
                  <c:v>45113</c:v>
                </c:pt>
                <c:pt idx="342" formatCode="mm/dd/yyyy">
                  <c:v>45112</c:v>
                </c:pt>
                <c:pt idx="343" formatCode="mm/dd/yyyy">
                  <c:v>45111</c:v>
                </c:pt>
                <c:pt idx="344" formatCode="mm/dd/yyyy">
                  <c:v>45110</c:v>
                </c:pt>
                <c:pt idx="345" formatCode="mm/dd/yyyy">
                  <c:v>45107</c:v>
                </c:pt>
                <c:pt idx="346" formatCode="mm/dd/yyyy">
                  <c:v>45105</c:v>
                </c:pt>
                <c:pt idx="347" formatCode="mm/dd/yyyy">
                  <c:v>45104</c:v>
                </c:pt>
                <c:pt idx="348" formatCode="mm/dd/yyyy">
                  <c:v>45103</c:v>
                </c:pt>
                <c:pt idx="349" formatCode="mm/dd/yyyy">
                  <c:v>45100</c:v>
                </c:pt>
                <c:pt idx="350" formatCode="mm/dd/yyyy">
                  <c:v>45099</c:v>
                </c:pt>
                <c:pt idx="351" formatCode="mm/dd/yyyy">
                  <c:v>45098</c:v>
                </c:pt>
                <c:pt idx="352" formatCode="mm/dd/yyyy">
                  <c:v>45097</c:v>
                </c:pt>
                <c:pt idx="353" formatCode="mm/dd/yyyy">
                  <c:v>45096</c:v>
                </c:pt>
                <c:pt idx="354" formatCode="mm/dd/yyyy">
                  <c:v>45093</c:v>
                </c:pt>
                <c:pt idx="355" formatCode="mm/dd/yyyy">
                  <c:v>45092</c:v>
                </c:pt>
                <c:pt idx="356" formatCode="mm/dd/yyyy">
                  <c:v>45091</c:v>
                </c:pt>
                <c:pt idx="357" formatCode="mm/dd/yyyy">
                  <c:v>45090</c:v>
                </c:pt>
                <c:pt idx="358" formatCode="mm/dd/yyyy">
                  <c:v>45089</c:v>
                </c:pt>
                <c:pt idx="359" formatCode="mm/dd/yyyy">
                  <c:v>45086</c:v>
                </c:pt>
                <c:pt idx="360" formatCode="mm/dd/yyyy">
                  <c:v>45085</c:v>
                </c:pt>
                <c:pt idx="361" formatCode="mm/dd/yyyy">
                  <c:v>45084</c:v>
                </c:pt>
                <c:pt idx="362" formatCode="mm/dd/yyyy">
                  <c:v>45083</c:v>
                </c:pt>
                <c:pt idx="363" formatCode="mm/dd/yyyy">
                  <c:v>45082</c:v>
                </c:pt>
                <c:pt idx="364" formatCode="mm/dd/yyyy">
                  <c:v>45079</c:v>
                </c:pt>
                <c:pt idx="365" formatCode="mm/dd/yyyy">
                  <c:v>45078</c:v>
                </c:pt>
                <c:pt idx="366" formatCode="mm/dd/yyyy">
                  <c:v>45077</c:v>
                </c:pt>
                <c:pt idx="367" formatCode="mm/dd/yyyy">
                  <c:v>45076</c:v>
                </c:pt>
                <c:pt idx="368" formatCode="mm/dd/yyyy">
                  <c:v>45075</c:v>
                </c:pt>
                <c:pt idx="369" formatCode="mm/dd/yyyy">
                  <c:v>45072</c:v>
                </c:pt>
                <c:pt idx="370" formatCode="mm/dd/yyyy">
                  <c:v>45071</c:v>
                </c:pt>
                <c:pt idx="371" formatCode="mm/dd/yyyy">
                  <c:v>45070</c:v>
                </c:pt>
                <c:pt idx="372" formatCode="mm/dd/yyyy">
                  <c:v>45069</c:v>
                </c:pt>
                <c:pt idx="373" formatCode="mm/dd/yyyy">
                  <c:v>45068</c:v>
                </c:pt>
                <c:pt idx="374" formatCode="mm/dd/yyyy">
                  <c:v>45065</c:v>
                </c:pt>
                <c:pt idx="375" formatCode="mm/dd/yyyy">
                  <c:v>45064</c:v>
                </c:pt>
                <c:pt idx="376" formatCode="mm/dd/yyyy">
                  <c:v>45063</c:v>
                </c:pt>
                <c:pt idx="377" formatCode="mm/dd/yyyy">
                  <c:v>45062</c:v>
                </c:pt>
                <c:pt idx="378" formatCode="mm/dd/yyyy">
                  <c:v>45061</c:v>
                </c:pt>
                <c:pt idx="379" formatCode="mm/dd/yyyy">
                  <c:v>45058</c:v>
                </c:pt>
                <c:pt idx="380" formatCode="mm/dd/yyyy">
                  <c:v>45057</c:v>
                </c:pt>
                <c:pt idx="381" formatCode="mm/dd/yyyy">
                  <c:v>45056</c:v>
                </c:pt>
                <c:pt idx="382" formatCode="mm/dd/yyyy">
                  <c:v>45055</c:v>
                </c:pt>
                <c:pt idx="383" formatCode="mm/dd/yyyy">
                  <c:v>45054</c:v>
                </c:pt>
                <c:pt idx="384" formatCode="mm/dd/yyyy">
                  <c:v>45051</c:v>
                </c:pt>
                <c:pt idx="385" formatCode="mm/dd/yyyy">
                  <c:v>45050</c:v>
                </c:pt>
                <c:pt idx="386" formatCode="mm/dd/yyyy">
                  <c:v>45049</c:v>
                </c:pt>
                <c:pt idx="387" formatCode="mm/dd/yyyy">
                  <c:v>45048</c:v>
                </c:pt>
                <c:pt idx="388" formatCode="mm/dd/yyyy">
                  <c:v>45044</c:v>
                </c:pt>
                <c:pt idx="389" formatCode="mm/dd/yyyy">
                  <c:v>45043</c:v>
                </c:pt>
                <c:pt idx="390" formatCode="mm/dd/yyyy">
                  <c:v>45042</c:v>
                </c:pt>
                <c:pt idx="391" formatCode="mm/dd/yyyy">
                  <c:v>45041</c:v>
                </c:pt>
                <c:pt idx="392" formatCode="mm/dd/yyyy">
                  <c:v>45040</c:v>
                </c:pt>
                <c:pt idx="393" formatCode="mm/dd/yyyy">
                  <c:v>45037</c:v>
                </c:pt>
                <c:pt idx="394" formatCode="mm/dd/yyyy">
                  <c:v>45036</c:v>
                </c:pt>
                <c:pt idx="395" formatCode="mm/dd/yyyy">
                  <c:v>45035</c:v>
                </c:pt>
                <c:pt idx="396" formatCode="mm/dd/yyyy">
                  <c:v>45034</c:v>
                </c:pt>
                <c:pt idx="397" formatCode="mm/dd/yyyy">
                  <c:v>45033</c:v>
                </c:pt>
                <c:pt idx="398" formatCode="mm/dd/yyyy">
                  <c:v>45029</c:v>
                </c:pt>
                <c:pt idx="399" formatCode="mm/dd/yyyy">
                  <c:v>45028</c:v>
                </c:pt>
                <c:pt idx="400" formatCode="mm/dd/yyyy">
                  <c:v>45027</c:v>
                </c:pt>
                <c:pt idx="401" formatCode="mm/dd/yyyy">
                  <c:v>45026</c:v>
                </c:pt>
                <c:pt idx="402" formatCode="mm/dd/yyyy">
                  <c:v>45022</c:v>
                </c:pt>
                <c:pt idx="403" formatCode="mm/dd/yyyy">
                  <c:v>45021</c:v>
                </c:pt>
                <c:pt idx="404" formatCode="mm/dd/yyyy">
                  <c:v>45019</c:v>
                </c:pt>
                <c:pt idx="405" formatCode="mm/dd/yyyy">
                  <c:v>45016</c:v>
                </c:pt>
                <c:pt idx="406" formatCode="mm/dd/yyyy">
                  <c:v>45014</c:v>
                </c:pt>
                <c:pt idx="407" formatCode="mm/dd/yyyy">
                  <c:v>45013</c:v>
                </c:pt>
                <c:pt idx="408" formatCode="mm/dd/yyyy">
                  <c:v>45012</c:v>
                </c:pt>
                <c:pt idx="409" formatCode="mm/dd/yyyy">
                  <c:v>45009</c:v>
                </c:pt>
                <c:pt idx="410" formatCode="mm/dd/yyyy">
                  <c:v>45008</c:v>
                </c:pt>
                <c:pt idx="411" formatCode="mm/dd/yyyy">
                  <c:v>45007</c:v>
                </c:pt>
                <c:pt idx="412" formatCode="mm/dd/yyyy">
                  <c:v>45006</c:v>
                </c:pt>
                <c:pt idx="413" formatCode="mm/dd/yyyy">
                  <c:v>45005</c:v>
                </c:pt>
                <c:pt idx="414" formatCode="mm/dd/yyyy">
                  <c:v>45002</c:v>
                </c:pt>
                <c:pt idx="415" formatCode="mm/dd/yyyy">
                  <c:v>45001</c:v>
                </c:pt>
                <c:pt idx="416" formatCode="mm/dd/yyyy">
                  <c:v>45000</c:v>
                </c:pt>
                <c:pt idx="417" formatCode="mm/dd/yyyy">
                  <c:v>44999</c:v>
                </c:pt>
                <c:pt idx="418" formatCode="mm/dd/yyyy">
                  <c:v>44998</c:v>
                </c:pt>
                <c:pt idx="419" formatCode="mm/dd/yyyy">
                  <c:v>44995</c:v>
                </c:pt>
                <c:pt idx="420" formatCode="mm/dd/yyyy">
                  <c:v>44994</c:v>
                </c:pt>
                <c:pt idx="421" formatCode="mm/dd/yyyy">
                  <c:v>44993</c:v>
                </c:pt>
                <c:pt idx="422" formatCode="mm/dd/yyyy">
                  <c:v>44991</c:v>
                </c:pt>
                <c:pt idx="423" formatCode="mm/dd/yyyy">
                  <c:v>44988</c:v>
                </c:pt>
                <c:pt idx="424" formatCode="mm/dd/yyyy">
                  <c:v>44987</c:v>
                </c:pt>
                <c:pt idx="425" formatCode="mm/dd/yyyy">
                  <c:v>44986</c:v>
                </c:pt>
                <c:pt idx="426" formatCode="mm/dd/yyyy">
                  <c:v>44985</c:v>
                </c:pt>
                <c:pt idx="427" formatCode="mm/dd/yyyy">
                  <c:v>44984</c:v>
                </c:pt>
                <c:pt idx="428" formatCode="mm/dd/yyyy">
                  <c:v>44981</c:v>
                </c:pt>
                <c:pt idx="429" formatCode="mm/dd/yyyy">
                  <c:v>44980</c:v>
                </c:pt>
                <c:pt idx="430" formatCode="mm/dd/yyyy">
                  <c:v>44979</c:v>
                </c:pt>
                <c:pt idx="431" formatCode="mm/dd/yyyy">
                  <c:v>44978</c:v>
                </c:pt>
                <c:pt idx="432" formatCode="mm/dd/yyyy">
                  <c:v>44977</c:v>
                </c:pt>
                <c:pt idx="433" formatCode="mm/dd/yyyy">
                  <c:v>44974</c:v>
                </c:pt>
                <c:pt idx="434" formatCode="mm/dd/yyyy">
                  <c:v>44973</c:v>
                </c:pt>
                <c:pt idx="435" formatCode="mm/dd/yyyy">
                  <c:v>44972</c:v>
                </c:pt>
                <c:pt idx="436" formatCode="mm/dd/yyyy">
                  <c:v>44971</c:v>
                </c:pt>
                <c:pt idx="437" formatCode="mm/dd/yyyy">
                  <c:v>44970</c:v>
                </c:pt>
                <c:pt idx="438" formatCode="mm/dd/yyyy">
                  <c:v>44967</c:v>
                </c:pt>
                <c:pt idx="439" formatCode="mm/dd/yyyy">
                  <c:v>44966</c:v>
                </c:pt>
                <c:pt idx="440" formatCode="mm/dd/yyyy">
                  <c:v>44965</c:v>
                </c:pt>
                <c:pt idx="441" formatCode="mm/dd/yyyy">
                  <c:v>44964</c:v>
                </c:pt>
                <c:pt idx="442" formatCode="mm/dd/yyyy">
                  <c:v>44963</c:v>
                </c:pt>
                <c:pt idx="443" formatCode="mm/dd/yyyy">
                  <c:v>44960</c:v>
                </c:pt>
                <c:pt idx="444" formatCode="mm/dd/yyyy">
                  <c:v>44959</c:v>
                </c:pt>
                <c:pt idx="445" formatCode="mm/dd/yyyy">
                  <c:v>44958</c:v>
                </c:pt>
                <c:pt idx="446" formatCode="mm/dd/yyyy">
                  <c:v>44957</c:v>
                </c:pt>
                <c:pt idx="447" formatCode="mm/dd/yyyy">
                  <c:v>44956</c:v>
                </c:pt>
                <c:pt idx="448" formatCode="mm/dd/yyyy">
                  <c:v>44953</c:v>
                </c:pt>
                <c:pt idx="449" formatCode="mm/dd/yyyy">
                  <c:v>44951</c:v>
                </c:pt>
                <c:pt idx="450" formatCode="mm/dd/yyyy">
                  <c:v>44950</c:v>
                </c:pt>
                <c:pt idx="451" formatCode="mm/dd/yyyy">
                  <c:v>44949</c:v>
                </c:pt>
                <c:pt idx="452" formatCode="mm/dd/yyyy">
                  <c:v>44946</c:v>
                </c:pt>
                <c:pt idx="453" formatCode="mm/dd/yyyy">
                  <c:v>44945</c:v>
                </c:pt>
                <c:pt idx="454" formatCode="mm/dd/yyyy">
                  <c:v>44944</c:v>
                </c:pt>
                <c:pt idx="455" formatCode="mm/dd/yyyy">
                  <c:v>44943</c:v>
                </c:pt>
                <c:pt idx="456" formatCode="mm/dd/yyyy">
                  <c:v>44942</c:v>
                </c:pt>
                <c:pt idx="457" formatCode="mm/dd/yyyy">
                  <c:v>44939</c:v>
                </c:pt>
                <c:pt idx="458" formatCode="mm/dd/yyyy">
                  <c:v>44938</c:v>
                </c:pt>
                <c:pt idx="459" formatCode="mm/dd/yyyy">
                  <c:v>44937</c:v>
                </c:pt>
                <c:pt idx="460" formatCode="mm/dd/yyyy">
                  <c:v>44936</c:v>
                </c:pt>
                <c:pt idx="461" formatCode="mm/dd/yyyy">
                  <c:v>44935</c:v>
                </c:pt>
                <c:pt idx="462" formatCode="mm/dd/yyyy">
                  <c:v>44932</c:v>
                </c:pt>
                <c:pt idx="463" formatCode="mm/dd/yyyy">
                  <c:v>44931</c:v>
                </c:pt>
                <c:pt idx="464" formatCode="mm/dd/yyyy">
                  <c:v>44930</c:v>
                </c:pt>
                <c:pt idx="465" formatCode="mm/dd/yyyy">
                  <c:v>44929</c:v>
                </c:pt>
                <c:pt idx="466" formatCode="mm/dd/yyyy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 formatCode="mm/dd/yyyy">
                  <c:v>44904</c:v>
                </c:pt>
                <c:pt idx="483" formatCode="mm/dd/yyyy">
                  <c:v>44903</c:v>
                </c:pt>
                <c:pt idx="484" formatCode="mm/dd/yyyy">
                  <c:v>44902</c:v>
                </c:pt>
                <c:pt idx="485" formatCode="mm/dd/yyyy">
                  <c:v>44901</c:v>
                </c:pt>
                <c:pt idx="486" formatCode="mm/dd/yyyy">
                  <c:v>44900</c:v>
                </c:pt>
                <c:pt idx="487" formatCode="mm/dd/yyyy">
                  <c:v>44897</c:v>
                </c:pt>
                <c:pt idx="488" formatCode="mm/dd/yyyy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 formatCode="mm/dd/yyyy">
                  <c:v>44874</c:v>
                </c:pt>
                <c:pt idx="505" formatCode="mm/dd/yyyy">
                  <c:v>44872</c:v>
                </c:pt>
                <c:pt idx="506" formatCode="mm/dd/yyyy">
                  <c:v>44869</c:v>
                </c:pt>
                <c:pt idx="507" formatCode="mm/dd/yyyy">
                  <c:v>44868</c:v>
                </c:pt>
                <c:pt idx="508" formatCode="mm/dd/yyyy">
                  <c:v>44867</c:v>
                </c:pt>
                <c:pt idx="509" formatCode="mm/dd/yyyy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 formatCode="mm/dd/yyyy">
                  <c:v>44841</c:v>
                </c:pt>
                <c:pt idx="526" formatCode="mm/dd/yyyy">
                  <c:v>44840</c:v>
                </c:pt>
                <c:pt idx="527" formatCode="mm/dd/yyyy">
                  <c:v>44838</c:v>
                </c:pt>
                <c:pt idx="528" formatCode="mm/dd/yyyy">
                  <c:v>44837</c:v>
                </c:pt>
                <c:pt idx="529" formatCode="mm/dd/yyyy">
                  <c:v>44834</c:v>
                </c:pt>
                <c:pt idx="530" formatCode="mm/dd/yyyy">
                  <c:v>44833</c:v>
                </c:pt>
                <c:pt idx="531" formatCode="mm/dd/yyyy">
                  <c:v>44832</c:v>
                </c:pt>
                <c:pt idx="532" formatCode="mm/dd/yyyy">
                  <c:v>44831</c:v>
                </c:pt>
                <c:pt idx="533" formatCode="mm/dd/yyyy">
                  <c:v>44830</c:v>
                </c:pt>
                <c:pt idx="534" formatCode="mm/dd/yyyy">
                  <c:v>44827</c:v>
                </c:pt>
                <c:pt idx="535" formatCode="mm/dd/yyyy">
                  <c:v>44826</c:v>
                </c:pt>
                <c:pt idx="536" formatCode="mm/dd/yyyy">
                  <c:v>44825</c:v>
                </c:pt>
                <c:pt idx="537" formatCode="mm/dd/yyyy">
                  <c:v>44824</c:v>
                </c:pt>
                <c:pt idx="538" formatCode="mm/dd/yyyy">
                  <c:v>44823</c:v>
                </c:pt>
                <c:pt idx="539" formatCode="mm/dd/yyyy">
                  <c:v>44820</c:v>
                </c:pt>
                <c:pt idx="540" formatCode="mm/dd/yyyy">
                  <c:v>44819</c:v>
                </c:pt>
                <c:pt idx="541" formatCode="mm/dd/yyyy">
                  <c:v>44818</c:v>
                </c:pt>
                <c:pt idx="542" formatCode="mm/dd/yyyy">
                  <c:v>44817</c:v>
                </c:pt>
                <c:pt idx="543" formatCode="mm/dd/yyyy">
                  <c:v>44816</c:v>
                </c:pt>
                <c:pt idx="544" formatCode="mm/dd/yyyy">
                  <c:v>44813</c:v>
                </c:pt>
                <c:pt idx="545" formatCode="mm/dd/yyyy">
                  <c:v>44812</c:v>
                </c:pt>
                <c:pt idx="546" formatCode="mm/dd/yyyy">
                  <c:v>44811</c:v>
                </c:pt>
                <c:pt idx="547" formatCode="mm/dd/yyyy">
                  <c:v>44810</c:v>
                </c:pt>
                <c:pt idx="548" formatCode="mm/dd/yyyy">
                  <c:v>44809</c:v>
                </c:pt>
                <c:pt idx="549" formatCode="mm/dd/yyyy">
                  <c:v>44806</c:v>
                </c:pt>
                <c:pt idx="550" formatCode="mm/dd/yyyy">
                  <c:v>44805</c:v>
                </c:pt>
                <c:pt idx="551" formatCode="mm/dd/yyyy">
                  <c:v>44803</c:v>
                </c:pt>
                <c:pt idx="552" formatCode="mm/dd/yyyy">
                  <c:v>44802</c:v>
                </c:pt>
                <c:pt idx="553" formatCode="mm/dd/yyyy">
                  <c:v>44799</c:v>
                </c:pt>
                <c:pt idx="554" formatCode="mm/dd/yyyy">
                  <c:v>44798</c:v>
                </c:pt>
                <c:pt idx="555" formatCode="mm/dd/yyyy">
                  <c:v>44797</c:v>
                </c:pt>
                <c:pt idx="556" formatCode="mm/dd/yyyy">
                  <c:v>44796</c:v>
                </c:pt>
                <c:pt idx="557" formatCode="mm/dd/yyyy">
                  <c:v>44795</c:v>
                </c:pt>
                <c:pt idx="558" formatCode="mm/dd/yyyy">
                  <c:v>44792</c:v>
                </c:pt>
                <c:pt idx="559" formatCode="mm/dd/yyyy">
                  <c:v>44791</c:v>
                </c:pt>
                <c:pt idx="560" formatCode="mm/dd/yyyy">
                  <c:v>44790</c:v>
                </c:pt>
                <c:pt idx="561" formatCode="mm/dd/yyyy">
                  <c:v>44789</c:v>
                </c:pt>
                <c:pt idx="562" formatCode="mm/dd/yyyy">
                  <c:v>44785</c:v>
                </c:pt>
                <c:pt idx="563" formatCode="mm/dd/yyyy">
                  <c:v>44784</c:v>
                </c:pt>
                <c:pt idx="564" formatCode="mm/dd/yyyy">
                  <c:v>44783</c:v>
                </c:pt>
                <c:pt idx="565" formatCode="mm/dd/yyyy">
                  <c:v>44781</c:v>
                </c:pt>
                <c:pt idx="566" formatCode="mm/dd/yyyy">
                  <c:v>44778</c:v>
                </c:pt>
                <c:pt idx="567" formatCode="mm/dd/yyyy">
                  <c:v>44777</c:v>
                </c:pt>
                <c:pt idx="568" formatCode="mm/dd/yyyy">
                  <c:v>44776</c:v>
                </c:pt>
                <c:pt idx="569" formatCode="mm/dd/yyyy">
                  <c:v>44775</c:v>
                </c:pt>
                <c:pt idx="570" formatCode="mm/dd/yyyy">
                  <c:v>44774</c:v>
                </c:pt>
                <c:pt idx="571" formatCode="mm/dd/yyyy">
                  <c:v>44771</c:v>
                </c:pt>
                <c:pt idx="572" formatCode="mm/dd/yyyy">
                  <c:v>44770</c:v>
                </c:pt>
                <c:pt idx="573" formatCode="mm/dd/yyyy">
                  <c:v>44769</c:v>
                </c:pt>
                <c:pt idx="574" formatCode="mm/dd/yyyy">
                  <c:v>44768</c:v>
                </c:pt>
                <c:pt idx="575" formatCode="mm/dd/yyyy">
                  <c:v>44767</c:v>
                </c:pt>
                <c:pt idx="576" formatCode="mm/dd/yyyy">
                  <c:v>44764</c:v>
                </c:pt>
                <c:pt idx="577" formatCode="mm/dd/yyyy">
                  <c:v>44763</c:v>
                </c:pt>
                <c:pt idx="578" formatCode="mm/dd/yyyy">
                  <c:v>44762</c:v>
                </c:pt>
                <c:pt idx="579" formatCode="mm/dd/yyyy">
                  <c:v>44761</c:v>
                </c:pt>
                <c:pt idx="580" formatCode="mm/dd/yyyy">
                  <c:v>44760</c:v>
                </c:pt>
                <c:pt idx="581" formatCode="mm/dd/yyyy">
                  <c:v>44757</c:v>
                </c:pt>
                <c:pt idx="582" formatCode="mm/dd/yyyy">
                  <c:v>44756</c:v>
                </c:pt>
                <c:pt idx="583" formatCode="mm/dd/yyyy">
                  <c:v>44755</c:v>
                </c:pt>
                <c:pt idx="584" formatCode="mm/dd/yyyy">
                  <c:v>44754</c:v>
                </c:pt>
                <c:pt idx="585" formatCode="mm/dd/yyyy">
                  <c:v>44753</c:v>
                </c:pt>
                <c:pt idx="586" formatCode="mm/dd/yyyy">
                  <c:v>44750</c:v>
                </c:pt>
                <c:pt idx="587" formatCode="mm/dd/yyyy">
                  <c:v>44749</c:v>
                </c:pt>
                <c:pt idx="588" formatCode="mm/dd/yyyy">
                  <c:v>44748</c:v>
                </c:pt>
                <c:pt idx="589" formatCode="mm/dd/yyyy">
                  <c:v>44747</c:v>
                </c:pt>
                <c:pt idx="590" formatCode="mm/dd/yyyy">
                  <c:v>44746</c:v>
                </c:pt>
                <c:pt idx="591" formatCode="mm/dd/yyyy">
                  <c:v>44743</c:v>
                </c:pt>
                <c:pt idx="592" formatCode="mm/dd/yyyy">
                  <c:v>44742</c:v>
                </c:pt>
                <c:pt idx="593" formatCode="mm/dd/yyyy">
                  <c:v>44741</c:v>
                </c:pt>
                <c:pt idx="594" formatCode="mm/dd/yyyy">
                  <c:v>44740</c:v>
                </c:pt>
                <c:pt idx="595" formatCode="mm/dd/yyyy">
                  <c:v>44739</c:v>
                </c:pt>
                <c:pt idx="596" formatCode="mm/dd/yyyy">
                  <c:v>44736</c:v>
                </c:pt>
                <c:pt idx="597" formatCode="mm/dd/yyyy">
                  <c:v>44735</c:v>
                </c:pt>
                <c:pt idx="598" formatCode="mm/dd/yyyy">
                  <c:v>44734</c:v>
                </c:pt>
                <c:pt idx="599" formatCode="mm/dd/yyyy">
                  <c:v>44733</c:v>
                </c:pt>
                <c:pt idx="600" formatCode="mm/dd/yyyy">
                  <c:v>44732</c:v>
                </c:pt>
                <c:pt idx="601" formatCode="mm/dd/yyyy">
                  <c:v>44729</c:v>
                </c:pt>
                <c:pt idx="602" formatCode="mm/dd/yyyy">
                  <c:v>44728</c:v>
                </c:pt>
                <c:pt idx="603" formatCode="mm/dd/yyyy">
                  <c:v>44727</c:v>
                </c:pt>
                <c:pt idx="604" formatCode="mm/dd/yyyy">
                  <c:v>44726</c:v>
                </c:pt>
                <c:pt idx="605" formatCode="mm/dd/yyyy">
                  <c:v>44725</c:v>
                </c:pt>
                <c:pt idx="606" formatCode="mm/dd/yyyy">
                  <c:v>44722</c:v>
                </c:pt>
                <c:pt idx="607" formatCode="mm/dd/yyyy">
                  <c:v>44721</c:v>
                </c:pt>
                <c:pt idx="608" formatCode="mm/dd/yyyy">
                  <c:v>44720</c:v>
                </c:pt>
                <c:pt idx="609" formatCode="mm/dd/yyyy">
                  <c:v>44719</c:v>
                </c:pt>
                <c:pt idx="610" formatCode="mm/dd/yyyy">
                  <c:v>44718</c:v>
                </c:pt>
                <c:pt idx="611" formatCode="mm/dd/yyyy">
                  <c:v>44715</c:v>
                </c:pt>
                <c:pt idx="612" formatCode="mm/dd/yyyy">
                  <c:v>44714</c:v>
                </c:pt>
                <c:pt idx="613" formatCode="mm/dd/yyyy">
                  <c:v>44713</c:v>
                </c:pt>
                <c:pt idx="614" formatCode="mm/dd/yyyy">
                  <c:v>44712</c:v>
                </c:pt>
                <c:pt idx="615" formatCode="mm/dd/yyyy">
                  <c:v>44711</c:v>
                </c:pt>
                <c:pt idx="616" formatCode="mm/dd/yyyy">
                  <c:v>44708</c:v>
                </c:pt>
                <c:pt idx="617" formatCode="mm/dd/yyyy">
                  <c:v>44707</c:v>
                </c:pt>
                <c:pt idx="618" formatCode="mm/dd/yyyy">
                  <c:v>44706</c:v>
                </c:pt>
                <c:pt idx="619" formatCode="mm/dd/yyyy">
                  <c:v>44705</c:v>
                </c:pt>
                <c:pt idx="620" formatCode="mm/dd/yyyy">
                  <c:v>44704</c:v>
                </c:pt>
                <c:pt idx="621" formatCode="mm/dd/yyyy">
                  <c:v>44701</c:v>
                </c:pt>
                <c:pt idx="622" formatCode="mm/dd/yyyy">
                  <c:v>44700</c:v>
                </c:pt>
                <c:pt idx="623" formatCode="mm/dd/yyyy">
                  <c:v>44699</c:v>
                </c:pt>
                <c:pt idx="624" formatCode="mm/dd/yyyy">
                  <c:v>44698</c:v>
                </c:pt>
                <c:pt idx="625" formatCode="mm/dd/yyyy">
                  <c:v>44697</c:v>
                </c:pt>
                <c:pt idx="626" formatCode="mm/dd/yyyy">
                  <c:v>44694</c:v>
                </c:pt>
                <c:pt idx="627" formatCode="mm/dd/yyyy">
                  <c:v>44693</c:v>
                </c:pt>
                <c:pt idx="628" formatCode="mm/dd/yyyy">
                  <c:v>44692</c:v>
                </c:pt>
                <c:pt idx="629" formatCode="mm/dd/yyyy">
                  <c:v>44691</c:v>
                </c:pt>
                <c:pt idx="630" formatCode="mm/dd/yyyy">
                  <c:v>44690</c:v>
                </c:pt>
                <c:pt idx="631" formatCode="mm/dd/yyyy">
                  <c:v>44687</c:v>
                </c:pt>
                <c:pt idx="632" formatCode="mm/dd/yyyy">
                  <c:v>44686</c:v>
                </c:pt>
                <c:pt idx="633" formatCode="mm/dd/yyyy">
                  <c:v>44685</c:v>
                </c:pt>
                <c:pt idx="634" formatCode="mm/dd/yyyy">
                  <c:v>44683</c:v>
                </c:pt>
                <c:pt idx="635" formatCode="mm/dd/yyyy">
                  <c:v>44680</c:v>
                </c:pt>
                <c:pt idx="636" formatCode="mm/dd/yyyy">
                  <c:v>44679</c:v>
                </c:pt>
                <c:pt idx="637" formatCode="mm/dd/yyyy">
                  <c:v>44678</c:v>
                </c:pt>
                <c:pt idx="638" formatCode="mm/dd/yyyy">
                  <c:v>44677</c:v>
                </c:pt>
                <c:pt idx="639" formatCode="mm/dd/yyyy">
                  <c:v>44676</c:v>
                </c:pt>
                <c:pt idx="640" formatCode="mm/dd/yyyy">
                  <c:v>44673</c:v>
                </c:pt>
                <c:pt idx="641" formatCode="mm/dd/yyyy">
                  <c:v>44672</c:v>
                </c:pt>
                <c:pt idx="642" formatCode="mm/dd/yyyy">
                  <c:v>44671</c:v>
                </c:pt>
                <c:pt idx="643" formatCode="mm/dd/yyyy">
                  <c:v>44670</c:v>
                </c:pt>
                <c:pt idx="644" formatCode="mm/dd/yyyy">
                  <c:v>44669</c:v>
                </c:pt>
                <c:pt idx="645" formatCode="mm/dd/yyyy">
                  <c:v>44664</c:v>
                </c:pt>
                <c:pt idx="646" formatCode="mm/dd/yyyy">
                  <c:v>44663</c:v>
                </c:pt>
                <c:pt idx="647" formatCode="mm/dd/yyyy">
                  <c:v>44662</c:v>
                </c:pt>
                <c:pt idx="648" formatCode="mm/dd/yyyy">
                  <c:v>44659</c:v>
                </c:pt>
                <c:pt idx="649" formatCode="mm/dd/yyyy">
                  <c:v>44658</c:v>
                </c:pt>
                <c:pt idx="650" formatCode="mm/dd/yyyy">
                  <c:v>44657</c:v>
                </c:pt>
                <c:pt idx="651" formatCode="mm/dd/yyyy">
                  <c:v>44656</c:v>
                </c:pt>
                <c:pt idx="652" formatCode="mm/dd/yyyy">
                  <c:v>44655</c:v>
                </c:pt>
                <c:pt idx="653" formatCode="mm/dd/yyyy">
                  <c:v>44652</c:v>
                </c:pt>
                <c:pt idx="654" formatCode="mm/dd/yyyy">
                  <c:v>44651</c:v>
                </c:pt>
                <c:pt idx="655" formatCode="mm/dd/yyyy">
                  <c:v>44650</c:v>
                </c:pt>
                <c:pt idx="656" formatCode="mm/dd/yyyy">
                  <c:v>44649</c:v>
                </c:pt>
                <c:pt idx="657" formatCode="mm/dd/yyyy">
                  <c:v>44648</c:v>
                </c:pt>
                <c:pt idx="658" formatCode="mm/dd/yyyy">
                  <c:v>44645</c:v>
                </c:pt>
                <c:pt idx="659" formatCode="mm/dd/yyyy">
                  <c:v>44644</c:v>
                </c:pt>
                <c:pt idx="660" formatCode="mm/dd/yyyy">
                  <c:v>44643</c:v>
                </c:pt>
                <c:pt idx="661" formatCode="mm/dd/yyyy">
                  <c:v>44642</c:v>
                </c:pt>
                <c:pt idx="662" formatCode="mm/dd/yyyy">
                  <c:v>44641</c:v>
                </c:pt>
                <c:pt idx="663" formatCode="mm/dd/yyyy">
                  <c:v>44637</c:v>
                </c:pt>
                <c:pt idx="664" formatCode="mm/dd/yyyy">
                  <c:v>44636</c:v>
                </c:pt>
                <c:pt idx="665" formatCode="mm/dd/yyyy">
                  <c:v>44635</c:v>
                </c:pt>
                <c:pt idx="666" formatCode="mm/dd/yyyy">
                  <c:v>44634</c:v>
                </c:pt>
                <c:pt idx="667" formatCode="mm/dd/yyyy">
                  <c:v>44631</c:v>
                </c:pt>
                <c:pt idx="668" formatCode="mm/dd/yyyy">
                  <c:v>44630</c:v>
                </c:pt>
                <c:pt idx="669" formatCode="mm/dd/yyyy">
                  <c:v>44629</c:v>
                </c:pt>
                <c:pt idx="670" formatCode="mm/dd/yyyy">
                  <c:v>44628</c:v>
                </c:pt>
                <c:pt idx="671" formatCode="mm/dd/yyyy">
                  <c:v>44627</c:v>
                </c:pt>
                <c:pt idx="672" formatCode="mm/dd/yyyy">
                  <c:v>44624</c:v>
                </c:pt>
                <c:pt idx="673" formatCode="mm/dd/yyyy">
                  <c:v>44623</c:v>
                </c:pt>
                <c:pt idx="674" formatCode="mm/dd/yyyy">
                  <c:v>44622</c:v>
                </c:pt>
                <c:pt idx="675" formatCode="mm/dd/yyyy">
                  <c:v>44620</c:v>
                </c:pt>
                <c:pt idx="676" formatCode="mm/dd/yyyy">
                  <c:v>44617</c:v>
                </c:pt>
                <c:pt idx="677" formatCode="mm/dd/yyyy">
                  <c:v>44616</c:v>
                </c:pt>
                <c:pt idx="678" formatCode="mm/dd/yyyy">
                  <c:v>44615</c:v>
                </c:pt>
                <c:pt idx="679" formatCode="mm/dd/yyyy">
                  <c:v>44614</c:v>
                </c:pt>
                <c:pt idx="680" formatCode="mm/dd/yyyy">
                  <c:v>44613</c:v>
                </c:pt>
                <c:pt idx="681" formatCode="mm/dd/yyyy">
                  <c:v>44610</c:v>
                </c:pt>
                <c:pt idx="682" formatCode="mm/dd/yyyy">
                  <c:v>44609</c:v>
                </c:pt>
                <c:pt idx="683" formatCode="mm/dd/yyyy">
                  <c:v>44608</c:v>
                </c:pt>
                <c:pt idx="684" formatCode="mm/dd/yyyy">
                  <c:v>44607</c:v>
                </c:pt>
                <c:pt idx="685" formatCode="mm/dd/yyyy">
                  <c:v>44606</c:v>
                </c:pt>
                <c:pt idx="686" formatCode="mm/dd/yyyy">
                  <c:v>44603</c:v>
                </c:pt>
                <c:pt idx="687" formatCode="mm/dd/yyyy">
                  <c:v>44602</c:v>
                </c:pt>
                <c:pt idx="688" formatCode="mm/dd/yyyy">
                  <c:v>44601</c:v>
                </c:pt>
                <c:pt idx="689" formatCode="mm/dd/yyyy">
                  <c:v>44600</c:v>
                </c:pt>
                <c:pt idx="690" formatCode="mm/dd/yyyy">
                  <c:v>44599</c:v>
                </c:pt>
                <c:pt idx="691" formatCode="mm/dd/yyyy">
                  <c:v>44596</c:v>
                </c:pt>
                <c:pt idx="692" formatCode="mm/dd/yyyy">
                  <c:v>44595</c:v>
                </c:pt>
                <c:pt idx="693" formatCode="mm/dd/yyyy">
                  <c:v>44594</c:v>
                </c:pt>
                <c:pt idx="694" formatCode="mm/dd/yyyy">
                  <c:v>44593</c:v>
                </c:pt>
                <c:pt idx="695" formatCode="mm/dd/yyyy">
                  <c:v>44592</c:v>
                </c:pt>
                <c:pt idx="696" formatCode="mm/dd/yyyy">
                  <c:v>44589</c:v>
                </c:pt>
                <c:pt idx="697" formatCode="mm/dd/yyyy">
                  <c:v>44588</c:v>
                </c:pt>
                <c:pt idx="698" formatCode="mm/dd/yyyy">
                  <c:v>44586</c:v>
                </c:pt>
                <c:pt idx="699" formatCode="mm/dd/yyyy">
                  <c:v>44585</c:v>
                </c:pt>
                <c:pt idx="700" formatCode="mm/dd/yyyy">
                  <c:v>44582</c:v>
                </c:pt>
                <c:pt idx="701" formatCode="mm/dd/yyyy">
                  <c:v>44581</c:v>
                </c:pt>
                <c:pt idx="702" formatCode="mm/dd/yyyy">
                  <c:v>44580</c:v>
                </c:pt>
                <c:pt idx="703" formatCode="mm/dd/yyyy">
                  <c:v>44579</c:v>
                </c:pt>
                <c:pt idx="704" formatCode="mm/dd/yyyy">
                  <c:v>44578</c:v>
                </c:pt>
                <c:pt idx="705" formatCode="mm/dd/yyyy">
                  <c:v>44575</c:v>
                </c:pt>
                <c:pt idx="706" formatCode="mm/dd/yyyy">
                  <c:v>44574</c:v>
                </c:pt>
                <c:pt idx="707" formatCode="mm/dd/yyyy">
                  <c:v>44573</c:v>
                </c:pt>
                <c:pt idx="708" formatCode="mm/dd/yyyy">
                  <c:v>44572</c:v>
                </c:pt>
                <c:pt idx="709" formatCode="mm/dd/yyyy">
                  <c:v>44571</c:v>
                </c:pt>
                <c:pt idx="710" formatCode="mm/dd/yyyy">
                  <c:v>44568</c:v>
                </c:pt>
                <c:pt idx="711" formatCode="mm/dd/yyyy">
                  <c:v>44567</c:v>
                </c:pt>
                <c:pt idx="712" formatCode="mm/dd/yyyy">
                  <c:v>44566</c:v>
                </c:pt>
                <c:pt idx="713" formatCode="mm/dd/yyyy">
                  <c:v>44565</c:v>
                </c:pt>
                <c:pt idx="714" formatCode="mm/dd/yyyy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 formatCode="mm/dd/yyyy">
                  <c:v>44539</c:v>
                </c:pt>
                <c:pt idx="732" formatCode="mm/dd/yyyy">
                  <c:v>44538</c:v>
                </c:pt>
                <c:pt idx="733" formatCode="mm/dd/yyyy">
                  <c:v>44537</c:v>
                </c:pt>
                <c:pt idx="734" formatCode="mm/dd/yyyy">
                  <c:v>44536</c:v>
                </c:pt>
                <c:pt idx="735" formatCode="mm/dd/yyyy">
                  <c:v>44533</c:v>
                </c:pt>
                <c:pt idx="736" formatCode="mm/dd/yyyy">
                  <c:v>44532</c:v>
                </c:pt>
                <c:pt idx="737" formatCode="mm/dd/yyyy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'Infosys Stock History'!$E$3:$E$747</c:f>
              <c:numCache>
                <c:formatCode>#,##0.00</c:formatCode>
                <c:ptCount val="745"/>
                <c:pt idx="0">
                  <c:v>1824.75</c:v>
                </c:pt>
                <c:pt idx="1">
                  <c:v>1811.45</c:v>
                </c:pt>
                <c:pt idx="2">
                  <c:v>1864.55</c:v>
                </c:pt>
                <c:pt idx="3">
                  <c:v>1868.4</c:v>
                </c:pt>
                <c:pt idx="4">
                  <c:v>1868.8</c:v>
                </c:pt>
                <c:pt idx="5">
                  <c:v>1860.1</c:v>
                </c:pt>
                <c:pt idx="6">
                  <c:v>1829.95</c:v>
                </c:pt>
                <c:pt idx="7">
                  <c:v>1803.05</c:v>
                </c:pt>
                <c:pt idx="8">
                  <c:v>1823.7</c:v>
                </c:pt>
                <c:pt idx="9">
                  <c:v>1754.2</c:v>
                </c:pt>
                <c:pt idx="10">
                  <c:v>1763.65</c:v>
                </c:pt>
                <c:pt idx="11">
                  <c:v>1760.85</c:v>
                </c:pt>
                <c:pt idx="12">
                  <c:v>1757.25</c:v>
                </c:pt>
                <c:pt idx="13">
                  <c:v>1802.1</c:v>
                </c:pt>
                <c:pt idx="14">
                  <c:v>1839.3</c:v>
                </c:pt>
                <c:pt idx="15">
                  <c:v>1865.35</c:v>
                </c:pt>
                <c:pt idx="16">
                  <c:v>1862.05</c:v>
                </c:pt>
                <c:pt idx="17">
                  <c:v>1863.35</c:v>
                </c:pt>
                <c:pt idx="18">
                  <c:v>1873.4</c:v>
                </c:pt>
                <c:pt idx="19">
                  <c:v>1851.6</c:v>
                </c:pt>
                <c:pt idx="20">
                  <c:v>1852.75</c:v>
                </c:pt>
                <c:pt idx="21">
                  <c:v>1879.6</c:v>
                </c:pt>
                <c:pt idx="22">
                  <c:v>1968.1</c:v>
                </c:pt>
                <c:pt idx="23">
                  <c:v>1920.1</c:v>
                </c:pt>
                <c:pt idx="24">
                  <c:v>1959.3</c:v>
                </c:pt>
                <c:pt idx="25">
                  <c:v>1958.9</c:v>
                </c:pt>
                <c:pt idx="26">
                  <c:v>1935.1</c:v>
                </c:pt>
                <c:pt idx="27">
                  <c:v>1919</c:v>
                </c:pt>
                <c:pt idx="28">
                  <c:v>1952.75</c:v>
                </c:pt>
                <c:pt idx="29">
                  <c:v>1948.55</c:v>
                </c:pt>
                <c:pt idx="30">
                  <c:v>1934.3</c:v>
                </c:pt>
                <c:pt idx="31">
                  <c:v>1918.15</c:v>
                </c:pt>
                <c:pt idx="32">
                  <c:v>1893.4</c:v>
                </c:pt>
                <c:pt idx="33">
                  <c:v>1904.35</c:v>
                </c:pt>
                <c:pt idx="34">
                  <c:v>1875.6</c:v>
                </c:pt>
                <c:pt idx="35">
                  <c:v>1906.75</c:v>
                </c:pt>
                <c:pt idx="36">
                  <c:v>1900.25</c:v>
                </c:pt>
                <c:pt idx="37">
                  <c:v>1895.3</c:v>
                </c:pt>
                <c:pt idx="38">
                  <c:v>1898.6</c:v>
                </c:pt>
                <c:pt idx="39">
                  <c:v>1896.45</c:v>
                </c:pt>
                <c:pt idx="40">
                  <c:v>1905.75</c:v>
                </c:pt>
                <c:pt idx="41">
                  <c:v>1894.2</c:v>
                </c:pt>
                <c:pt idx="42">
                  <c:v>1892.15</c:v>
                </c:pt>
                <c:pt idx="43">
                  <c:v>1952.55</c:v>
                </c:pt>
                <c:pt idx="44">
                  <c:v>1950.25</c:v>
                </c:pt>
                <c:pt idx="45">
                  <c:v>1944.1</c:v>
                </c:pt>
                <c:pt idx="46">
                  <c:v>1950.45</c:v>
                </c:pt>
                <c:pt idx="47">
                  <c:v>1910.15</c:v>
                </c:pt>
                <c:pt idx="48">
                  <c:v>1912.3</c:v>
                </c:pt>
                <c:pt idx="49">
                  <c:v>1894.65</c:v>
                </c:pt>
                <c:pt idx="50">
                  <c:v>1901.85</c:v>
                </c:pt>
                <c:pt idx="51">
                  <c:v>1933.15</c:v>
                </c:pt>
                <c:pt idx="52">
                  <c:v>1922.45</c:v>
                </c:pt>
                <c:pt idx="53">
                  <c:v>1941.25</c:v>
                </c:pt>
                <c:pt idx="54">
                  <c:v>1964.5</c:v>
                </c:pt>
                <c:pt idx="55">
                  <c:v>1943.7</c:v>
                </c:pt>
                <c:pt idx="56">
                  <c:v>1933.35</c:v>
                </c:pt>
                <c:pt idx="57">
                  <c:v>1939.1</c:v>
                </c:pt>
                <c:pt idx="58">
                  <c:v>1900.1</c:v>
                </c:pt>
                <c:pt idx="59">
                  <c:v>1876.15</c:v>
                </c:pt>
                <c:pt idx="60">
                  <c:v>1862.1</c:v>
                </c:pt>
                <c:pt idx="61">
                  <c:v>1880.25</c:v>
                </c:pt>
                <c:pt idx="62">
                  <c:v>1872.7</c:v>
                </c:pt>
                <c:pt idx="63">
                  <c:v>1872.2</c:v>
                </c:pt>
                <c:pt idx="64">
                  <c:v>1864.8</c:v>
                </c:pt>
                <c:pt idx="65">
                  <c:v>1858.95</c:v>
                </c:pt>
                <c:pt idx="66">
                  <c:v>1823.25</c:v>
                </c:pt>
                <c:pt idx="67">
                  <c:v>1797.45</c:v>
                </c:pt>
                <c:pt idx="68">
                  <c:v>1797.4</c:v>
                </c:pt>
                <c:pt idx="69">
                  <c:v>1770.75</c:v>
                </c:pt>
                <c:pt idx="70">
                  <c:v>1743.15</c:v>
                </c:pt>
                <c:pt idx="71">
                  <c:v>1791.65</c:v>
                </c:pt>
                <c:pt idx="72">
                  <c:v>1751.1</c:v>
                </c:pt>
                <c:pt idx="73">
                  <c:v>1751.9</c:v>
                </c:pt>
                <c:pt idx="74">
                  <c:v>1821.2</c:v>
                </c:pt>
                <c:pt idx="75">
                  <c:v>1852.6</c:v>
                </c:pt>
                <c:pt idx="76">
                  <c:v>1868.25</c:v>
                </c:pt>
                <c:pt idx="77">
                  <c:v>1877.15</c:v>
                </c:pt>
                <c:pt idx="78">
                  <c:v>1871.1</c:v>
                </c:pt>
                <c:pt idx="79">
                  <c:v>1878.9</c:v>
                </c:pt>
                <c:pt idx="80">
                  <c:v>1824.85</c:v>
                </c:pt>
                <c:pt idx="81">
                  <c:v>1833.95</c:v>
                </c:pt>
                <c:pt idx="82">
                  <c:v>1836.9</c:v>
                </c:pt>
                <c:pt idx="83">
                  <c:v>1810.85</c:v>
                </c:pt>
                <c:pt idx="84">
                  <c:v>1792.95</c:v>
                </c:pt>
                <c:pt idx="85">
                  <c:v>1758.05</c:v>
                </c:pt>
                <c:pt idx="86">
                  <c:v>1726.05</c:v>
                </c:pt>
                <c:pt idx="87">
                  <c:v>1707.05</c:v>
                </c:pt>
                <c:pt idx="88">
                  <c:v>1711.75</c:v>
                </c:pt>
                <c:pt idx="89">
                  <c:v>1652.7</c:v>
                </c:pt>
                <c:pt idx="90">
                  <c:v>1648.25</c:v>
                </c:pt>
                <c:pt idx="91">
                  <c:v>1657.15</c:v>
                </c:pt>
                <c:pt idx="92">
                  <c:v>1661.65</c:v>
                </c:pt>
                <c:pt idx="93">
                  <c:v>1647.45</c:v>
                </c:pt>
                <c:pt idx="94">
                  <c:v>1650.65</c:v>
                </c:pt>
                <c:pt idx="95">
                  <c:v>1627.4</c:v>
                </c:pt>
                <c:pt idx="96">
                  <c:v>1621.05</c:v>
                </c:pt>
                <c:pt idx="97">
                  <c:v>1590.8</c:v>
                </c:pt>
                <c:pt idx="98">
                  <c:v>1566.75</c:v>
                </c:pt>
                <c:pt idx="99">
                  <c:v>1573.35</c:v>
                </c:pt>
                <c:pt idx="100">
                  <c:v>1540.7</c:v>
                </c:pt>
                <c:pt idx="101">
                  <c:v>1541.95</c:v>
                </c:pt>
                <c:pt idx="102">
                  <c:v>1527.15</c:v>
                </c:pt>
                <c:pt idx="103">
                  <c:v>1532.7</c:v>
                </c:pt>
                <c:pt idx="104">
                  <c:v>1515.4</c:v>
                </c:pt>
                <c:pt idx="105">
                  <c:v>1511.35</c:v>
                </c:pt>
                <c:pt idx="106">
                  <c:v>1498.2</c:v>
                </c:pt>
                <c:pt idx="107">
                  <c:v>1488.9</c:v>
                </c:pt>
                <c:pt idx="108">
                  <c:v>1493.95</c:v>
                </c:pt>
                <c:pt idx="109">
                  <c:v>1485.2</c:v>
                </c:pt>
                <c:pt idx="110">
                  <c:v>1495.75</c:v>
                </c:pt>
                <c:pt idx="111">
                  <c:v>1499.75</c:v>
                </c:pt>
                <c:pt idx="112">
                  <c:v>1533.6</c:v>
                </c:pt>
                <c:pt idx="113">
                  <c:v>1472.25</c:v>
                </c:pt>
                <c:pt idx="114">
                  <c:v>1430.1</c:v>
                </c:pt>
                <c:pt idx="115">
                  <c:v>1393.65</c:v>
                </c:pt>
                <c:pt idx="116">
                  <c:v>1405.9</c:v>
                </c:pt>
                <c:pt idx="117">
                  <c:v>1406.9</c:v>
                </c:pt>
                <c:pt idx="118">
                  <c:v>1419.45</c:v>
                </c:pt>
                <c:pt idx="119">
                  <c:v>1442.82</c:v>
                </c:pt>
                <c:pt idx="120">
                  <c:v>1458.83</c:v>
                </c:pt>
                <c:pt idx="121">
                  <c:v>1463.1</c:v>
                </c:pt>
                <c:pt idx="122">
                  <c:v>1456.89</c:v>
                </c:pt>
                <c:pt idx="123">
                  <c:v>1464.15</c:v>
                </c:pt>
                <c:pt idx="124">
                  <c:v>1446.65</c:v>
                </c:pt>
                <c:pt idx="125">
                  <c:v>1426.11</c:v>
                </c:pt>
                <c:pt idx="126">
                  <c:v>1443.65</c:v>
                </c:pt>
                <c:pt idx="127">
                  <c:v>1436.21</c:v>
                </c:pt>
                <c:pt idx="128">
                  <c:v>1445.2</c:v>
                </c:pt>
                <c:pt idx="129">
                  <c:v>1411.99</c:v>
                </c:pt>
                <c:pt idx="130">
                  <c:v>1416.72</c:v>
                </c:pt>
                <c:pt idx="131">
                  <c:v>1415.47</c:v>
                </c:pt>
                <c:pt idx="132">
                  <c:v>1416.92</c:v>
                </c:pt>
                <c:pt idx="133">
                  <c:v>1431.48</c:v>
                </c:pt>
                <c:pt idx="134">
                  <c:v>1419.3</c:v>
                </c:pt>
                <c:pt idx="135">
                  <c:v>1432.88</c:v>
                </c:pt>
                <c:pt idx="136">
                  <c:v>1417.91</c:v>
                </c:pt>
                <c:pt idx="137">
                  <c:v>1408.36</c:v>
                </c:pt>
                <c:pt idx="138">
                  <c:v>1406.52</c:v>
                </c:pt>
                <c:pt idx="139">
                  <c:v>1412.59</c:v>
                </c:pt>
                <c:pt idx="140">
                  <c:v>1426.71</c:v>
                </c:pt>
                <c:pt idx="141">
                  <c:v>1422.23</c:v>
                </c:pt>
                <c:pt idx="142">
                  <c:v>1430.39</c:v>
                </c:pt>
                <c:pt idx="143">
                  <c:v>1422.73</c:v>
                </c:pt>
                <c:pt idx="144">
                  <c:v>1434.32</c:v>
                </c:pt>
                <c:pt idx="145">
                  <c:v>1424.72</c:v>
                </c:pt>
                <c:pt idx="146">
                  <c:v>1403.34</c:v>
                </c:pt>
                <c:pt idx="147">
                  <c:v>1411.3</c:v>
                </c:pt>
                <c:pt idx="148">
                  <c:v>1406.52</c:v>
                </c:pt>
                <c:pt idx="149">
                  <c:v>1459.92</c:v>
                </c:pt>
                <c:pt idx="150">
                  <c:v>1476.43</c:v>
                </c:pt>
                <c:pt idx="151">
                  <c:v>1498.36</c:v>
                </c:pt>
                <c:pt idx="152">
                  <c:v>1486.47</c:v>
                </c:pt>
                <c:pt idx="153">
                  <c:v>1468.43</c:v>
                </c:pt>
                <c:pt idx="154">
                  <c:v>1470.81</c:v>
                </c:pt>
                <c:pt idx="155">
                  <c:v>1478.37</c:v>
                </c:pt>
                <c:pt idx="156">
                  <c:v>1472.35</c:v>
                </c:pt>
                <c:pt idx="157">
                  <c:v>1474.54</c:v>
                </c:pt>
                <c:pt idx="158">
                  <c:v>1487.07</c:v>
                </c:pt>
                <c:pt idx="159">
                  <c:v>1489.66</c:v>
                </c:pt>
                <c:pt idx="160">
                  <c:v>1475.54</c:v>
                </c:pt>
                <c:pt idx="161">
                  <c:v>1484.29</c:v>
                </c:pt>
                <c:pt idx="162">
                  <c:v>1500.39</c:v>
                </c:pt>
                <c:pt idx="163">
                  <c:v>1545.99</c:v>
                </c:pt>
                <c:pt idx="164">
                  <c:v>1546.24</c:v>
                </c:pt>
                <c:pt idx="165">
                  <c:v>1552.7</c:v>
                </c:pt>
                <c:pt idx="166">
                  <c:v>1593.67</c:v>
                </c:pt>
                <c:pt idx="167">
                  <c:v>1624.84</c:v>
                </c:pt>
                <c:pt idx="168">
                  <c:v>1644.04</c:v>
                </c:pt>
                <c:pt idx="169">
                  <c:v>1602.37</c:v>
                </c:pt>
                <c:pt idx="170">
                  <c:v>1603.91</c:v>
                </c:pt>
                <c:pt idx="171">
                  <c:v>1591.63</c:v>
                </c:pt>
                <c:pt idx="172">
                  <c:v>1607.39</c:v>
                </c:pt>
                <c:pt idx="173">
                  <c:v>1608.48</c:v>
                </c:pt>
                <c:pt idx="174">
                  <c:v>1597.5</c:v>
                </c:pt>
                <c:pt idx="175">
                  <c:v>1628.03</c:v>
                </c:pt>
                <c:pt idx="176">
                  <c:v>1656.3</c:v>
                </c:pt>
                <c:pt idx="177">
                  <c:v>1645.43</c:v>
                </c:pt>
                <c:pt idx="178">
                  <c:v>1664.52</c:v>
                </c:pt>
                <c:pt idx="179">
                  <c:v>1661.88</c:v>
                </c:pt>
                <c:pt idx="180">
                  <c:v>1654.28</c:v>
                </c:pt>
                <c:pt idx="181">
                  <c:v>1650.85</c:v>
                </c:pt>
                <c:pt idx="182">
                  <c:v>1667.45</c:v>
                </c:pt>
                <c:pt idx="183">
                  <c:v>1671.93</c:v>
                </c:pt>
                <c:pt idx="184">
                  <c:v>1646.27</c:v>
                </c:pt>
                <c:pt idx="185">
                  <c:v>1675.81</c:v>
                </c:pt>
                <c:pt idx="186">
                  <c:v>1690.22</c:v>
                </c:pt>
                <c:pt idx="187">
                  <c:v>1692.11</c:v>
                </c:pt>
                <c:pt idx="188">
                  <c:v>1666.96</c:v>
                </c:pt>
                <c:pt idx="189">
                  <c:v>1656.86</c:v>
                </c:pt>
                <c:pt idx="190">
                  <c:v>1675.11</c:v>
                </c:pt>
                <c:pt idx="191">
                  <c:v>1670.69</c:v>
                </c:pt>
                <c:pt idx="192">
                  <c:v>1659.99</c:v>
                </c:pt>
                <c:pt idx="193">
                  <c:v>1682.62</c:v>
                </c:pt>
                <c:pt idx="194">
                  <c:v>1684.26</c:v>
                </c:pt>
                <c:pt idx="195">
                  <c:v>1719.76</c:v>
                </c:pt>
                <c:pt idx="196">
                  <c:v>1677.74</c:v>
                </c:pt>
                <c:pt idx="197">
                  <c:v>1683.86</c:v>
                </c:pt>
                <c:pt idx="198">
                  <c:v>1647.76</c:v>
                </c:pt>
                <c:pt idx="199">
                  <c:v>1651.59</c:v>
                </c:pt>
                <c:pt idx="200">
                  <c:v>1642.19</c:v>
                </c:pt>
                <c:pt idx="201">
                  <c:v>1647.32</c:v>
                </c:pt>
                <c:pt idx="202">
                  <c:v>1659.75</c:v>
                </c:pt>
                <c:pt idx="203">
                  <c:v>1666.01</c:v>
                </c:pt>
                <c:pt idx="204">
                  <c:v>1632.95</c:v>
                </c:pt>
                <c:pt idx="205">
                  <c:v>1648.85</c:v>
                </c:pt>
                <c:pt idx="206">
                  <c:v>1649.9</c:v>
                </c:pt>
                <c:pt idx="207">
                  <c:v>1633.4</c:v>
                </c:pt>
                <c:pt idx="208">
                  <c:v>1631.01</c:v>
                </c:pt>
                <c:pt idx="209">
                  <c:v>1622.41</c:v>
                </c:pt>
                <c:pt idx="210">
                  <c:v>1642.84</c:v>
                </c:pt>
                <c:pt idx="211">
                  <c:v>1603.71</c:v>
                </c:pt>
                <c:pt idx="212">
                  <c:v>1485.83</c:v>
                </c:pt>
                <c:pt idx="213">
                  <c:v>1511.38</c:v>
                </c:pt>
                <c:pt idx="214">
                  <c:v>1520.73</c:v>
                </c:pt>
                <c:pt idx="215">
                  <c:v>1514.27</c:v>
                </c:pt>
                <c:pt idx="216">
                  <c:v>1523.96</c:v>
                </c:pt>
                <c:pt idx="217">
                  <c:v>1504.22</c:v>
                </c:pt>
                <c:pt idx="218">
                  <c:v>1481.65</c:v>
                </c:pt>
                <c:pt idx="219">
                  <c:v>1525.8</c:v>
                </c:pt>
                <c:pt idx="220">
                  <c:v>1542.66</c:v>
                </c:pt>
                <c:pt idx="221">
                  <c:v>1534.25</c:v>
                </c:pt>
                <c:pt idx="222">
                  <c:v>1553.89</c:v>
                </c:pt>
                <c:pt idx="223">
                  <c:v>1558.32</c:v>
                </c:pt>
                <c:pt idx="224">
                  <c:v>1535.3</c:v>
                </c:pt>
                <c:pt idx="225">
                  <c:v>1554.14</c:v>
                </c:pt>
                <c:pt idx="226">
                  <c:v>1527.39</c:v>
                </c:pt>
                <c:pt idx="227">
                  <c:v>1527.79</c:v>
                </c:pt>
                <c:pt idx="228">
                  <c:v>1549.57</c:v>
                </c:pt>
                <c:pt idx="229">
                  <c:v>1555.58</c:v>
                </c:pt>
                <c:pt idx="230">
                  <c:v>1569.56</c:v>
                </c:pt>
                <c:pt idx="231">
                  <c:v>1493.04</c:v>
                </c:pt>
                <c:pt idx="232">
                  <c:v>1440.88</c:v>
                </c:pt>
                <c:pt idx="233">
                  <c:v>1467.78</c:v>
                </c:pt>
                <c:pt idx="234">
                  <c:v>1480.16</c:v>
                </c:pt>
                <c:pt idx="235">
                  <c:v>1482.79</c:v>
                </c:pt>
                <c:pt idx="236">
                  <c:v>1457.69</c:v>
                </c:pt>
                <c:pt idx="237">
                  <c:v>1466.04</c:v>
                </c:pt>
                <c:pt idx="238">
                  <c:v>1445.8</c:v>
                </c:pt>
                <c:pt idx="239">
                  <c:v>1456.14</c:v>
                </c:pt>
                <c:pt idx="240">
                  <c:v>1444.16</c:v>
                </c:pt>
                <c:pt idx="241">
                  <c:v>1446.99</c:v>
                </c:pt>
                <c:pt idx="242">
                  <c:v>1451.42</c:v>
                </c:pt>
                <c:pt idx="243">
                  <c:v>1434.61</c:v>
                </c:pt>
                <c:pt idx="244">
                  <c:v>1429.34</c:v>
                </c:pt>
                <c:pt idx="245">
                  <c:v>1441.13</c:v>
                </c:pt>
                <c:pt idx="246">
                  <c:v>1449.63</c:v>
                </c:pt>
                <c:pt idx="247">
                  <c:v>1430.94</c:v>
                </c:pt>
                <c:pt idx="248">
                  <c:v>1428.55</c:v>
                </c:pt>
                <c:pt idx="249">
                  <c:v>1429.49</c:v>
                </c:pt>
                <c:pt idx="250">
                  <c:v>1436.8</c:v>
                </c:pt>
                <c:pt idx="251">
                  <c:v>1402.6</c:v>
                </c:pt>
                <c:pt idx="252">
                  <c:v>1365.85</c:v>
                </c:pt>
                <c:pt idx="253">
                  <c:v>1388.2</c:v>
                </c:pt>
                <c:pt idx="254">
                  <c:v>1361.18</c:v>
                </c:pt>
                <c:pt idx="255">
                  <c:v>1367.1</c:v>
                </c:pt>
                <c:pt idx="256">
                  <c:v>1383.2</c:v>
                </c:pt>
                <c:pt idx="257">
                  <c:v>1396.43</c:v>
                </c:pt>
                <c:pt idx="258">
                  <c:v>1395.44</c:v>
                </c:pt>
                <c:pt idx="259">
                  <c:v>1381.27</c:v>
                </c:pt>
                <c:pt idx="260">
                  <c:v>1362.47</c:v>
                </c:pt>
                <c:pt idx="261">
                  <c:v>1346.56</c:v>
                </c:pt>
                <c:pt idx="262">
                  <c:v>1360.73</c:v>
                </c:pt>
                <c:pt idx="263">
                  <c:v>1369.33</c:v>
                </c:pt>
                <c:pt idx="264">
                  <c:v>1372.61</c:v>
                </c:pt>
                <c:pt idx="265">
                  <c:v>1351.83</c:v>
                </c:pt>
                <c:pt idx="266">
                  <c:v>1362.37</c:v>
                </c:pt>
                <c:pt idx="267">
                  <c:v>1400.76</c:v>
                </c:pt>
                <c:pt idx="268">
                  <c:v>1419.25</c:v>
                </c:pt>
                <c:pt idx="269">
                  <c:v>1425.62</c:v>
                </c:pt>
                <c:pt idx="270">
                  <c:v>1432.48</c:v>
                </c:pt>
                <c:pt idx="271">
                  <c:v>1434.37</c:v>
                </c:pt>
                <c:pt idx="272">
                  <c:v>1426.11</c:v>
                </c:pt>
                <c:pt idx="273">
                  <c:v>1423.13</c:v>
                </c:pt>
                <c:pt idx="274">
                  <c:v>1457.29</c:v>
                </c:pt>
                <c:pt idx="275">
                  <c:v>1486.03</c:v>
                </c:pt>
                <c:pt idx="276">
                  <c:v>1486.77</c:v>
                </c:pt>
                <c:pt idx="277">
                  <c:v>1467.18</c:v>
                </c:pt>
                <c:pt idx="278">
                  <c:v>1470.41</c:v>
                </c:pt>
                <c:pt idx="279">
                  <c:v>1455.25</c:v>
                </c:pt>
                <c:pt idx="280">
                  <c:v>1436.26</c:v>
                </c:pt>
                <c:pt idx="281">
                  <c:v>1425.96</c:v>
                </c:pt>
                <c:pt idx="282">
                  <c:v>1427.41</c:v>
                </c:pt>
                <c:pt idx="283">
                  <c:v>1431.38</c:v>
                </c:pt>
                <c:pt idx="284">
                  <c:v>1458.78</c:v>
                </c:pt>
                <c:pt idx="285">
                  <c:v>1452.46</c:v>
                </c:pt>
                <c:pt idx="286">
                  <c:v>1465.89</c:v>
                </c:pt>
                <c:pt idx="287">
                  <c:v>1487.77</c:v>
                </c:pt>
                <c:pt idx="288">
                  <c:v>1493.33</c:v>
                </c:pt>
                <c:pt idx="289">
                  <c:v>1481.9</c:v>
                </c:pt>
                <c:pt idx="290">
                  <c:v>1483.44</c:v>
                </c:pt>
                <c:pt idx="291">
                  <c:v>1503.13</c:v>
                </c:pt>
                <c:pt idx="292">
                  <c:v>1498.51</c:v>
                </c:pt>
                <c:pt idx="293">
                  <c:v>1489.95</c:v>
                </c:pt>
                <c:pt idx="294">
                  <c:v>1492.69</c:v>
                </c:pt>
                <c:pt idx="295">
                  <c:v>1468.18</c:v>
                </c:pt>
                <c:pt idx="296">
                  <c:v>1461.36</c:v>
                </c:pt>
                <c:pt idx="297">
                  <c:v>1457.98</c:v>
                </c:pt>
                <c:pt idx="298">
                  <c:v>1469.17</c:v>
                </c:pt>
                <c:pt idx="299">
                  <c:v>1470.61</c:v>
                </c:pt>
                <c:pt idx="300">
                  <c:v>1456.89</c:v>
                </c:pt>
                <c:pt idx="301">
                  <c:v>1435.76</c:v>
                </c:pt>
                <c:pt idx="302">
                  <c:v>1427.41</c:v>
                </c:pt>
                <c:pt idx="303">
                  <c:v>1427.11</c:v>
                </c:pt>
                <c:pt idx="304">
                  <c:v>1409.7</c:v>
                </c:pt>
                <c:pt idx="305">
                  <c:v>1407.72</c:v>
                </c:pt>
                <c:pt idx="306">
                  <c:v>1412.14</c:v>
                </c:pt>
                <c:pt idx="307">
                  <c:v>1415.62</c:v>
                </c:pt>
                <c:pt idx="308">
                  <c:v>1400.06</c:v>
                </c:pt>
                <c:pt idx="309">
                  <c:v>1395.88</c:v>
                </c:pt>
                <c:pt idx="310">
                  <c:v>1397.52</c:v>
                </c:pt>
                <c:pt idx="311">
                  <c:v>1381.02</c:v>
                </c:pt>
                <c:pt idx="312">
                  <c:v>1403.64</c:v>
                </c:pt>
                <c:pt idx="313">
                  <c:v>1410.55</c:v>
                </c:pt>
                <c:pt idx="314">
                  <c:v>1385.74</c:v>
                </c:pt>
                <c:pt idx="315">
                  <c:v>1364.16</c:v>
                </c:pt>
                <c:pt idx="316">
                  <c:v>1381.31</c:v>
                </c:pt>
                <c:pt idx="317">
                  <c:v>1386.59</c:v>
                </c:pt>
                <c:pt idx="318">
                  <c:v>1382.41</c:v>
                </c:pt>
                <c:pt idx="319">
                  <c:v>1385.19</c:v>
                </c:pt>
                <c:pt idx="320">
                  <c:v>1370.63</c:v>
                </c:pt>
                <c:pt idx="321">
                  <c:v>1356.65</c:v>
                </c:pt>
                <c:pt idx="322">
                  <c:v>1349.25</c:v>
                </c:pt>
                <c:pt idx="323">
                  <c:v>1357.55</c:v>
                </c:pt>
                <c:pt idx="324">
                  <c:v>1348.1</c:v>
                </c:pt>
                <c:pt idx="325">
                  <c:v>1332.99</c:v>
                </c:pt>
                <c:pt idx="326">
                  <c:v>1345.57</c:v>
                </c:pt>
                <c:pt idx="327">
                  <c:v>1341.29</c:v>
                </c:pt>
                <c:pt idx="328">
                  <c:v>1327.12</c:v>
                </c:pt>
                <c:pt idx="329">
                  <c:v>1329.11</c:v>
                </c:pt>
                <c:pt idx="330">
                  <c:v>1324.14</c:v>
                </c:pt>
                <c:pt idx="331">
                  <c:v>1441.38</c:v>
                </c:pt>
                <c:pt idx="332">
                  <c:v>1466.68</c:v>
                </c:pt>
                <c:pt idx="333">
                  <c:v>1466.93</c:v>
                </c:pt>
                <c:pt idx="334">
                  <c:v>1414.98</c:v>
                </c:pt>
                <c:pt idx="335">
                  <c:v>1417.96</c:v>
                </c:pt>
                <c:pt idx="336">
                  <c:v>1357.45</c:v>
                </c:pt>
                <c:pt idx="337">
                  <c:v>1325.83</c:v>
                </c:pt>
                <c:pt idx="338">
                  <c:v>1341.04</c:v>
                </c:pt>
                <c:pt idx="339">
                  <c:v>1321.7</c:v>
                </c:pt>
                <c:pt idx="340">
                  <c:v>1322.75</c:v>
                </c:pt>
                <c:pt idx="341">
                  <c:v>1336.37</c:v>
                </c:pt>
                <c:pt idx="342">
                  <c:v>1339.75</c:v>
                </c:pt>
                <c:pt idx="343">
                  <c:v>1337.61</c:v>
                </c:pt>
                <c:pt idx="344">
                  <c:v>1326.23</c:v>
                </c:pt>
                <c:pt idx="345">
                  <c:v>1328.02</c:v>
                </c:pt>
                <c:pt idx="346">
                  <c:v>1286.0999999999999</c:v>
                </c:pt>
                <c:pt idx="347">
                  <c:v>1271.98</c:v>
                </c:pt>
                <c:pt idx="348">
                  <c:v>1263.23</c:v>
                </c:pt>
                <c:pt idx="349">
                  <c:v>1257.9100000000001</c:v>
                </c:pt>
                <c:pt idx="350">
                  <c:v>1274.3699999999999</c:v>
                </c:pt>
                <c:pt idx="351">
                  <c:v>1292.07</c:v>
                </c:pt>
                <c:pt idx="352">
                  <c:v>1296.0999999999999</c:v>
                </c:pt>
                <c:pt idx="353">
                  <c:v>1286.75</c:v>
                </c:pt>
                <c:pt idx="354">
                  <c:v>1284.4100000000001</c:v>
                </c:pt>
                <c:pt idx="355">
                  <c:v>1279.5899999999999</c:v>
                </c:pt>
                <c:pt idx="356">
                  <c:v>1293.1099999999999</c:v>
                </c:pt>
                <c:pt idx="357">
                  <c:v>1297.54</c:v>
                </c:pt>
                <c:pt idx="358">
                  <c:v>1284.71</c:v>
                </c:pt>
                <c:pt idx="359">
                  <c:v>1258.8599999999999</c:v>
                </c:pt>
                <c:pt idx="360">
                  <c:v>1275.6099999999999</c:v>
                </c:pt>
                <c:pt idx="361">
                  <c:v>1281.73</c:v>
                </c:pt>
                <c:pt idx="362">
                  <c:v>1271.83</c:v>
                </c:pt>
                <c:pt idx="363">
                  <c:v>1297.19</c:v>
                </c:pt>
                <c:pt idx="364">
                  <c:v>1291.72</c:v>
                </c:pt>
                <c:pt idx="365">
                  <c:v>1312.11</c:v>
                </c:pt>
                <c:pt idx="366">
                  <c:v>1310.91</c:v>
                </c:pt>
                <c:pt idx="367">
                  <c:v>1316.43</c:v>
                </c:pt>
                <c:pt idx="368">
                  <c:v>1307.03</c:v>
                </c:pt>
                <c:pt idx="369">
                  <c:v>1310.07</c:v>
                </c:pt>
                <c:pt idx="370">
                  <c:v>1297.04</c:v>
                </c:pt>
                <c:pt idx="371">
                  <c:v>1291.3699999999999</c:v>
                </c:pt>
                <c:pt idx="372">
                  <c:v>1292.77</c:v>
                </c:pt>
                <c:pt idx="373">
                  <c:v>1285.56</c:v>
                </c:pt>
                <c:pt idx="374">
                  <c:v>1261.79</c:v>
                </c:pt>
                <c:pt idx="375">
                  <c:v>1239.02</c:v>
                </c:pt>
                <c:pt idx="376">
                  <c:v>1239.9100000000001</c:v>
                </c:pt>
                <c:pt idx="377">
                  <c:v>1257.21</c:v>
                </c:pt>
                <c:pt idx="378">
                  <c:v>1251.3</c:v>
                </c:pt>
                <c:pt idx="379">
                  <c:v>1238.22</c:v>
                </c:pt>
                <c:pt idx="380">
                  <c:v>1249.06</c:v>
                </c:pt>
                <c:pt idx="381">
                  <c:v>1256.17</c:v>
                </c:pt>
                <c:pt idx="382">
                  <c:v>1263.58</c:v>
                </c:pt>
                <c:pt idx="383">
                  <c:v>1258.51</c:v>
                </c:pt>
                <c:pt idx="384">
                  <c:v>1252.04</c:v>
                </c:pt>
                <c:pt idx="385">
                  <c:v>1266.4100000000001</c:v>
                </c:pt>
                <c:pt idx="386">
                  <c:v>1262.04</c:v>
                </c:pt>
                <c:pt idx="387">
                  <c:v>1270.29</c:v>
                </c:pt>
                <c:pt idx="388">
                  <c:v>1245.73</c:v>
                </c:pt>
                <c:pt idx="389">
                  <c:v>1239.27</c:v>
                </c:pt>
                <c:pt idx="390">
                  <c:v>1220.67</c:v>
                </c:pt>
                <c:pt idx="391">
                  <c:v>1218.04</c:v>
                </c:pt>
                <c:pt idx="392">
                  <c:v>1219.43</c:v>
                </c:pt>
                <c:pt idx="393">
                  <c:v>1220.47</c:v>
                </c:pt>
                <c:pt idx="394">
                  <c:v>1216.54</c:v>
                </c:pt>
                <c:pt idx="395">
                  <c:v>1225.3</c:v>
                </c:pt>
                <c:pt idx="396">
                  <c:v>1252.29</c:v>
                </c:pt>
                <c:pt idx="397">
                  <c:v>1251.25</c:v>
                </c:pt>
                <c:pt idx="398">
                  <c:v>1381.42</c:v>
                </c:pt>
                <c:pt idx="399">
                  <c:v>1420.3</c:v>
                </c:pt>
                <c:pt idx="400">
                  <c:v>1398.27</c:v>
                </c:pt>
                <c:pt idx="401">
                  <c:v>1419.6</c:v>
                </c:pt>
                <c:pt idx="402">
                  <c:v>1413.93</c:v>
                </c:pt>
                <c:pt idx="403">
                  <c:v>1415.57</c:v>
                </c:pt>
                <c:pt idx="404">
                  <c:v>1402.94</c:v>
                </c:pt>
                <c:pt idx="405">
                  <c:v>1419.95</c:v>
                </c:pt>
                <c:pt idx="406">
                  <c:v>1375.8</c:v>
                </c:pt>
                <c:pt idx="407">
                  <c:v>1369.88</c:v>
                </c:pt>
                <c:pt idx="408">
                  <c:v>1381.17</c:v>
                </c:pt>
                <c:pt idx="409">
                  <c:v>1372.91</c:v>
                </c:pt>
                <c:pt idx="410">
                  <c:v>1366.85</c:v>
                </c:pt>
                <c:pt idx="411">
                  <c:v>1381.46</c:v>
                </c:pt>
                <c:pt idx="412">
                  <c:v>1382.91</c:v>
                </c:pt>
                <c:pt idx="413">
                  <c:v>1395.78</c:v>
                </c:pt>
                <c:pt idx="414">
                  <c:v>1412.74</c:v>
                </c:pt>
                <c:pt idx="415">
                  <c:v>1396.23</c:v>
                </c:pt>
                <c:pt idx="416">
                  <c:v>1411.69</c:v>
                </c:pt>
                <c:pt idx="417">
                  <c:v>1412.04</c:v>
                </c:pt>
                <c:pt idx="418">
                  <c:v>1427.06</c:v>
                </c:pt>
                <c:pt idx="419">
                  <c:v>1463.3</c:v>
                </c:pt>
                <c:pt idx="420">
                  <c:v>1472.1</c:v>
                </c:pt>
                <c:pt idx="421">
                  <c:v>1484.33</c:v>
                </c:pt>
                <c:pt idx="422">
                  <c:v>1499</c:v>
                </c:pt>
                <c:pt idx="423">
                  <c:v>1471.01</c:v>
                </c:pt>
                <c:pt idx="424">
                  <c:v>1463.9</c:v>
                </c:pt>
                <c:pt idx="425">
                  <c:v>1487.67</c:v>
                </c:pt>
                <c:pt idx="426">
                  <c:v>1479.21</c:v>
                </c:pt>
                <c:pt idx="427">
                  <c:v>1500.84</c:v>
                </c:pt>
                <c:pt idx="428">
                  <c:v>1541.96</c:v>
                </c:pt>
                <c:pt idx="429">
                  <c:v>1542.01</c:v>
                </c:pt>
                <c:pt idx="430">
                  <c:v>1553.05</c:v>
                </c:pt>
                <c:pt idx="431">
                  <c:v>1570.65</c:v>
                </c:pt>
                <c:pt idx="432">
                  <c:v>1583.53</c:v>
                </c:pt>
                <c:pt idx="433">
                  <c:v>1574.92</c:v>
                </c:pt>
                <c:pt idx="434">
                  <c:v>1592.82</c:v>
                </c:pt>
                <c:pt idx="435">
                  <c:v>1588.1</c:v>
                </c:pt>
                <c:pt idx="436">
                  <c:v>1584.32</c:v>
                </c:pt>
                <c:pt idx="437">
                  <c:v>1558.67</c:v>
                </c:pt>
                <c:pt idx="438">
                  <c:v>1599.54</c:v>
                </c:pt>
                <c:pt idx="439">
                  <c:v>1607.94</c:v>
                </c:pt>
                <c:pt idx="440">
                  <c:v>1581.59</c:v>
                </c:pt>
                <c:pt idx="441">
                  <c:v>1553.64</c:v>
                </c:pt>
                <c:pt idx="442">
                  <c:v>1561.05</c:v>
                </c:pt>
                <c:pt idx="443">
                  <c:v>1590.44</c:v>
                </c:pt>
                <c:pt idx="444">
                  <c:v>1574.88</c:v>
                </c:pt>
                <c:pt idx="445">
                  <c:v>1542.41</c:v>
                </c:pt>
                <c:pt idx="446">
                  <c:v>1525.16</c:v>
                </c:pt>
                <c:pt idx="447">
                  <c:v>1530.18</c:v>
                </c:pt>
                <c:pt idx="448">
                  <c:v>1510.64</c:v>
                </c:pt>
                <c:pt idx="449">
                  <c:v>1534.35</c:v>
                </c:pt>
                <c:pt idx="450">
                  <c:v>1543.2</c:v>
                </c:pt>
                <c:pt idx="451">
                  <c:v>1539.32</c:v>
                </c:pt>
                <c:pt idx="452">
                  <c:v>1517</c:v>
                </c:pt>
                <c:pt idx="453">
                  <c:v>1530.28</c:v>
                </c:pt>
                <c:pt idx="454">
                  <c:v>1536.74</c:v>
                </c:pt>
                <c:pt idx="455">
                  <c:v>1530.87</c:v>
                </c:pt>
                <c:pt idx="456">
                  <c:v>1516.95</c:v>
                </c:pt>
                <c:pt idx="457">
                  <c:v>1495.22</c:v>
                </c:pt>
                <c:pt idx="458">
                  <c:v>1472.3</c:v>
                </c:pt>
                <c:pt idx="459">
                  <c:v>1463.01</c:v>
                </c:pt>
                <c:pt idx="460">
                  <c:v>1461.51</c:v>
                </c:pt>
                <c:pt idx="461">
                  <c:v>1476.13</c:v>
                </c:pt>
                <c:pt idx="462">
                  <c:v>1440.38</c:v>
                </c:pt>
                <c:pt idx="463">
                  <c:v>1466.93</c:v>
                </c:pt>
                <c:pt idx="464">
                  <c:v>1486.42</c:v>
                </c:pt>
                <c:pt idx="465">
                  <c:v>1514.02</c:v>
                </c:pt>
                <c:pt idx="466">
                  <c:v>1515.46</c:v>
                </c:pt>
                <c:pt idx="467">
                  <c:v>1499.75</c:v>
                </c:pt>
                <c:pt idx="468">
                  <c:v>1509.05</c:v>
                </c:pt>
                <c:pt idx="469">
                  <c:v>1501.69</c:v>
                </c:pt>
                <c:pt idx="470">
                  <c:v>1506.36</c:v>
                </c:pt>
                <c:pt idx="471">
                  <c:v>1493.98</c:v>
                </c:pt>
                <c:pt idx="472">
                  <c:v>1488.71</c:v>
                </c:pt>
                <c:pt idx="473">
                  <c:v>1513.52</c:v>
                </c:pt>
                <c:pt idx="474">
                  <c:v>1501.09</c:v>
                </c:pt>
                <c:pt idx="475">
                  <c:v>1498.85</c:v>
                </c:pt>
                <c:pt idx="476">
                  <c:v>1498.9</c:v>
                </c:pt>
                <c:pt idx="477">
                  <c:v>1513.67</c:v>
                </c:pt>
                <c:pt idx="478">
                  <c:v>1531.87</c:v>
                </c:pt>
                <c:pt idx="479">
                  <c:v>1570.55</c:v>
                </c:pt>
                <c:pt idx="480">
                  <c:v>1563.34</c:v>
                </c:pt>
                <c:pt idx="481">
                  <c:v>1538.53</c:v>
                </c:pt>
                <c:pt idx="482">
                  <c:v>1560.51</c:v>
                </c:pt>
                <c:pt idx="483">
                  <c:v>1611.07</c:v>
                </c:pt>
                <c:pt idx="484">
                  <c:v>1596.5</c:v>
                </c:pt>
                <c:pt idx="485">
                  <c:v>1603.86</c:v>
                </c:pt>
                <c:pt idx="486">
                  <c:v>1630.56</c:v>
                </c:pt>
                <c:pt idx="487">
                  <c:v>1628.72</c:v>
                </c:pt>
                <c:pt idx="488">
                  <c:v>1647.81</c:v>
                </c:pt>
                <c:pt idx="489">
                  <c:v>1625.79</c:v>
                </c:pt>
                <c:pt idx="490">
                  <c:v>1619.92</c:v>
                </c:pt>
                <c:pt idx="491">
                  <c:v>1614.3</c:v>
                </c:pt>
                <c:pt idx="492">
                  <c:v>1626.48</c:v>
                </c:pt>
                <c:pt idx="493">
                  <c:v>1620.67</c:v>
                </c:pt>
                <c:pt idx="494">
                  <c:v>1574.28</c:v>
                </c:pt>
                <c:pt idx="495">
                  <c:v>1576.17</c:v>
                </c:pt>
                <c:pt idx="496">
                  <c:v>1559.41</c:v>
                </c:pt>
                <c:pt idx="497">
                  <c:v>1584.47</c:v>
                </c:pt>
                <c:pt idx="498">
                  <c:v>1578.5</c:v>
                </c:pt>
                <c:pt idx="499">
                  <c:v>1593.82</c:v>
                </c:pt>
                <c:pt idx="500">
                  <c:v>1585.07</c:v>
                </c:pt>
                <c:pt idx="501">
                  <c:v>1576.42</c:v>
                </c:pt>
                <c:pt idx="502">
                  <c:v>1561.3</c:v>
                </c:pt>
                <c:pt idx="503">
                  <c:v>1493.53</c:v>
                </c:pt>
                <c:pt idx="504">
                  <c:v>1502.73</c:v>
                </c:pt>
                <c:pt idx="505">
                  <c:v>1499</c:v>
                </c:pt>
                <c:pt idx="506">
                  <c:v>1505.52</c:v>
                </c:pt>
                <c:pt idx="507">
                  <c:v>1522.17</c:v>
                </c:pt>
                <c:pt idx="508">
                  <c:v>1544.59</c:v>
                </c:pt>
                <c:pt idx="509">
                  <c:v>1564.19</c:v>
                </c:pt>
                <c:pt idx="510">
                  <c:v>1529.03</c:v>
                </c:pt>
                <c:pt idx="511">
                  <c:v>1504.77</c:v>
                </c:pt>
                <c:pt idx="512">
                  <c:v>1515.41</c:v>
                </c:pt>
                <c:pt idx="513">
                  <c:v>1517.75</c:v>
                </c:pt>
                <c:pt idx="514">
                  <c:v>1509.34</c:v>
                </c:pt>
                <c:pt idx="515">
                  <c:v>1492.09</c:v>
                </c:pt>
                <c:pt idx="516">
                  <c:v>1492.49</c:v>
                </c:pt>
                <c:pt idx="517">
                  <c:v>1477.13</c:v>
                </c:pt>
                <c:pt idx="518">
                  <c:v>1495.27</c:v>
                </c:pt>
                <c:pt idx="519">
                  <c:v>1481.6</c:v>
                </c:pt>
                <c:pt idx="520">
                  <c:v>1465.99</c:v>
                </c:pt>
                <c:pt idx="521">
                  <c:v>1411.94</c:v>
                </c:pt>
                <c:pt idx="522">
                  <c:v>1420.69</c:v>
                </c:pt>
                <c:pt idx="523">
                  <c:v>1415.82</c:v>
                </c:pt>
                <c:pt idx="524">
                  <c:v>1454.45</c:v>
                </c:pt>
                <c:pt idx="525">
                  <c:v>1443.07</c:v>
                </c:pt>
                <c:pt idx="526">
                  <c:v>1446.99</c:v>
                </c:pt>
                <c:pt idx="527">
                  <c:v>1421.39</c:v>
                </c:pt>
                <c:pt idx="528">
                  <c:v>1385.94</c:v>
                </c:pt>
                <c:pt idx="529">
                  <c:v>1405.53</c:v>
                </c:pt>
                <c:pt idx="530">
                  <c:v>1390.81</c:v>
                </c:pt>
                <c:pt idx="531">
                  <c:v>1386.88</c:v>
                </c:pt>
                <c:pt idx="532">
                  <c:v>1385.74</c:v>
                </c:pt>
                <c:pt idx="533">
                  <c:v>1372.52</c:v>
                </c:pt>
                <c:pt idx="534">
                  <c:v>1357.8</c:v>
                </c:pt>
                <c:pt idx="535">
                  <c:v>1360.28</c:v>
                </c:pt>
                <c:pt idx="536">
                  <c:v>1369.53</c:v>
                </c:pt>
                <c:pt idx="537">
                  <c:v>1380.77</c:v>
                </c:pt>
                <c:pt idx="538">
                  <c:v>1382.51</c:v>
                </c:pt>
                <c:pt idx="539">
                  <c:v>1369.33</c:v>
                </c:pt>
                <c:pt idx="540">
                  <c:v>1424.77</c:v>
                </c:pt>
                <c:pt idx="541">
                  <c:v>1467.13</c:v>
                </c:pt>
                <c:pt idx="542">
                  <c:v>1536.29</c:v>
                </c:pt>
                <c:pt idx="543">
                  <c:v>1527.59</c:v>
                </c:pt>
                <c:pt idx="544">
                  <c:v>1503.18</c:v>
                </c:pt>
                <c:pt idx="545">
                  <c:v>1467.63</c:v>
                </c:pt>
                <c:pt idx="546">
                  <c:v>1449.48</c:v>
                </c:pt>
                <c:pt idx="547">
                  <c:v>1446.95</c:v>
                </c:pt>
                <c:pt idx="548">
                  <c:v>1453.11</c:v>
                </c:pt>
                <c:pt idx="549">
                  <c:v>1444.86</c:v>
                </c:pt>
                <c:pt idx="550">
                  <c:v>1455.99</c:v>
                </c:pt>
                <c:pt idx="551">
                  <c:v>1484.58</c:v>
                </c:pt>
                <c:pt idx="552">
                  <c:v>1453.56</c:v>
                </c:pt>
                <c:pt idx="553">
                  <c:v>1513.02</c:v>
                </c:pt>
                <c:pt idx="554">
                  <c:v>1509.64</c:v>
                </c:pt>
                <c:pt idx="555">
                  <c:v>1528.88</c:v>
                </c:pt>
                <c:pt idx="556">
                  <c:v>1533.76</c:v>
                </c:pt>
                <c:pt idx="557">
                  <c:v>1566.82</c:v>
                </c:pt>
                <c:pt idx="558">
                  <c:v>1588.15</c:v>
                </c:pt>
                <c:pt idx="559">
                  <c:v>1574.08</c:v>
                </c:pt>
                <c:pt idx="560">
                  <c:v>1597.25</c:v>
                </c:pt>
                <c:pt idx="561">
                  <c:v>1587.5</c:v>
                </c:pt>
                <c:pt idx="562">
                  <c:v>1585.17</c:v>
                </c:pt>
                <c:pt idx="563">
                  <c:v>1610.87</c:v>
                </c:pt>
                <c:pt idx="564">
                  <c:v>1593.47</c:v>
                </c:pt>
                <c:pt idx="565">
                  <c:v>1610.32</c:v>
                </c:pt>
                <c:pt idx="566">
                  <c:v>1607.59</c:v>
                </c:pt>
                <c:pt idx="567">
                  <c:v>1590.93</c:v>
                </c:pt>
                <c:pt idx="568">
                  <c:v>1557.32</c:v>
                </c:pt>
                <c:pt idx="569">
                  <c:v>1534.95</c:v>
                </c:pt>
                <c:pt idx="570">
                  <c:v>1542.36</c:v>
                </c:pt>
                <c:pt idx="571">
                  <c:v>1541.02</c:v>
                </c:pt>
                <c:pt idx="572">
                  <c:v>1508.9</c:v>
                </c:pt>
                <c:pt idx="573">
                  <c:v>1462.81</c:v>
                </c:pt>
                <c:pt idx="574">
                  <c:v>1443.02</c:v>
                </c:pt>
                <c:pt idx="575">
                  <c:v>1495.17</c:v>
                </c:pt>
                <c:pt idx="576">
                  <c:v>1497.86</c:v>
                </c:pt>
                <c:pt idx="577">
                  <c:v>1524.31</c:v>
                </c:pt>
                <c:pt idx="578">
                  <c:v>1506.81</c:v>
                </c:pt>
                <c:pt idx="579">
                  <c:v>1475.83</c:v>
                </c:pt>
                <c:pt idx="580">
                  <c:v>1481.55</c:v>
                </c:pt>
                <c:pt idx="581">
                  <c:v>1422.33</c:v>
                </c:pt>
                <c:pt idx="582">
                  <c:v>1420.84</c:v>
                </c:pt>
                <c:pt idx="583">
                  <c:v>1436.35</c:v>
                </c:pt>
                <c:pt idx="584">
                  <c:v>1430.54</c:v>
                </c:pt>
                <c:pt idx="585">
                  <c:v>1464.89</c:v>
                </c:pt>
                <c:pt idx="586">
                  <c:v>1505.96</c:v>
                </c:pt>
                <c:pt idx="587">
                  <c:v>1490.3</c:v>
                </c:pt>
                <c:pt idx="588">
                  <c:v>1483.29</c:v>
                </c:pt>
                <c:pt idx="589">
                  <c:v>1467.68</c:v>
                </c:pt>
                <c:pt idx="590">
                  <c:v>1479.66</c:v>
                </c:pt>
                <c:pt idx="591">
                  <c:v>1471.11</c:v>
                </c:pt>
                <c:pt idx="592">
                  <c:v>1453.71</c:v>
                </c:pt>
                <c:pt idx="593">
                  <c:v>1455.05</c:v>
                </c:pt>
                <c:pt idx="594">
                  <c:v>1471.85</c:v>
                </c:pt>
                <c:pt idx="595">
                  <c:v>1466.34</c:v>
                </c:pt>
                <c:pt idx="596">
                  <c:v>1433.02</c:v>
                </c:pt>
                <c:pt idx="597">
                  <c:v>1444.31</c:v>
                </c:pt>
                <c:pt idx="598">
                  <c:v>1429.2</c:v>
                </c:pt>
                <c:pt idx="599">
                  <c:v>1441.78</c:v>
                </c:pt>
                <c:pt idx="600">
                  <c:v>1406.22</c:v>
                </c:pt>
                <c:pt idx="601">
                  <c:v>1379.53</c:v>
                </c:pt>
                <c:pt idx="602">
                  <c:v>1389.37</c:v>
                </c:pt>
                <c:pt idx="603">
                  <c:v>1414.23</c:v>
                </c:pt>
                <c:pt idx="604">
                  <c:v>1432.48</c:v>
                </c:pt>
                <c:pt idx="605">
                  <c:v>1416.52</c:v>
                </c:pt>
                <c:pt idx="606">
                  <c:v>1468.52</c:v>
                </c:pt>
                <c:pt idx="607">
                  <c:v>1506.51</c:v>
                </c:pt>
                <c:pt idx="608">
                  <c:v>1491.59</c:v>
                </c:pt>
                <c:pt idx="609">
                  <c:v>1498.26</c:v>
                </c:pt>
                <c:pt idx="610">
                  <c:v>1521.48</c:v>
                </c:pt>
                <c:pt idx="611">
                  <c:v>1513.17</c:v>
                </c:pt>
                <c:pt idx="612">
                  <c:v>1499.55</c:v>
                </c:pt>
                <c:pt idx="613">
                  <c:v>1470.26</c:v>
                </c:pt>
                <c:pt idx="614">
                  <c:v>1495.17</c:v>
                </c:pt>
                <c:pt idx="615">
                  <c:v>1518.24</c:v>
                </c:pt>
                <c:pt idx="616">
                  <c:v>1453.16</c:v>
                </c:pt>
                <c:pt idx="617">
                  <c:v>1415.97</c:v>
                </c:pt>
                <c:pt idx="618">
                  <c:v>1402.55</c:v>
                </c:pt>
                <c:pt idx="619">
                  <c:v>1432.93</c:v>
                </c:pt>
                <c:pt idx="620">
                  <c:v>1460.17</c:v>
                </c:pt>
                <c:pt idx="621">
                  <c:v>1446.99</c:v>
                </c:pt>
                <c:pt idx="622">
                  <c:v>1419.15</c:v>
                </c:pt>
                <c:pt idx="623">
                  <c:v>1500.74</c:v>
                </c:pt>
                <c:pt idx="624">
                  <c:v>1509.94</c:v>
                </c:pt>
                <c:pt idx="625">
                  <c:v>1489.1</c:v>
                </c:pt>
                <c:pt idx="626">
                  <c:v>1504.4</c:v>
                </c:pt>
                <c:pt idx="627">
                  <c:v>1508.8</c:v>
                </c:pt>
                <c:pt idx="628">
                  <c:v>1526.75</c:v>
                </c:pt>
                <c:pt idx="629">
                  <c:v>1553</c:v>
                </c:pt>
                <c:pt idx="630">
                  <c:v>1570.35</c:v>
                </c:pt>
                <c:pt idx="631">
                  <c:v>1542.85</c:v>
                </c:pt>
                <c:pt idx="632">
                  <c:v>1585.15</c:v>
                </c:pt>
                <c:pt idx="633">
                  <c:v>1535.55</c:v>
                </c:pt>
                <c:pt idx="634">
                  <c:v>1541</c:v>
                </c:pt>
                <c:pt idx="635">
                  <c:v>1567.55</c:v>
                </c:pt>
                <c:pt idx="636">
                  <c:v>1582.6</c:v>
                </c:pt>
                <c:pt idx="637">
                  <c:v>1552.8</c:v>
                </c:pt>
                <c:pt idx="638">
                  <c:v>1581</c:v>
                </c:pt>
                <c:pt idx="639">
                  <c:v>1561.1</c:v>
                </c:pt>
                <c:pt idx="640">
                  <c:v>1585.45</c:v>
                </c:pt>
                <c:pt idx="641">
                  <c:v>1618.8</c:v>
                </c:pt>
                <c:pt idx="642">
                  <c:v>1587.7</c:v>
                </c:pt>
                <c:pt idx="643">
                  <c:v>1562</c:v>
                </c:pt>
                <c:pt idx="644">
                  <c:v>1621.4</c:v>
                </c:pt>
                <c:pt idx="645">
                  <c:v>1748.55</c:v>
                </c:pt>
                <c:pt idx="646">
                  <c:v>1742.45</c:v>
                </c:pt>
                <c:pt idx="647">
                  <c:v>1766.55</c:v>
                </c:pt>
                <c:pt idx="648">
                  <c:v>1814.6</c:v>
                </c:pt>
                <c:pt idx="649">
                  <c:v>1811</c:v>
                </c:pt>
                <c:pt idx="650">
                  <c:v>1828.85</c:v>
                </c:pt>
                <c:pt idx="651">
                  <c:v>1861.1</c:v>
                </c:pt>
                <c:pt idx="652">
                  <c:v>1882.95</c:v>
                </c:pt>
                <c:pt idx="653">
                  <c:v>1903.55</c:v>
                </c:pt>
                <c:pt idx="654">
                  <c:v>1906.85</c:v>
                </c:pt>
                <c:pt idx="655">
                  <c:v>1903.95</c:v>
                </c:pt>
                <c:pt idx="656">
                  <c:v>1886</c:v>
                </c:pt>
                <c:pt idx="657">
                  <c:v>1873.9</c:v>
                </c:pt>
                <c:pt idx="658">
                  <c:v>1876.55</c:v>
                </c:pt>
                <c:pt idx="659">
                  <c:v>1886.7</c:v>
                </c:pt>
                <c:pt idx="660">
                  <c:v>1872.4</c:v>
                </c:pt>
                <c:pt idx="661">
                  <c:v>1887.4</c:v>
                </c:pt>
                <c:pt idx="662">
                  <c:v>1853.05</c:v>
                </c:pt>
                <c:pt idx="663">
                  <c:v>1854.6</c:v>
                </c:pt>
                <c:pt idx="664">
                  <c:v>1889.4</c:v>
                </c:pt>
                <c:pt idx="665">
                  <c:v>1839.3</c:v>
                </c:pt>
                <c:pt idx="666">
                  <c:v>1890.7</c:v>
                </c:pt>
                <c:pt idx="667">
                  <c:v>1822</c:v>
                </c:pt>
                <c:pt idx="668">
                  <c:v>1825.9</c:v>
                </c:pt>
                <c:pt idx="669">
                  <c:v>1813.35</c:v>
                </c:pt>
                <c:pt idx="670">
                  <c:v>1778.2</c:v>
                </c:pt>
                <c:pt idx="671">
                  <c:v>1739.85</c:v>
                </c:pt>
                <c:pt idx="672">
                  <c:v>1723.3</c:v>
                </c:pt>
                <c:pt idx="673">
                  <c:v>1720.85</c:v>
                </c:pt>
                <c:pt idx="674">
                  <c:v>1702.8</c:v>
                </c:pt>
                <c:pt idx="675">
                  <c:v>1715.6</c:v>
                </c:pt>
                <c:pt idx="676">
                  <c:v>1694.6</c:v>
                </c:pt>
                <c:pt idx="677">
                  <c:v>1678.15</c:v>
                </c:pt>
                <c:pt idx="678">
                  <c:v>1742.85</c:v>
                </c:pt>
                <c:pt idx="679">
                  <c:v>1734.35</c:v>
                </c:pt>
                <c:pt idx="680">
                  <c:v>1730.7</c:v>
                </c:pt>
                <c:pt idx="681">
                  <c:v>1706.95</c:v>
                </c:pt>
                <c:pt idx="682">
                  <c:v>1724.8</c:v>
                </c:pt>
                <c:pt idx="683">
                  <c:v>1733.3</c:v>
                </c:pt>
                <c:pt idx="684">
                  <c:v>1738.25</c:v>
                </c:pt>
                <c:pt idx="685">
                  <c:v>1682.2</c:v>
                </c:pt>
                <c:pt idx="686">
                  <c:v>1721.35</c:v>
                </c:pt>
                <c:pt idx="687">
                  <c:v>1769.6</c:v>
                </c:pt>
                <c:pt idx="688">
                  <c:v>1737.3</c:v>
                </c:pt>
                <c:pt idx="689">
                  <c:v>1717.3</c:v>
                </c:pt>
                <c:pt idx="690">
                  <c:v>1715</c:v>
                </c:pt>
                <c:pt idx="691">
                  <c:v>1741.1</c:v>
                </c:pt>
                <c:pt idx="692">
                  <c:v>1738.55</c:v>
                </c:pt>
                <c:pt idx="693">
                  <c:v>1787.1</c:v>
                </c:pt>
                <c:pt idx="694">
                  <c:v>1772.05</c:v>
                </c:pt>
                <c:pt idx="695">
                  <c:v>1736.2</c:v>
                </c:pt>
                <c:pt idx="696">
                  <c:v>1686.2</c:v>
                </c:pt>
                <c:pt idx="697">
                  <c:v>1678.6</c:v>
                </c:pt>
                <c:pt idx="698">
                  <c:v>1722.15</c:v>
                </c:pt>
                <c:pt idx="699">
                  <c:v>1736.8</c:v>
                </c:pt>
                <c:pt idx="700">
                  <c:v>1785.7</c:v>
                </c:pt>
                <c:pt idx="701">
                  <c:v>1823.7</c:v>
                </c:pt>
                <c:pt idx="702">
                  <c:v>1867.05</c:v>
                </c:pt>
                <c:pt idx="703">
                  <c:v>1920.75</c:v>
                </c:pt>
                <c:pt idx="704">
                  <c:v>1939.5</c:v>
                </c:pt>
                <c:pt idx="705">
                  <c:v>1929.35</c:v>
                </c:pt>
                <c:pt idx="706">
                  <c:v>1896.8</c:v>
                </c:pt>
                <c:pt idx="707">
                  <c:v>1877.45</c:v>
                </c:pt>
                <c:pt idx="708">
                  <c:v>1855.6</c:v>
                </c:pt>
                <c:pt idx="709">
                  <c:v>1850.75</c:v>
                </c:pt>
                <c:pt idx="710">
                  <c:v>1814.3</c:v>
                </c:pt>
                <c:pt idx="711">
                  <c:v>1817.8</c:v>
                </c:pt>
                <c:pt idx="712">
                  <c:v>1844.65</c:v>
                </c:pt>
                <c:pt idx="713">
                  <c:v>1899.15</c:v>
                </c:pt>
                <c:pt idx="714">
                  <c:v>1898.45</c:v>
                </c:pt>
                <c:pt idx="715">
                  <c:v>1887.75</c:v>
                </c:pt>
                <c:pt idx="716">
                  <c:v>1892.85</c:v>
                </c:pt>
                <c:pt idx="717">
                  <c:v>1885.55</c:v>
                </c:pt>
                <c:pt idx="718">
                  <c:v>1888</c:v>
                </c:pt>
                <c:pt idx="719">
                  <c:v>1866.15</c:v>
                </c:pt>
                <c:pt idx="720">
                  <c:v>1863.5</c:v>
                </c:pt>
                <c:pt idx="721">
                  <c:v>1857.6</c:v>
                </c:pt>
                <c:pt idx="722">
                  <c:v>1824.7</c:v>
                </c:pt>
                <c:pt idx="723">
                  <c:v>1811.6</c:v>
                </c:pt>
                <c:pt idx="724">
                  <c:v>1798.9</c:v>
                </c:pt>
                <c:pt idx="725">
                  <c:v>1820.85</c:v>
                </c:pt>
                <c:pt idx="726">
                  <c:v>1771.6</c:v>
                </c:pt>
                <c:pt idx="727">
                  <c:v>1734.2</c:v>
                </c:pt>
                <c:pt idx="728">
                  <c:v>1752.15</c:v>
                </c:pt>
                <c:pt idx="729">
                  <c:v>1744.65</c:v>
                </c:pt>
                <c:pt idx="730">
                  <c:v>1759.25</c:v>
                </c:pt>
                <c:pt idx="731">
                  <c:v>1763.45</c:v>
                </c:pt>
                <c:pt idx="732">
                  <c:v>1753.35</c:v>
                </c:pt>
                <c:pt idx="733">
                  <c:v>1711.65</c:v>
                </c:pt>
                <c:pt idx="734">
                  <c:v>1695.3</c:v>
                </c:pt>
                <c:pt idx="735">
                  <c:v>1735.55</c:v>
                </c:pt>
                <c:pt idx="736">
                  <c:v>1748.25</c:v>
                </c:pt>
                <c:pt idx="737">
                  <c:v>1714.9</c:v>
                </c:pt>
                <c:pt idx="738">
                  <c:v>1712.65</c:v>
                </c:pt>
                <c:pt idx="739">
                  <c:v>1696.35</c:v>
                </c:pt>
                <c:pt idx="740">
                  <c:v>1691.65</c:v>
                </c:pt>
                <c:pt idx="741">
                  <c:v>1722.4</c:v>
                </c:pt>
                <c:pt idx="742">
                  <c:v>1696</c:v>
                </c:pt>
                <c:pt idx="743">
                  <c:v>1736.9</c:v>
                </c:pt>
                <c:pt idx="744">
                  <c:v>1759.4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2-4A5B-B3C4-634F37FD2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0998"/>
        <c:axId val="1367349020"/>
      </c:lineChart>
      <c:dateAx>
        <c:axId val="24460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7349020"/>
        <c:crosses val="autoZero"/>
        <c:auto val="1"/>
        <c:lblOffset val="100"/>
        <c:baseTimeUnit val="days"/>
      </c:dateAx>
      <c:valAx>
        <c:axId val="1367349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4609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 vs. Date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LARSEN TOUBRO 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'Larsen Toubro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 formatCode="mm/dd/yyyy">
                  <c:v>45604</c:v>
                </c:pt>
                <c:pt idx="7" formatCode="mm/dd/yyyy">
                  <c:v>45603</c:v>
                </c:pt>
                <c:pt idx="8" formatCode="mm/dd/yyyy">
                  <c:v>45602</c:v>
                </c:pt>
                <c:pt idx="9" formatCode="mm/dd/yyyy">
                  <c:v>45601</c:v>
                </c:pt>
                <c:pt idx="10" formatCode="mm/dd/yyyy">
                  <c:v>45600</c:v>
                </c:pt>
                <c:pt idx="11" formatCode="mm/dd/yyyy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 formatCode="mm/dd/yyyy">
                  <c:v>45574</c:v>
                </c:pt>
                <c:pt idx="29" formatCode="mm/dd/yyyy">
                  <c:v>45573</c:v>
                </c:pt>
                <c:pt idx="30" formatCode="mm/dd/yyyy">
                  <c:v>45572</c:v>
                </c:pt>
                <c:pt idx="31" formatCode="mm/dd/yyyy">
                  <c:v>45569</c:v>
                </c:pt>
                <c:pt idx="32" formatCode="mm/dd/yyyy">
                  <c:v>45568</c:v>
                </c:pt>
                <c:pt idx="33" formatCode="mm/dd/yyyy">
                  <c:v>45566</c:v>
                </c:pt>
                <c:pt idx="34" formatCode="mm/dd/yyyy">
                  <c:v>45565</c:v>
                </c:pt>
                <c:pt idx="35" formatCode="mm/dd/yyyy">
                  <c:v>45562</c:v>
                </c:pt>
                <c:pt idx="36" formatCode="mm/dd/yyyy">
                  <c:v>45561</c:v>
                </c:pt>
                <c:pt idx="37" formatCode="mm/dd/yyyy">
                  <c:v>45560</c:v>
                </c:pt>
                <c:pt idx="38" formatCode="mm/dd/yyyy">
                  <c:v>45559</c:v>
                </c:pt>
                <c:pt idx="39" formatCode="mm/dd/yyyy">
                  <c:v>45558</c:v>
                </c:pt>
                <c:pt idx="40" formatCode="mm/dd/yyyy">
                  <c:v>45555</c:v>
                </c:pt>
                <c:pt idx="41" formatCode="mm/dd/yyyy">
                  <c:v>45554</c:v>
                </c:pt>
                <c:pt idx="42" formatCode="mm/dd/yyyy">
                  <c:v>45553</c:v>
                </c:pt>
                <c:pt idx="43" formatCode="mm/dd/yyyy">
                  <c:v>45552</c:v>
                </c:pt>
                <c:pt idx="44" formatCode="mm/dd/yyyy">
                  <c:v>45551</c:v>
                </c:pt>
                <c:pt idx="45" formatCode="mm/dd/yyyy">
                  <c:v>45548</c:v>
                </c:pt>
                <c:pt idx="46" formatCode="mm/dd/yyyy">
                  <c:v>45547</c:v>
                </c:pt>
                <c:pt idx="47" formatCode="mm/dd/yyyy">
                  <c:v>45546</c:v>
                </c:pt>
                <c:pt idx="48" formatCode="mm/dd/yyyy">
                  <c:v>45545</c:v>
                </c:pt>
                <c:pt idx="49" formatCode="mm/dd/yyyy">
                  <c:v>45544</c:v>
                </c:pt>
                <c:pt idx="50" formatCode="mm/dd/yyyy">
                  <c:v>45541</c:v>
                </c:pt>
                <c:pt idx="51" formatCode="mm/dd/yyyy">
                  <c:v>45540</c:v>
                </c:pt>
                <c:pt idx="52" formatCode="mm/dd/yyyy">
                  <c:v>45539</c:v>
                </c:pt>
                <c:pt idx="53" formatCode="mm/dd/yyyy">
                  <c:v>45538</c:v>
                </c:pt>
                <c:pt idx="54" formatCode="mm/dd/yyyy">
                  <c:v>45537</c:v>
                </c:pt>
                <c:pt idx="55" formatCode="mm/dd/yyyy">
                  <c:v>45534</c:v>
                </c:pt>
                <c:pt idx="56" formatCode="mm/dd/yyyy">
                  <c:v>45533</c:v>
                </c:pt>
                <c:pt idx="57" formatCode="mm/dd/yyyy">
                  <c:v>45532</c:v>
                </c:pt>
                <c:pt idx="58" formatCode="mm/dd/yyyy">
                  <c:v>45531</c:v>
                </c:pt>
                <c:pt idx="59" formatCode="mm/dd/yyyy">
                  <c:v>45530</c:v>
                </c:pt>
                <c:pt idx="60" formatCode="mm/dd/yyyy">
                  <c:v>45527</c:v>
                </c:pt>
                <c:pt idx="61" formatCode="mm/dd/yyyy">
                  <c:v>45526</c:v>
                </c:pt>
                <c:pt idx="62" formatCode="mm/dd/yyyy">
                  <c:v>45525</c:v>
                </c:pt>
                <c:pt idx="63" formatCode="mm/dd/yyyy">
                  <c:v>45524</c:v>
                </c:pt>
                <c:pt idx="64" formatCode="mm/dd/yyyy">
                  <c:v>45523</c:v>
                </c:pt>
                <c:pt idx="65" formatCode="mm/dd/yyyy">
                  <c:v>45520</c:v>
                </c:pt>
                <c:pt idx="66" formatCode="mm/dd/yyyy">
                  <c:v>45518</c:v>
                </c:pt>
                <c:pt idx="67" formatCode="mm/dd/yyyy">
                  <c:v>45517</c:v>
                </c:pt>
                <c:pt idx="68" formatCode="mm/dd/yyyy">
                  <c:v>45516</c:v>
                </c:pt>
                <c:pt idx="69" formatCode="mm/dd/yyyy">
                  <c:v>45513</c:v>
                </c:pt>
                <c:pt idx="70" formatCode="mm/dd/yyyy">
                  <c:v>45512</c:v>
                </c:pt>
                <c:pt idx="71" formatCode="mm/dd/yyyy">
                  <c:v>45511</c:v>
                </c:pt>
                <c:pt idx="72" formatCode="mm/dd/yyyy">
                  <c:v>45510</c:v>
                </c:pt>
                <c:pt idx="73" formatCode="mm/dd/yyyy">
                  <c:v>45509</c:v>
                </c:pt>
                <c:pt idx="74" formatCode="mm/dd/yyyy">
                  <c:v>45506</c:v>
                </c:pt>
                <c:pt idx="75" formatCode="mm/dd/yyyy">
                  <c:v>45505</c:v>
                </c:pt>
                <c:pt idx="76" formatCode="mm/dd/yyyy">
                  <c:v>45504</c:v>
                </c:pt>
                <c:pt idx="77" formatCode="mm/dd/yyyy">
                  <c:v>45503</c:v>
                </c:pt>
                <c:pt idx="78" formatCode="mm/dd/yyyy">
                  <c:v>45502</c:v>
                </c:pt>
                <c:pt idx="79" formatCode="mm/dd/yyyy">
                  <c:v>45499</c:v>
                </c:pt>
                <c:pt idx="80" formatCode="mm/dd/yyyy">
                  <c:v>45498</c:v>
                </c:pt>
                <c:pt idx="81" formatCode="mm/dd/yyyy">
                  <c:v>45497</c:v>
                </c:pt>
                <c:pt idx="82" formatCode="mm/dd/yyyy">
                  <c:v>45496</c:v>
                </c:pt>
                <c:pt idx="83" formatCode="mm/dd/yyyy">
                  <c:v>45495</c:v>
                </c:pt>
                <c:pt idx="84" formatCode="mm/dd/yyyy">
                  <c:v>45492</c:v>
                </c:pt>
                <c:pt idx="85" formatCode="mm/dd/yyyy">
                  <c:v>45491</c:v>
                </c:pt>
                <c:pt idx="86" formatCode="mm/dd/yyyy">
                  <c:v>45489</c:v>
                </c:pt>
                <c:pt idx="87" formatCode="mm/dd/yyyy">
                  <c:v>45488</c:v>
                </c:pt>
                <c:pt idx="88" formatCode="mm/dd/yyyy">
                  <c:v>45485</c:v>
                </c:pt>
                <c:pt idx="89" formatCode="mm/dd/yyyy">
                  <c:v>45484</c:v>
                </c:pt>
                <c:pt idx="90" formatCode="mm/dd/yyyy">
                  <c:v>45483</c:v>
                </c:pt>
                <c:pt idx="91" formatCode="mm/dd/yyyy">
                  <c:v>45482</c:v>
                </c:pt>
                <c:pt idx="92" formatCode="mm/dd/yyyy">
                  <c:v>45481</c:v>
                </c:pt>
                <c:pt idx="93" formatCode="mm/dd/yyyy">
                  <c:v>45478</c:v>
                </c:pt>
                <c:pt idx="94" formatCode="mm/dd/yyyy">
                  <c:v>45477</c:v>
                </c:pt>
                <c:pt idx="95" formatCode="mm/dd/yyyy">
                  <c:v>45476</c:v>
                </c:pt>
                <c:pt idx="96" formatCode="mm/dd/yyyy">
                  <c:v>45475</c:v>
                </c:pt>
                <c:pt idx="97" formatCode="mm/dd/yyyy">
                  <c:v>45474</c:v>
                </c:pt>
                <c:pt idx="98" formatCode="mm/dd/yyyy">
                  <c:v>45471</c:v>
                </c:pt>
                <c:pt idx="99" formatCode="mm/dd/yyyy">
                  <c:v>45470</c:v>
                </c:pt>
                <c:pt idx="100" formatCode="mm/dd/yyyy">
                  <c:v>45469</c:v>
                </c:pt>
                <c:pt idx="101" formatCode="mm/dd/yyyy">
                  <c:v>45468</c:v>
                </c:pt>
                <c:pt idx="102" formatCode="mm/dd/yyyy">
                  <c:v>45467</c:v>
                </c:pt>
                <c:pt idx="103" formatCode="mm/dd/yyyy">
                  <c:v>45464</c:v>
                </c:pt>
                <c:pt idx="104" formatCode="mm/dd/yyyy">
                  <c:v>45463</c:v>
                </c:pt>
                <c:pt idx="105" formatCode="mm/dd/yyyy">
                  <c:v>45462</c:v>
                </c:pt>
                <c:pt idx="106" formatCode="mm/dd/yyyy">
                  <c:v>45461</c:v>
                </c:pt>
                <c:pt idx="107" formatCode="mm/dd/yyyy">
                  <c:v>45457</c:v>
                </c:pt>
                <c:pt idx="108" formatCode="mm/dd/yyyy">
                  <c:v>45456</c:v>
                </c:pt>
                <c:pt idx="109" formatCode="mm/dd/yyyy">
                  <c:v>45455</c:v>
                </c:pt>
                <c:pt idx="110" formatCode="mm/dd/yyyy">
                  <c:v>45454</c:v>
                </c:pt>
                <c:pt idx="111" formatCode="mm/dd/yyyy">
                  <c:v>45453</c:v>
                </c:pt>
                <c:pt idx="112" formatCode="mm/dd/yyyy">
                  <c:v>45450</c:v>
                </c:pt>
                <c:pt idx="113" formatCode="mm/dd/yyyy">
                  <c:v>45449</c:v>
                </c:pt>
                <c:pt idx="114" formatCode="mm/dd/yyyy">
                  <c:v>45448</c:v>
                </c:pt>
                <c:pt idx="115" formatCode="mm/dd/yyyy">
                  <c:v>45447</c:v>
                </c:pt>
                <c:pt idx="116" formatCode="mm/dd/yyyy">
                  <c:v>45446</c:v>
                </c:pt>
                <c:pt idx="117" formatCode="mm/dd/yyyy">
                  <c:v>45443</c:v>
                </c:pt>
                <c:pt idx="118" formatCode="mm/dd/yyyy">
                  <c:v>45442</c:v>
                </c:pt>
                <c:pt idx="119" formatCode="mm/dd/yyyy">
                  <c:v>45441</c:v>
                </c:pt>
                <c:pt idx="120" formatCode="mm/dd/yyyy">
                  <c:v>45440</c:v>
                </c:pt>
                <c:pt idx="121" formatCode="mm/dd/yyyy">
                  <c:v>45439</c:v>
                </c:pt>
                <c:pt idx="122" formatCode="mm/dd/yyyy">
                  <c:v>45436</c:v>
                </c:pt>
                <c:pt idx="123" formatCode="mm/dd/yyyy">
                  <c:v>45435</c:v>
                </c:pt>
                <c:pt idx="124" formatCode="mm/dd/yyyy">
                  <c:v>45434</c:v>
                </c:pt>
                <c:pt idx="125" formatCode="mm/dd/yyyy">
                  <c:v>45433</c:v>
                </c:pt>
                <c:pt idx="126" formatCode="mm/dd/yyyy">
                  <c:v>45430</c:v>
                </c:pt>
                <c:pt idx="127" formatCode="mm/dd/yyyy">
                  <c:v>45429</c:v>
                </c:pt>
                <c:pt idx="128" formatCode="mm/dd/yyyy">
                  <c:v>45428</c:v>
                </c:pt>
                <c:pt idx="129" formatCode="mm/dd/yyyy">
                  <c:v>45427</c:v>
                </c:pt>
                <c:pt idx="130" formatCode="mm/dd/yyyy">
                  <c:v>45426</c:v>
                </c:pt>
                <c:pt idx="131" formatCode="mm/dd/yyyy">
                  <c:v>45425</c:v>
                </c:pt>
                <c:pt idx="132" formatCode="mm/dd/yyyy">
                  <c:v>45422</c:v>
                </c:pt>
                <c:pt idx="133" formatCode="mm/dd/yyyy">
                  <c:v>45421</c:v>
                </c:pt>
                <c:pt idx="134" formatCode="mm/dd/yyyy">
                  <c:v>45420</c:v>
                </c:pt>
                <c:pt idx="135" formatCode="mm/dd/yyyy">
                  <c:v>45419</c:v>
                </c:pt>
                <c:pt idx="136" formatCode="mm/dd/yyyy">
                  <c:v>45418</c:v>
                </c:pt>
                <c:pt idx="137" formatCode="mm/dd/yyyy">
                  <c:v>45415</c:v>
                </c:pt>
                <c:pt idx="138" formatCode="mm/dd/yyyy">
                  <c:v>45414</c:v>
                </c:pt>
                <c:pt idx="139" formatCode="mm/dd/yyyy">
                  <c:v>45412</c:v>
                </c:pt>
                <c:pt idx="140" formatCode="mm/dd/yyyy">
                  <c:v>45411</c:v>
                </c:pt>
                <c:pt idx="141" formatCode="mm/dd/yyyy">
                  <c:v>45408</c:v>
                </c:pt>
                <c:pt idx="142" formatCode="mm/dd/yyyy">
                  <c:v>45407</c:v>
                </c:pt>
                <c:pt idx="143" formatCode="mm/dd/yyyy">
                  <c:v>45406</c:v>
                </c:pt>
                <c:pt idx="144" formatCode="mm/dd/yyyy">
                  <c:v>45405</c:v>
                </c:pt>
                <c:pt idx="145" formatCode="mm/dd/yyyy">
                  <c:v>45404</c:v>
                </c:pt>
                <c:pt idx="146" formatCode="mm/dd/yyyy">
                  <c:v>45401</c:v>
                </c:pt>
                <c:pt idx="147" formatCode="mm/dd/yyyy">
                  <c:v>45400</c:v>
                </c:pt>
                <c:pt idx="148" formatCode="mm/dd/yyyy">
                  <c:v>45398</c:v>
                </c:pt>
                <c:pt idx="149" formatCode="mm/dd/yyyy">
                  <c:v>45397</c:v>
                </c:pt>
                <c:pt idx="150" formatCode="mm/dd/yyyy">
                  <c:v>45394</c:v>
                </c:pt>
                <c:pt idx="151" formatCode="mm/dd/yyyy">
                  <c:v>45392</c:v>
                </c:pt>
                <c:pt idx="152" formatCode="mm/dd/yyyy">
                  <c:v>45391</c:v>
                </c:pt>
                <c:pt idx="153" formatCode="mm/dd/yyyy">
                  <c:v>45390</c:v>
                </c:pt>
                <c:pt idx="154" formatCode="mm/dd/yyyy">
                  <c:v>45387</c:v>
                </c:pt>
                <c:pt idx="155" formatCode="mm/dd/yyyy">
                  <c:v>45386</c:v>
                </c:pt>
                <c:pt idx="156" formatCode="mm/dd/yyyy">
                  <c:v>45385</c:v>
                </c:pt>
                <c:pt idx="157" formatCode="mm/dd/yyyy">
                  <c:v>45384</c:v>
                </c:pt>
                <c:pt idx="158" formatCode="mm/dd/yyyy">
                  <c:v>45383</c:v>
                </c:pt>
                <c:pt idx="159" formatCode="mm/dd/yyyy">
                  <c:v>45379</c:v>
                </c:pt>
                <c:pt idx="160" formatCode="mm/dd/yyyy">
                  <c:v>45378</c:v>
                </c:pt>
                <c:pt idx="161" formatCode="mm/dd/yyyy">
                  <c:v>45377</c:v>
                </c:pt>
                <c:pt idx="162" formatCode="mm/dd/yyyy">
                  <c:v>45373</c:v>
                </c:pt>
                <c:pt idx="163" formatCode="mm/dd/yyyy">
                  <c:v>45372</c:v>
                </c:pt>
                <c:pt idx="164" formatCode="mm/dd/yyyy">
                  <c:v>45371</c:v>
                </c:pt>
                <c:pt idx="165" formatCode="mm/dd/yyyy">
                  <c:v>45370</c:v>
                </c:pt>
                <c:pt idx="166" formatCode="mm/dd/yyyy">
                  <c:v>45369</c:v>
                </c:pt>
                <c:pt idx="167" formatCode="mm/dd/yyyy">
                  <c:v>45366</c:v>
                </c:pt>
                <c:pt idx="168" formatCode="mm/dd/yyyy">
                  <c:v>45365</c:v>
                </c:pt>
                <c:pt idx="169" formatCode="mm/dd/yyyy">
                  <c:v>45364</c:v>
                </c:pt>
                <c:pt idx="170" formatCode="mm/dd/yyyy">
                  <c:v>45363</c:v>
                </c:pt>
                <c:pt idx="171" formatCode="mm/dd/yyyy">
                  <c:v>45362</c:v>
                </c:pt>
                <c:pt idx="172" formatCode="mm/dd/yyyy">
                  <c:v>45358</c:v>
                </c:pt>
                <c:pt idx="173" formatCode="mm/dd/yyyy">
                  <c:v>45357</c:v>
                </c:pt>
                <c:pt idx="174" formatCode="mm/dd/yyyy">
                  <c:v>45356</c:v>
                </c:pt>
                <c:pt idx="175" formatCode="mm/dd/yyyy">
                  <c:v>45355</c:v>
                </c:pt>
                <c:pt idx="176" formatCode="mm/dd/yyyy">
                  <c:v>45353</c:v>
                </c:pt>
                <c:pt idx="177" formatCode="mm/dd/yyyy">
                  <c:v>45352</c:v>
                </c:pt>
                <c:pt idx="178" formatCode="mm/dd/yyyy">
                  <c:v>45351</c:v>
                </c:pt>
                <c:pt idx="179" formatCode="mm/dd/yyyy">
                  <c:v>45350</c:v>
                </c:pt>
                <c:pt idx="180" formatCode="mm/dd/yyyy">
                  <c:v>45349</c:v>
                </c:pt>
                <c:pt idx="181" formatCode="mm/dd/yyyy">
                  <c:v>45348</c:v>
                </c:pt>
                <c:pt idx="182" formatCode="mm/dd/yyyy">
                  <c:v>45345</c:v>
                </c:pt>
                <c:pt idx="183" formatCode="mm/dd/yyyy">
                  <c:v>45344</c:v>
                </c:pt>
                <c:pt idx="184" formatCode="mm/dd/yyyy">
                  <c:v>45343</c:v>
                </c:pt>
                <c:pt idx="185" formatCode="mm/dd/yyyy">
                  <c:v>45342</c:v>
                </c:pt>
                <c:pt idx="186" formatCode="mm/dd/yyyy">
                  <c:v>45341</c:v>
                </c:pt>
                <c:pt idx="187" formatCode="mm/dd/yyyy">
                  <c:v>45338</c:v>
                </c:pt>
                <c:pt idx="188" formatCode="mm/dd/yyyy">
                  <c:v>45337</c:v>
                </c:pt>
                <c:pt idx="189" formatCode="mm/dd/yyyy">
                  <c:v>45336</c:v>
                </c:pt>
                <c:pt idx="190" formatCode="mm/dd/yyyy">
                  <c:v>45335</c:v>
                </c:pt>
                <c:pt idx="191" formatCode="mm/dd/yyyy">
                  <c:v>45334</c:v>
                </c:pt>
                <c:pt idx="192" formatCode="mm/dd/yyyy">
                  <c:v>45331</c:v>
                </c:pt>
                <c:pt idx="193" formatCode="mm/dd/yyyy">
                  <c:v>45330</c:v>
                </c:pt>
                <c:pt idx="194" formatCode="mm/dd/yyyy">
                  <c:v>45329</c:v>
                </c:pt>
                <c:pt idx="195" formatCode="mm/dd/yyyy">
                  <c:v>45328</c:v>
                </c:pt>
                <c:pt idx="196" formatCode="mm/dd/yyyy">
                  <c:v>45327</c:v>
                </c:pt>
                <c:pt idx="197" formatCode="mm/dd/yyyy">
                  <c:v>45324</c:v>
                </c:pt>
                <c:pt idx="198" formatCode="mm/dd/yyyy">
                  <c:v>45323</c:v>
                </c:pt>
                <c:pt idx="199" formatCode="mm/dd/yyyy">
                  <c:v>45322</c:v>
                </c:pt>
                <c:pt idx="200" formatCode="mm/dd/yyyy">
                  <c:v>45321</c:v>
                </c:pt>
                <c:pt idx="201" formatCode="mm/dd/yyyy">
                  <c:v>45320</c:v>
                </c:pt>
                <c:pt idx="202" formatCode="mm/dd/yyyy">
                  <c:v>45316</c:v>
                </c:pt>
                <c:pt idx="203" formatCode="mm/dd/yyyy">
                  <c:v>45315</c:v>
                </c:pt>
                <c:pt idx="204" formatCode="mm/dd/yyyy">
                  <c:v>45314</c:v>
                </c:pt>
                <c:pt idx="205" formatCode="mm/dd/yyyy">
                  <c:v>45311</c:v>
                </c:pt>
                <c:pt idx="206" formatCode="mm/dd/yyyy">
                  <c:v>45310</c:v>
                </c:pt>
                <c:pt idx="207" formatCode="mm/dd/yyyy">
                  <c:v>45309</c:v>
                </c:pt>
                <c:pt idx="208" formatCode="mm/dd/yyyy">
                  <c:v>45308</c:v>
                </c:pt>
                <c:pt idx="209" formatCode="mm/dd/yyyy">
                  <c:v>45307</c:v>
                </c:pt>
                <c:pt idx="210" formatCode="mm/dd/yyyy">
                  <c:v>45306</c:v>
                </c:pt>
                <c:pt idx="211" formatCode="mm/dd/yyyy">
                  <c:v>45303</c:v>
                </c:pt>
                <c:pt idx="212" formatCode="mm/dd/yyyy">
                  <c:v>45302</c:v>
                </c:pt>
                <c:pt idx="213" formatCode="mm/dd/yyyy">
                  <c:v>45301</c:v>
                </c:pt>
                <c:pt idx="214" formatCode="mm/dd/yyyy">
                  <c:v>45300</c:v>
                </c:pt>
                <c:pt idx="215" formatCode="mm/dd/yyyy">
                  <c:v>45299</c:v>
                </c:pt>
                <c:pt idx="216" formatCode="mm/dd/yyyy">
                  <c:v>45296</c:v>
                </c:pt>
                <c:pt idx="217" formatCode="mm/dd/yyyy">
                  <c:v>45295</c:v>
                </c:pt>
                <c:pt idx="218" formatCode="mm/dd/yyyy">
                  <c:v>45294</c:v>
                </c:pt>
                <c:pt idx="219" formatCode="mm/dd/yyyy">
                  <c:v>45293</c:v>
                </c:pt>
                <c:pt idx="220" formatCode="mm/dd/yyyy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 formatCode="mm/dd/yyyy">
                  <c:v>45268</c:v>
                </c:pt>
                <c:pt idx="236" formatCode="mm/dd/yyyy">
                  <c:v>45267</c:v>
                </c:pt>
                <c:pt idx="237" formatCode="mm/dd/yyyy">
                  <c:v>45266</c:v>
                </c:pt>
                <c:pt idx="238" formatCode="mm/dd/yyyy">
                  <c:v>45265</c:v>
                </c:pt>
                <c:pt idx="239" formatCode="mm/dd/yyyy">
                  <c:v>45264</c:v>
                </c:pt>
                <c:pt idx="240" formatCode="mm/dd/yyyy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 formatCode="mm/dd/yyyy">
                  <c:v>45239</c:v>
                </c:pt>
                <c:pt idx="256" formatCode="mm/dd/yyyy">
                  <c:v>45238</c:v>
                </c:pt>
                <c:pt idx="257" formatCode="mm/dd/yyyy">
                  <c:v>45237</c:v>
                </c:pt>
                <c:pt idx="258" formatCode="mm/dd/yyyy">
                  <c:v>45236</c:v>
                </c:pt>
                <c:pt idx="259" formatCode="mm/dd/yyyy">
                  <c:v>45233</c:v>
                </c:pt>
                <c:pt idx="260" formatCode="mm/dd/yyyy">
                  <c:v>45232</c:v>
                </c:pt>
                <c:pt idx="261" formatCode="mm/dd/yyyy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 formatCode="mm/dd/yyyy">
                  <c:v>45208</c:v>
                </c:pt>
                <c:pt idx="278" formatCode="mm/dd/yyyy">
                  <c:v>45205</c:v>
                </c:pt>
                <c:pt idx="279" formatCode="mm/dd/yyyy">
                  <c:v>45204</c:v>
                </c:pt>
                <c:pt idx="280" formatCode="mm/dd/yyyy">
                  <c:v>45203</c:v>
                </c:pt>
                <c:pt idx="281" formatCode="mm/dd/yyyy">
                  <c:v>45202</c:v>
                </c:pt>
                <c:pt idx="282" formatCode="mm/dd/yyyy">
                  <c:v>45198</c:v>
                </c:pt>
                <c:pt idx="283" formatCode="mm/dd/yyyy">
                  <c:v>45197</c:v>
                </c:pt>
                <c:pt idx="284" formatCode="mm/dd/yyyy">
                  <c:v>45196</c:v>
                </c:pt>
                <c:pt idx="285" formatCode="mm/dd/yyyy">
                  <c:v>45195</c:v>
                </c:pt>
                <c:pt idx="286" formatCode="mm/dd/yyyy">
                  <c:v>45194</c:v>
                </c:pt>
                <c:pt idx="287" formatCode="mm/dd/yyyy">
                  <c:v>45191</c:v>
                </c:pt>
                <c:pt idx="288" formatCode="mm/dd/yyyy">
                  <c:v>45190</c:v>
                </c:pt>
                <c:pt idx="289" formatCode="mm/dd/yyyy">
                  <c:v>45189</c:v>
                </c:pt>
                <c:pt idx="290" formatCode="mm/dd/yyyy">
                  <c:v>45187</c:v>
                </c:pt>
                <c:pt idx="291" formatCode="mm/dd/yyyy">
                  <c:v>45184</c:v>
                </c:pt>
                <c:pt idx="292" formatCode="mm/dd/yyyy">
                  <c:v>45183</c:v>
                </c:pt>
                <c:pt idx="293" formatCode="mm/dd/yyyy">
                  <c:v>45182</c:v>
                </c:pt>
                <c:pt idx="294" formatCode="mm/dd/yyyy">
                  <c:v>45181</c:v>
                </c:pt>
                <c:pt idx="295" formatCode="mm/dd/yyyy">
                  <c:v>45180</c:v>
                </c:pt>
                <c:pt idx="296" formatCode="mm/dd/yyyy">
                  <c:v>45177</c:v>
                </c:pt>
                <c:pt idx="297" formatCode="mm/dd/yyyy">
                  <c:v>45176</c:v>
                </c:pt>
                <c:pt idx="298" formatCode="mm/dd/yyyy">
                  <c:v>45175</c:v>
                </c:pt>
                <c:pt idx="299" formatCode="mm/dd/yyyy">
                  <c:v>45174</c:v>
                </c:pt>
                <c:pt idx="300" formatCode="mm/dd/yyyy">
                  <c:v>45173</c:v>
                </c:pt>
                <c:pt idx="301" formatCode="mm/dd/yyyy">
                  <c:v>45170</c:v>
                </c:pt>
                <c:pt idx="302" formatCode="mm/dd/yyyy">
                  <c:v>45169</c:v>
                </c:pt>
                <c:pt idx="303" formatCode="mm/dd/yyyy">
                  <c:v>45168</c:v>
                </c:pt>
                <c:pt idx="304" formatCode="mm/dd/yyyy">
                  <c:v>45167</c:v>
                </c:pt>
                <c:pt idx="305" formatCode="mm/dd/yyyy">
                  <c:v>45166</c:v>
                </c:pt>
                <c:pt idx="306" formatCode="mm/dd/yyyy">
                  <c:v>45163</c:v>
                </c:pt>
                <c:pt idx="307" formatCode="mm/dd/yyyy">
                  <c:v>45162</c:v>
                </c:pt>
                <c:pt idx="308" formatCode="mm/dd/yyyy">
                  <c:v>45161</c:v>
                </c:pt>
                <c:pt idx="309" formatCode="mm/dd/yyyy">
                  <c:v>45160</c:v>
                </c:pt>
                <c:pt idx="310" formatCode="mm/dd/yyyy">
                  <c:v>45159</c:v>
                </c:pt>
                <c:pt idx="311" formatCode="mm/dd/yyyy">
                  <c:v>45156</c:v>
                </c:pt>
                <c:pt idx="312" formatCode="mm/dd/yyyy">
                  <c:v>45155</c:v>
                </c:pt>
                <c:pt idx="313" formatCode="mm/dd/yyyy">
                  <c:v>45154</c:v>
                </c:pt>
                <c:pt idx="314" formatCode="mm/dd/yyyy">
                  <c:v>45152</c:v>
                </c:pt>
                <c:pt idx="315" formatCode="mm/dd/yyyy">
                  <c:v>45149</c:v>
                </c:pt>
                <c:pt idx="316" formatCode="mm/dd/yyyy">
                  <c:v>45148</c:v>
                </c:pt>
                <c:pt idx="317" formatCode="mm/dd/yyyy">
                  <c:v>45147</c:v>
                </c:pt>
                <c:pt idx="318" formatCode="mm/dd/yyyy">
                  <c:v>45146</c:v>
                </c:pt>
                <c:pt idx="319" formatCode="mm/dd/yyyy">
                  <c:v>45145</c:v>
                </c:pt>
                <c:pt idx="320" formatCode="mm/dd/yyyy">
                  <c:v>45142</c:v>
                </c:pt>
                <c:pt idx="321" formatCode="mm/dd/yyyy">
                  <c:v>45141</c:v>
                </c:pt>
                <c:pt idx="322" formatCode="mm/dd/yyyy">
                  <c:v>45140</c:v>
                </c:pt>
                <c:pt idx="323" formatCode="mm/dd/yyyy">
                  <c:v>45139</c:v>
                </c:pt>
                <c:pt idx="324" formatCode="mm/dd/yyyy">
                  <c:v>45138</c:v>
                </c:pt>
                <c:pt idx="325" formatCode="mm/dd/yyyy">
                  <c:v>45135</c:v>
                </c:pt>
                <c:pt idx="326" formatCode="mm/dd/yyyy">
                  <c:v>45134</c:v>
                </c:pt>
                <c:pt idx="327" formatCode="mm/dd/yyyy">
                  <c:v>45133</c:v>
                </c:pt>
                <c:pt idx="328" formatCode="mm/dd/yyyy">
                  <c:v>45132</c:v>
                </c:pt>
                <c:pt idx="329" formatCode="mm/dd/yyyy">
                  <c:v>45131</c:v>
                </c:pt>
                <c:pt idx="330" formatCode="mm/dd/yyyy">
                  <c:v>45128</c:v>
                </c:pt>
                <c:pt idx="331" formatCode="mm/dd/yyyy">
                  <c:v>45127</c:v>
                </c:pt>
                <c:pt idx="332" formatCode="mm/dd/yyyy">
                  <c:v>45126</c:v>
                </c:pt>
                <c:pt idx="333" formatCode="mm/dd/yyyy">
                  <c:v>45125</c:v>
                </c:pt>
                <c:pt idx="334" formatCode="mm/dd/yyyy">
                  <c:v>45124</c:v>
                </c:pt>
                <c:pt idx="335" formatCode="mm/dd/yyyy">
                  <c:v>45121</c:v>
                </c:pt>
                <c:pt idx="336" formatCode="mm/dd/yyyy">
                  <c:v>45120</c:v>
                </c:pt>
                <c:pt idx="337" formatCode="mm/dd/yyyy">
                  <c:v>45119</c:v>
                </c:pt>
                <c:pt idx="338" formatCode="mm/dd/yyyy">
                  <c:v>45118</c:v>
                </c:pt>
                <c:pt idx="339" formatCode="mm/dd/yyyy">
                  <c:v>45117</c:v>
                </c:pt>
                <c:pt idx="340" formatCode="mm/dd/yyyy">
                  <c:v>45114</c:v>
                </c:pt>
                <c:pt idx="341" formatCode="mm/dd/yyyy">
                  <c:v>45113</c:v>
                </c:pt>
                <c:pt idx="342" formatCode="mm/dd/yyyy">
                  <c:v>45112</c:v>
                </c:pt>
                <c:pt idx="343" formatCode="mm/dd/yyyy">
                  <c:v>45111</c:v>
                </c:pt>
                <c:pt idx="344" formatCode="mm/dd/yyyy">
                  <c:v>45110</c:v>
                </c:pt>
                <c:pt idx="345" formatCode="mm/dd/yyyy">
                  <c:v>45107</c:v>
                </c:pt>
                <c:pt idx="346" formatCode="mm/dd/yyyy">
                  <c:v>45105</c:v>
                </c:pt>
                <c:pt idx="347" formatCode="mm/dd/yyyy">
                  <c:v>45104</c:v>
                </c:pt>
                <c:pt idx="348" formatCode="mm/dd/yyyy">
                  <c:v>45103</c:v>
                </c:pt>
                <c:pt idx="349" formatCode="mm/dd/yyyy">
                  <c:v>45100</c:v>
                </c:pt>
                <c:pt idx="350" formatCode="mm/dd/yyyy">
                  <c:v>45099</c:v>
                </c:pt>
                <c:pt idx="351" formatCode="mm/dd/yyyy">
                  <c:v>45098</c:v>
                </c:pt>
                <c:pt idx="352" formatCode="mm/dd/yyyy">
                  <c:v>45097</c:v>
                </c:pt>
                <c:pt idx="353" formatCode="mm/dd/yyyy">
                  <c:v>45096</c:v>
                </c:pt>
                <c:pt idx="354" formatCode="mm/dd/yyyy">
                  <c:v>45093</c:v>
                </c:pt>
                <c:pt idx="355" formatCode="mm/dd/yyyy">
                  <c:v>45092</c:v>
                </c:pt>
                <c:pt idx="356" formatCode="mm/dd/yyyy">
                  <c:v>45091</c:v>
                </c:pt>
                <c:pt idx="357" formatCode="mm/dd/yyyy">
                  <c:v>45090</c:v>
                </c:pt>
                <c:pt idx="358" formatCode="mm/dd/yyyy">
                  <c:v>45089</c:v>
                </c:pt>
                <c:pt idx="359" formatCode="mm/dd/yyyy">
                  <c:v>45086</c:v>
                </c:pt>
                <c:pt idx="360" formatCode="mm/dd/yyyy">
                  <c:v>45085</c:v>
                </c:pt>
                <c:pt idx="361" formatCode="mm/dd/yyyy">
                  <c:v>45084</c:v>
                </c:pt>
                <c:pt idx="362" formatCode="mm/dd/yyyy">
                  <c:v>45083</c:v>
                </c:pt>
                <c:pt idx="363" formatCode="mm/dd/yyyy">
                  <c:v>45082</c:v>
                </c:pt>
                <c:pt idx="364" formatCode="mm/dd/yyyy">
                  <c:v>45079</c:v>
                </c:pt>
                <c:pt idx="365" formatCode="mm/dd/yyyy">
                  <c:v>45078</c:v>
                </c:pt>
                <c:pt idx="366" formatCode="mm/dd/yyyy">
                  <c:v>45077</c:v>
                </c:pt>
                <c:pt idx="367" formatCode="mm/dd/yyyy">
                  <c:v>45076</c:v>
                </c:pt>
                <c:pt idx="368" formatCode="mm/dd/yyyy">
                  <c:v>45075</c:v>
                </c:pt>
                <c:pt idx="369" formatCode="mm/dd/yyyy">
                  <c:v>45072</c:v>
                </c:pt>
                <c:pt idx="370" formatCode="mm/dd/yyyy">
                  <c:v>45071</c:v>
                </c:pt>
                <c:pt idx="371" formatCode="mm/dd/yyyy">
                  <c:v>45070</c:v>
                </c:pt>
                <c:pt idx="372" formatCode="mm/dd/yyyy">
                  <c:v>45069</c:v>
                </c:pt>
                <c:pt idx="373" formatCode="mm/dd/yyyy">
                  <c:v>45068</c:v>
                </c:pt>
                <c:pt idx="374" formatCode="mm/dd/yyyy">
                  <c:v>45065</c:v>
                </c:pt>
                <c:pt idx="375" formatCode="mm/dd/yyyy">
                  <c:v>45064</c:v>
                </c:pt>
                <c:pt idx="376" formatCode="mm/dd/yyyy">
                  <c:v>45063</c:v>
                </c:pt>
                <c:pt idx="377" formatCode="mm/dd/yyyy">
                  <c:v>45062</c:v>
                </c:pt>
                <c:pt idx="378" formatCode="mm/dd/yyyy">
                  <c:v>45061</c:v>
                </c:pt>
                <c:pt idx="379" formatCode="mm/dd/yyyy">
                  <c:v>45058</c:v>
                </c:pt>
                <c:pt idx="380" formatCode="mm/dd/yyyy">
                  <c:v>45057</c:v>
                </c:pt>
                <c:pt idx="381" formatCode="mm/dd/yyyy">
                  <c:v>45056</c:v>
                </c:pt>
                <c:pt idx="382" formatCode="mm/dd/yyyy">
                  <c:v>45055</c:v>
                </c:pt>
                <c:pt idx="383" formatCode="mm/dd/yyyy">
                  <c:v>45054</c:v>
                </c:pt>
                <c:pt idx="384" formatCode="mm/dd/yyyy">
                  <c:v>45051</c:v>
                </c:pt>
                <c:pt idx="385" formatCode="mm/dd/yyyy">
                  <c:v>45050</c:v>
                </c:pt>
                <c:pt idx="386" formatCode="mm/dd/yyyy">
                  <c:v>45049</c:v>
                </c:pt>
                <c:pt idx="387" formatCode="mm/dd/yyyy">
                  <c:v>45048</c:v>
                </c:pt>
                <c:pt idx="388" formatCode="mm/dd/yyyy">
                  <c:v>45044</c:v>
                </c:pt>
                <c:pt idx="389" formatCode="mm/dd/yyyy">
                  <c:v>45043</c:v>
                </c:pt>
                <c:pt idx="390" formatCode="mm/dd/yyyy">
                  <c:v>45042</c:v>
                </c:pt>
                <c:pt idx="391" formatCode="mm/dd/yyyy">
                  <c:v>45041</c:v>
                </c:pt>
                <c:pt idx="392" formatCode="mm/dd/yyyy">
                  <c:v>45040</c:v>
                </c:pt>
                <c:pt idx="393" formatCode="mm/dd/yyyy">
                  <c:v>45037</c:v>
                </c:pt>
                <c:pt idx="394" formatCode="mm/dd/yyyy">
                  <c:v>45036</c:v>
                </c:pt>
                <c:pt idx="395" formatCode="mm/dd/yyyy">
                  <c:v>45035</c:v>
                </c:pt>
                <c:pt idx="396" formatCode="mm/dd/yyyy">
                  <c:v>45034</c:v>
                </c:pt>
                <c:pt idx="397" formatCode="mm/dd/yyyy">
                  <c:v>45033</c:v>
                </c:pt>
                <c:pt idx="398" formatCode="mm/dd/yyyy">
                  <c:v>45029</c:v>
                </c:pt>
                <c:pt idx="399" formatCode="mm/dd/yyyy">
                  <c:v>45028</c:v>
                </c:pt>
                <c:pt idx="400" formatCode="mm/dd/yyyy">
                  <c:v>45027</c:v>
                </c:pt>
                <c:pt idx="401" formatCode="mm/dd/yyyy">
                  <c:v>45026</c:v>
                </c:pt>
                <c:pt idx="402" formatCode="mm/dd/yyyy">
                  <c:v>45022</c:v>
                </c:pt>
                <c:pt idx="403" formatCode="mm/dd/yyyy">
                  <c:v>45021</c:v>
                </c:pt>
                <c:pt idx="404" formatCode="mm/dd/yyyy">
                  <c:v>45019</c:v>
                </c:pt>
                <c:pt idx="405" formatCode="mm/dd/yyyy">
                  <c:v>45016</c:v>
                </c:pt>
                <c:pt idx="406" formatCode="mm/dd/yyyy">
                  <c:v>45014</c:v>
                </c:pt>
                <c:pt idx="407" formatCode="mm/dd/yyyy">
                  <c:v>45013</c:v>
                </c:pt>
                <c:pt idx="408" formatCode="mm/dd/yyyy">
                  <c:v>45012</c:v>
                </c:pt>
                <c:pt idx="409" formatCode="mm/dd/yyyy">
                  <c:v>45009</c:v>
                </c:pt>
                <c:pt idx="410" formatCode="mm/dd/yyyy">
                  <c:v>45008</c:v>
                </c:pt>
                <c:pt idx="411" formatCode="mm/dd/yyyy">
                  <c:v>45007</c:v>
                </c:pt>
                <c:pt idx="412" formatCode="mm/dd/yyyy">
                  <c:v>45006</c:v>
                </c:pt>
                <c:pt idx="413" formatCode="mm/dd/yyyy">
                  <c:v>45005</c:v>
                </c:pt>
                <c:pt idx="414" formatCode="mm/dd/yyyy">
                  <c:v>45002</c:v>
                </c:pt>
                <c:pt idx="415" formatCode="mm/dd/yyyy">
                  <c:v>45001</c:v>
                </c:pt>
                <c:pt idx="416" formatCode="mm/dd/yyyy">
                  <c:v>45000</c:v>
                </c:pt>
                <c:pt idx="417" formatCode="mm/dd/yyyy">
                  <c:v>44999</c:v>
                </c:pt>
                <c:pt idx="418" formatCode="mm/dd/yyyy">
                  <c:v>44998</c:v>
                </c:pt>
                <c:pt idx="419" formatCode="mm/dd/yyyy">
                  <c:v>44995</c:v>
                </c:pt>
                <c:pt idx="420" formatCode="mm/dd/yyyy">
                  <c:v>44994</c:v>
                </c:pt>
                <c:pt idx="421" formatCode="mm/dd/yyyy">
                  <c:v>44993</c:v>
                </c:pt>
                <c:pt idx="422" formatCode="mm/dd/yyyy">
                  <c:v>44991</c:v>
                </c:pt>
                <c:pt idx="423" formatCode="mm/dd/yyyy">
                  <c:v>44988</c:v>
                </c:pt>
                <c:pt idx="424" formatCode="mm/dd/yyyy">
                  <c:v>44987</c:v>
                </c:pt>
                <c:pt idx="425" formatCode="mm/dd/yyyy">
                  <c:v>44986</c:v>
                </c:pt>
                <c:pt idx="426" formatCode="mm/dd/yyyy">
                  <c:v>44985</c:v>
                </c:pt>
                <c:pt idx="427" formatCode="mm/dd/yyyy">
                  <c:v>44984</c:v>
                </c:pt>
                <c:pt idx="428" formatCode="mm/dd/yyyy">
                  <c:v>44981</c:v>
                </c:pt>
                <c:pt idx="429" formatCode="mm/dd/yyyy">
                  <c:v>44980</c:v>
                </c:pt>
                <c:pt idx="430" formatCode="mm/dd/yyyy">
                  <c:v>44979</c:v>
                </c:pt>
                <c:pt idx="431" formatCode="mm/dd/yyyy">
                  <c:v>44978</c:v>
                </c:pt>
                <c:pt idx="432" formatCode="mm/dd/yyyy">
                  <c:v>44977</c:v>
                </c:pt>
                <c:pt idx="433" formatCode="mm/dd/yyyy">
                  <c:v>44974</c:v>
                </c:pt>
                <c:pt idx="434" formatCode="mm/dd/yyyy">
                  <c:v>44973</c:v>
                </c:pt>
                <c:pt idx="435" formatCode="mm/dd/yyyy">
                  <c:v>44972</c:v>
                </c:pt>
                <c:pt idx="436" formatCode="mm/dd/yyyy">
                  <c:v>44971</c:v>
                </c:pt>
                <c:pt idx="437" formatCode="mm/dd/yyyy">
                  <c:v>44970</c:v>
                </c:pt>
                <c:pt idx="438" formatCode="mm/dd/yyyy">
                  <c:v>44967</c:v>
                </c:pt>
                <c:pt idx="439" formatCode="mm/dd/yyyy">
                  <c:v>44966</c:v>
                </c:pt>
                <c:pt idx="440" formatCode="mm/dd/yyyy">
                  <c:v>44965</c:v>
                </c:pt>
                <c:pt idx="441" formatCode="mm/dd/yyyy">
                  <c:v>44964</c:v>
                </c:pt>
                <c:pt idx="442" formatCode="mm/dd/yyyy">
                  <c:v>44963</c:v>
                </c:pt>
                <c:pt idx="443" formatCode="mm/dd/yyyy">
                  <c:v>44960</c:v>
                </c:pt>
                <c:pt idx="444" formatCode="mm/dd/yyyy">
                  <c:v>44959</c:v>
                </c:pt>
                <c:pt idx="445" formatCode="mm/dd/yyyy">
                  <c:v>44958</c:v>
                </c:pt>
                <c:pt idx="446" formatCode="mm/dd/yyyy">
                  <c:v>44957</c:v>
                </c:pt>
                <c:pt idx="447" formatCode="mm/dd/yyyy">
                  <c:v>44956</c:v>
                </c:pt>
                <c:pt idx="448" formatCode="mm/dd/yyyy">
                  <c:v>44953</c:v>
                </c:pt>
                <c:pt idx="449" formatCode="mm/dd/yyyy">
                  <c:v>44951</c:v>
                </c:pt>
                <c:pt idx="450" formatCode="mm/dd/yyyy">
                  <c:v>44950</c:v>
                </c:pt>
                <c:pt idx="451" formatCode="mm/dd/yyyy">
                  <c:v>44949</c:v>
                </c:pt>
                <c:pt idx="452" formatCode="mm/dd/yyyy">
                  <c:v>44946</c:v>
                </c:pt>
                <c:pt idx="453" formatCode="mm/dd/yyyy">
                  <c:v>44945</c:v>
                </c:pt>
                <c:pt idx="454" formatCode="mm/dd/yyyy">
                  <c:v>44944</c:v>
                </c:pt>
                <c:pt idx="455" formatCode="mm/dd/yyyy">
                  <c:v>44943</c:v>
                </c:pt>
                <c:pt idx="456" formatCode="mm/dd/yyyy">
                  <c:v>44942</c:v>
                </c:pt>
                <c:pt idx="457" formatCode="mm/dd/yyyy">
                  <c:v>44939</c:v>
                </c:pt>
                <c:pt idx="458" formatCode="mm/dd/yyyy">
                  <c:v>44938</c:v>
                </c:pt>
                <c:pt idx="459" formatCode="mm/dd/yyyy">
                  <c:v>44937</c:v>
                </c:pt>
                <c:pt idx="460" formatCode="mm/dd/yyyy">
                  <c:v>44936</c:v>
                </c:pt>
                <c:pt idx="461" formatCode="mm/dd/yyyy">
                  <c:v>44935</c:v>
                </c:pt>
                <c:pt idx="462" formatCode="mm/dd/yyyy">
                  <c:v>44932</c:v>
                </c:pt>
                <c:pt idx="463" formatCode="mm/dd/yyyy">
                  <c:v>44931</c:v>
                </c:pt>
                <c:pt idx="464" formatCode="mm/dd/yyyy">
                  <c:v>44930</c:v>
                </c:pt>
                <c:pt idx="465" formatCode="mm/dd/yyyy">
                  <c:v>44929</c:v>
                </c:pt>
                <c:pt idx="466" formatCode="mm/dd/yyyy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 formatCode="mm/dd/yyyy">
                  <c:v>44904</c:v>
                </c:pt>
                <c:pt idx="483" formatCode="mm/dd/yyyy">
                  <c:v>44903</c:v>
                </c:pt>
                <c:pt idx="484" formatCode="mm/dd/yyyy">
                  <c:v>44902</c:v>
                </c:pt>
                <c:pt idx="485" formatCode="mm/dd/yyyy">
                  <c:v>44901</c:v>
                </c:pt>
                <c:pt idx="486" formatCode="mm/dd/yyyy">
                  <c:v>44900</c:v>
                </c:pt>
                <c:pt idx="487" formatCode="mm/dd/yyyy">
                  <c:v>44897</c:v>
                </c:pt>
                <c:pt idx="488" formatCode="mm/dd/yyyy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 formatCode="mm/dd/yyyy">
                  <c:v>44874</c:v>
                </c:pt>
                <c:pt idx="505" formatCode="mm/dd/yyyy">
                  <c:v>44872</c:v>
                </c:pt>
                <c:pt idx="506" formatCode="mm/dd/yyyy">
                  <c:v>44869</c:v>
                </c:pt>
                <c:pt idx="507" formatCode="mm/dd/yyyy">
                  <c:v>44868</c:v>
                </c:pt>
                <c:pt idx="508" formatCode="mm/dd/yyyy">
                  <c:v>44867</c:v>
                </c:pt>
                <c:pt idx="509" formatCode="mm/dd/yyyy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 formatCode="mm/dd/yyyy">
                  <c:v>44841</c:v>
                </c:pt>
                <c:pt idx="526" formatCode="mm/dd/yyyy">
                  <c:v>44840</c:v>
                </c:pt>
                <c:pt idx="527" formatCode="mm/dd/yyyy">
                  <c:v>44838</c:v>
                </c:pt>
                <c:pt idx="528" formatCode="mm/dd/yyyy">
                  <c:v>44837</c:v>
                </c:pt>
                <c:pt idx="529" formatCode="mm/dd/yyyy">
                  <c:v>44834</c:v>
                </c:pt>
                <c:pt idx="530" formatCode="mm/dd/yyyy">
                  <c:v>44833</c:v>
                </c:pt>
                <c:pt idx="531" formatCode="mm/dd/yyyy">
                  <c:v>44832</c:v>
                </c:pt>
                <c:pt idx="532" formatCode="mm/dd/yyyy">
                  <c:v>44831</c:v>
                </c:pt>
                <c:pt idx="533" formatCode="mm/dd/yyyy">
                  <c:v>44830</c:v>
                </c:pt>
                <c:pt idx="534" formatCode="mm/dd/yyyy">
                  <c:v>44827</c:v>
                </c:pt>
                <c:pt idx="535" formatCode="mm/dd/yyyy">
                  <c:v>44826</c:v>
                </c:pt>
                <c:pt idx="536" formatCode="mm/dd/yyyy">
                  <c:v>44825</c:v>
                </c:pt>
                <c:pt idx="537" formatCode="mm/dd/yyyy">
                  <c:v>44824</c:v>
                </c:pt>
                <c:pt idx="538" formatCode="mm/dd/yyyy">
                  <c:v>44823</c:v>
                </c:pt>
                <c:pt idx="539" formatCode="mm/dd/yyyy">
                  <c:v>44820</c:v>
                </c:pt>
                <c:pt idx="540" formatCode="mm/dd/yyyy">
                  <c:v>44819</c:v>
                </c:pt>
                <c:pt idx="541" formatCode="mm/dd/yyyy">
                  <c:v>44818</c:v>
                </c:pt>
                <c:pt idx="542" formatCode="mm/dd/yyyy">
                  <c:v>44817</c:v>
                </c:pt>
                <c:pt idx="543" formatCode="mm/dd/yyyy">
                  <c:v>44816</c:v>
                </c:pt>
                <c:pt idx="544" formatCode="mm/dd/yyyy">
                  <c:v>44813</c:v>
                </c:pt>
                <c:pt idx="545" formatCode="mm/dd/yyyy">
                  <c:v>44812</c:v>
                </c:pt>
                <c:pt idx="546" formatCode="mm/dd/yyyy">
                  <c:v>44811</c:v>
                </c:pt>
                <c:pt idx="547" formatCode="mm/dd/yyyy">
                  <c:v>44810</c:v>
                </c:pt>
                <c:pt idx="548" formatCode="mm/dd/yyyy">
                  <c:v>44809</c:v>
                </c:pt>
                <c:pt idx="549" formatCode="mm/dd/yyyy">
                  <c:v>44806</c:v>
                </c:pt>
                <c:pt idx="550" formatCode="mm/dd/yyyy">
                  <c:v>44805</c:v>
                </c:pt>
                <c:pt idx="551" formatCode="mm/dd/yyyy">
                  <c:v>44803</c:v>
                </c:pt>
                <c:pt idx="552" formatCode="mm/dd/yyyy">
                  <c:v>44802</c:v>
                </c:pt>
                <c:pt idx="553" formatCode="mm/dd/yyyy">
                  <c:v>44799</c:v>
                </c:pt>
                <c:pt idx="554" formatCode="mm/dd/yyyy">
                  <c:v>44798</c:v>
                </c:pt>
                <c:pt idx="555" formatCode="mm/dd/yyyy">
                  <c:v>44797</c:v>
                </c:pt>
                <c:pt idx="556" formatCode="mm/dd/yyyy">
                  <c:v>44796</c:v>
                </c:pt>
                <c:pt idx="557" formatCode="mm/dd/yyyy">
                  <c:v>44795</c:v>
                </c:pt>
                <c:pt idx="558" formatCode="mm/dd/yyyy">
                  <c:v>44792</c:v>
                </c:pt>
                <c:pt idx="559" formatCode="mm/dd/yyyy">
                  <c:v>44791</c:v>
                </c:pt>
                <c:pt idx="560" formatCode="mm/dd/yyyy">
                  <c:v>44790</c:v>
                </c:pt>
                <c:pt idx="561" formatCode="mm/dd/yyyy">
                  <c:v>44789</c:v>
                </c:pt>
                <c:pt idx="562" formatCode="mm/dd/yyyy">
                  <c:v>44785</c:v>
                </c:pt>
                <c:pt idx="563" formatCode="mm/dd/yyyy">
                  <c:v>44784</c:v>
                </c:pt>
                <c:pt idx="564" formatCode="mm/dd/yyyy">
                  <c:v>44783</c:v>
                </c:pt>
                <c:pt idx="565" formatCode="mm/dd/yyyy">
                  <c:v>44781</c:v>
                </c:pt>
                <c:pt idx="566" formatCode="mm/dd/yyyy">
                  <c:v>44778</c:v>
                </c:pt>
                <c:pt idx="567" formatCode="mm/dd/yyyy">
                  <c:v>44777</c:v>
                </c:pt>
                <c:pt idx="568" formatCode="mm/dd/yyyy">
                  <c:v>44776</c:v>
                </c:pt>
                <c:pt idx="569" formatCode="mm/dd/yyyy">
                  <c:v>44775</c:v>
                </c:pt>
                <c:pt idx="570" formatCode="mm/dd/yyyy">
                  <c:v>44774</c:v>
                </c:pt>
                <c:pt idx="571" formatCode="mm/dd/yyyy">
                  <c:v>44771</c:v>
                </c:pt>
                <c:pt idx="572" formatCode="mm/dd/yyyy">
                  <c:v>44770</c:v>
                </c:pt>
                <c:pt idx="573" formatCode="mm/dd/yyyy">
                  <c:v>44769</c:v>
                </c:pt>
                <c:pt idx="574" formatCode="mm/dd/yyyy">
                  <c:v>44768</c:v>
                </c:pt>
                <c:pt idx="575" formatCode="mm/dd/yyyy">
                  <c:v>44767</c:v>
                </c:pt>
                <c:pt idx="576" formatCode="mm/dd/yyyy">
                  <c:v>44764</c:v>
                </c:pt>
                <c:pt idx="577" formatCode="mm/dd/yyyy">
                  <c:v>44763</c:v>
                </c:pt>
                <c:pt idx="578" formatCode="mm/dd/yyyy">
                  <c:v>44762</c:v>
                </c:pt>
                <c:pt idx="579" formatCode="mm/dd/yyyy">
                  <c:v>44761</c:v>
                </c:pt>
                <c:pt idx="580" formatCode="mm/dd/yyyy">
                  <c:v>44760</c:v>
                </c:pt>
                <c:pt idx="581" formatCode="mm/dd/yyyy">
                  <c:v>44757</c:v>
                </c:pt>
                <c:pt idx="582" formatCode="mm/dd/yyyy">
                  <c:v>44756</c:v>
                </c:pt>
                <c:pt idx="583" formatCode="mm/dd/yyyy">
                  <c:v>44755</c:v>
                </c:pt>
                <c:pt idx="584" formatCode="mm/dd/yyyy">
                  <c:v>44754</c:v>
                </c:pt>
                <c:pt idx="585" formatCode="mm/dd/yyyy">
                  <c:v>44753</c:v>
                </c:pt>
                <c:pt idx="586" formatCode="mm/dd/yyyy">
                  <c:v>44750</c:v>
                </c:pt>
                <c:pt idx="587" formatCode="mm/dd/yyyy">
                  <c:v>44749</c:v>
                </c:pt>
                <c:pt idx="588" formatCode="mm/dd/yyyy">
                  <c:v>44748</c:v>
                </c:pt>
                <c:pt idx="589" formatCode="mm/dd/yyyy">
                  <c:v>44747</c:v>
                </c:pt>
                <c:pt idx="590" formatCode="mm/dd/yyyy">
                  <c:v>44746</c:v>
                </c:pt>
                <c:pt idx="591" formatCode="mm/dd/yyyy">
                  <c:v>44743</c:v>
                </c:pt>
                <c:pt idx="592" formatCode="mm/dd/yyyy">
                  <c:v>44742</c:v>
                </c:pt>
                <c:pt idx="593" formatCode="mm/dd/yyyy">
                  <c:v>44741</c:v>
                </c:pt>
                <c:pt idx="594" formatCode="mm/dd/yyyy">
                  <c:v>44740</c:v>
                </c:pt>
                <c:pt idx="595" formatCode="mm/dd/yyyy">
                  <c:v>44739</c:v>
                </c:pt>
                <c:pt idx="596" formatCode="mm/dd/yyyy">
                  <c:v>44736</c:v>
                </c:pt>
                <c:pt idx="597" formatCode="mm/dd/yyyy">
                  <c:v>44735</c:v>
                </c:pt>
                <c:pt idx="598" formatCode="mm/dd/yyyy">
                  <c:v>44734</c:v>
                </c:pt>
                <c:pt idx="599" formatCode="mm/dd/yyyy">
                  <c:v>44733</c:v>
                </c:pt>
                <c:pt idx="600" formatCode="mm/dd/yyyy">
                  <c:v>44732</c:v>
                </c:pt>
                <c:pt idx="601" formatCode="mm/dd/yyyy">
                  <c:v>44729</c:v>
                </c:pt>
                <c:pt idx="602" formatCode="mm/dd/yyyy">
                  <c:v>44728</c:v>
                </c:pt>
                <c:pt idx="603" formatCode="mm/dd/yyyy">
                  <c:v>44727</c:v>
                </c:pt>
                <c:pt idx="604" formatCode="mm/dd/yyyy">
                  <c:v>44726</c:v>
                </c:pt>
                <c:pt idx="605" formatCode="mm/dd/yyyy">
                  <c:v>44725</c:v>
                </c:pt>
                <c:pt idx="606" formatCode="mm/dd/yyyy">
                  <c:v>44722</c:v>
                </c:pt>
                <c:pt idx="607" formatCode="mm/dd/yyyy">
                  <c:v>44721</c:v>
                </c:pt>
                <c:pt idx="608" formatCode="mm/dd/yyyy">
                  <c:v>44720</c:v>
                </c:pt>
                <c:pt idx="609" formatCode="mm/dd/yyyy">
                  <c:v>44719</c:v>
                </c:pt>
                <c:pt idx="610" formatCode="mm/dd/yyyy">
                  <c:v>44718</c:v>
                </c:pt>
                <c:pt idx="611" formatCode="mm/dd/yyyy">
                  <c:v>44715</c:v>
                </c:pt>
                <c:pt idx="612" formatCode="mm/dd/yyyy">
                  <c:v>44714</c:v>
                </c:pt>
                <c:pt idx="613" formatCode="mm/dd/yyyy">
                  <c:v>44713</c:v>
                </c:pt>
                <c:pt idx="614" formatCode="mm/dd/yyyy">
                  <c:v>44712</c:v>
                </c:pt>
                <c:pt idx="615" formatCode="mm/dd/yyyy">
                  <c:v>44711</c:v>
                </c:pt>
                <c:pt idx="616" formatCode="mm/dd/yyyy">
                  <c:v>44708</c:v>
                </c:pt>
                <c:pt idx="617" formatCode="mm/dd/yyyy">
                  <c:v>44707</c:v>
                </c:pt>
                <c:pt idx="618" formatCode="mm/dd/yyyy">
                  <c:v>44706</c:v>
                </c:pt>
                <c:pt idx="619" formatCode="mm/dd/yyyy">
                  <c:v>44705</c:v>
                </c:pt>
                <c:pt idx="620" formatCode="mm/dd/yyyy">
                  <c:v>44704</c:v>
                </c:pt>
                <c:pt idx="621" formatCode="mm/dd/yyyy">
                  <c:v>44701</c:v>
                </c:pt>
                <c:pt idx="622" formatCode="mm/dd/yyyy">
                  <c:v>44700</c:v>
                </c:pt>
                <c:pt idx="623" formatCode="mm/dd/yyyy">
                  <c:v>44699</c:v>
                </c:pt>
                <c:pt idx="624" formatCode="mm/dd/yyyy">
                  <c:v>44698</c:v>
                </c:pt>
                <c:pt idx="625" formatCode="mm/dd/yyyy">
                  <c:v>44697</c:v>
                </c:pt>
                <c:pt idx="626" formatCode="mm/dd/yyyy">
                  <c:v>44694</c:v>
                </c:pt>
                <c:pt idx="627" formatCode="mm/dd/yyyy">
                  <c:v>44693</c:v>
                </c:pt>
                <c:pt idx="628" formatCode="mm/dd/yyyy">
                  <c:v>44692</c:v>
                </c:pt>
                <c:pt idx="629" formatCode="mm/dd/yyyy">
                  <c:v>44691</c:v>
                </c:pt>
                <c:pt idx="630" formatCode="mm/dd/yyyy">
                  <c:v>44690</c:v>
                </c:pt>
                <c:pt idx="631" formatCode="mm/dd/yyyy">
                  <c:v>44687</c:v>
                </c:pt>
                <c:pt idx="632" formatCode="mm/dd/yyyy">
                  <c:v>44686</c:v>
                </c:pt>
                <c:pt idx="633" formatCode="mm/dd/yyyy">
                  <c:v>44685</c:v>
                </c:pt>
                <c:pt idx="634" formatCode="mm/dd/yyyy">
                  <c:v>44683</c:v>
                </c:pt>
                <c:pt idx="635" formatCode="mm/dd/yyyy">
                  <c:v>44680</c:v>
                </c:pt>
                <c:pt idx="636" formatCode="mm/dd/yyyy">
                  <c:v>44679</c:v>
                </c:pt>
                <c:pt idx="637" formatCode="mm/dd/yyyy">
                  <c:v>44678</c:v>
                </c:pt>
                <c:pt idx="638" formatCode="mm/dd/yyyy">
                  <c:v>44677</c:v>
                </c:pt>
                <c:pt idx="639" formatCode="mm/dd/yyyy">
                  <c:v>44676</c:v>
                </c:pt>
                <c:pt idx="640" formatCode="mm/dd/yyyy">
                  <c:v>44673</c:v>
                </c:pt>
                <c:pt idx="641" formatCode="mm/dd/yyyy">
                  <c:v>44672</c:v>
                </c:pt>
                <c:pt idx="642" formatCode="mm/dd/yyyy">
                  <c:v>44671</c:v>
                </c:pt>
                <c:pt idx="643" formatCode="mm/dd/yyyy">
                  <c:v>44670</c:v>
                </c:pt>
                <c:pt idx="644" formatCode="mm/dd/yyyy">
                  <c:v>44669</c:v>
                </c:pt>
                <c:pt idx="645" formatCode="mm/dd/yyyy">
                  <c:v>44664</c:v>
                </c:pt>
                <c:pt idx="646" formatCode="mm/dd/yyyy">
                  <c:v>44663</c:v>
                </c:pt>
                <c:pt idx="647" formatCode="mm/dd/yyyy">
                  <c:v>44662</c:v>
                </c:pt>
                <c:pt idx="648" formatCode="mm/dd/yyyy">
                  <c:v>44659</c:v>
                </c:pt>
                <c:pt idx="649" formatCode="mm/dd/yyyy">
                  <c:v>44658</c:v>
                </c:pt>
                <c:pt idx="650" formatCode="mm/dd/yyyy">
                  <c:v>44657</c:v>
                </c:pt>
                <c:pt idx="651" formatCode="mm/dd/yyyy">
                  <c:v>44656</c:v>
                </c:pt>
                <c:pt idx="652" formatCode="mm/dd/yyyy">
                  <c:v>44655</c:v>
                </c:pt>
                <c:pt idx="653" formatCode="mm/dd/yyyy">
                  <c:v>44652</c:v>
                </c:pt>
                <c:pt idx="654" formatCode="mm/dd/yyyy">
                  <c:v>44651</c:v>
                </c:pt>
                <c:pt idx="655" formatCode="mm/dd/yyyy">
                  <c:v>44650</c:v>
                </c:pt>
                <c:pt idx="656" formatCode="mm/dd/yyyy">
                  <c:v>44649</c:v>
                </c:pt>
                <c:pt idx="657" formatCode="mm/dd/yyyy">
                  <c:v>44648</c:v>
                </c:pt>
                <c:pt idx="658" formatCode="mm/dd/yyyy">
                  <c:v>44645</c:v>
                </c:pt>
                <c:pt idx="659" formatCode="mm/dd/yyyy">
                  <c:v>44644</c:v>
                </c:pt>
                <c:pt idx="660" formatCode="mm/dd/yyyy">
                  <c:v>44643</c:v>
                </c:pt>
                <c:pt idx="661" formatCode="mm/dd/yyyy">
                  <c:v>44642</c:v>
                </c:pt>
                <c:pt idx="662" formatCode="mm/dd/yyyy">
                  <c:v>44641</c:v>
                </c:pt>
                <c:pt idx="663" formatCode="mm/dd/yyyy">
                  <c:v>44637</c:v>
                </c:pt>
                <c:pt idx="664" formatCode="mm/dd/yyyy">
                  <c:v>44636</c:v>
                </c:pt>
                <c:pt idx="665" formatCode="mm/dd/yyyy">
                  <c:v>44635</c:v>
                </c:pt>
                <c:pt idx="666" formatCode="mm/dd/yyyy">
                  <c:v>44634</c:v>
                </c:pt>
                <c:pt idx="667" formatCode="mm/dd/yyyy">
                  <c:v>44631</c:v>
                </c:pt>
                <c:pt idx="668" formatCode="mm/dd/yyyy">
                  <c:v>44630</c:v>
                </c:pt>
                <c:pt idx="669" formatCode="mm/dd/yyyy">
                  <c:v>44629</c:v>
                </c:pt>
                <c:pt idx="670" formatCode="mm/dd/yyyy">
                  <c:v>44628</c:v>
                </c:pt>
                <c:pt idx="671" formatCode="mm/dd/yyyy">
                  <c:v>44627</c:v>
                </c:pt>
                <c:pt idx="672" formatCode="mm/dd/yyyy">
                  <c:v>44624</c:v>
                </c:pt>
                <c:pt idx="673" formatCode="mm/dd/yyyy">
                  <c:v>44623</c:v>
                </c:pt>
                <c:pt idx="674" formatCode="mm/dd/yyyy">
                  <c:v>44622</c:v>
                </c:pt>
                <c:pt idx="675" formatCode="mm/dd/yyyy">
                  <c:v>44620</c:v>
                </c:pt>
                <c:pt idx="676" formatCode="mm/dd/yyyy">
                  <c:v>44617</c:v>
                </c:pt>
                <c:pt idx="677" formatCode="mm/dd/yyyy">
                  <c:v>44616</c:v>
                </c:pt>
                <c:pt idx="678" formatCode="mm/dd/yyyy">
                  <c:v>44615</c:v>
                </c:pt>
                <c:pt idx="679" formatCode="mm/dd/yyyy">
                  <c:v>44614</c:v>
                </c:pt>
                <c:pt idx="680" formatCode="mm/dd/yyyy">
                  <c:v>44613</c:v>
                </c:pt>
                <c:pt idx="681" formatCode="mm/dd/yyyy">
                  <c:v>44610</c:v>
                </c:pt>
                <c:pt idx="682" formatCode="mm/dd/yyyy">
                  <c:v>44609</c:v>
                </c:pt>
                <c:pt idx="683" formatCode="mm/dd/yyyy">
                  <c:v>44608</c:v>
                </c:pt>
                <c:pt idx="684" formatCode="mm/dd/yyyy">
                  <c:v>44607</c:v>
                </c:pt>
                <c:pt idx="685" formatCode="mm/dd/yyyy">
                  <c:v>44606</c:v>
                </c:pt>
                <c:pt idx="686" formatCode="mm/dd/yyyy">
                  <c:v>44603</c:v>
                </c:pt>
                <c:pt idx="687" formatCode="mm/dd/yyyy">
                  <c:v>44602</c:v>
                </c:pt>
                <c:pt idx="688" formatCode="mm/dd/yyyy">
                  <c:v>44601</c:v>
                </c:pt>
                <c:pt idx="689" formatCode="mm/dd/yyyy">
                  <c:v>44600</c:v>
                </c:pt>
                <c:pt idx="690" formatCode="mm/dd/yyyy">
                  <c:v>44599</c:v>
                </c:pt>
                <c:pt idx="691" formatCode="mm/dd/yyyy">
                  <c:v>44596</c:v>
                </c:pt>
                <c:pt idx="692" formatCode="mm/dd/yyyy">
                  <c:v>44595</c:v>
                </c:pt>
                <c:pt idx="693" formatCode="mm/dd/yyyy">
                  <c:v>44594</c:v>
                </c:pt>
                <c:pt idx="694" formatCode="mm/dd/yyyy">
                  <c:v>44593</c:v>
                </c:pt>
                <c:pt idx="695" formatCode="mm/dd/yyyy">
                  <c:v>44592</c:v>
                </c:pt>
                <c:pt idx="696" formatCode="mm/dd/yyyy">
                  <c:v>44589</c:v>
                </c:pt>
                <c:pt idx="697" formatCode="mm/dd/yyyy">
                  <c:v>44588</c:v>
                </c:pt>
                <c:pt idx="698" formatCode="mm/dd/yyyy">
                  <c:v>44586</c:v>
                </c:pt>
                <c:pt idx="699" formatCode="mm/dd/yyyy">
                  <c:v>44585</c:v>
                </c:pt>
                <c:pt idx="700" formatCode="mm/dd/yyyy">
                  <c:v>44582</c:v>
                </c:pt>
                <c:pt idx="701" formatCode="mm/dd/yyyy">
                  <c:v>44581</c:v>
                </c:pt>
                <c:pt idx="702" formatCode="mm/dd/yyyy">
                  <c:v>44580</c:v>
                </c:pt>
                <c:pt idx="703" formatCode="mm/dd/yyyy">
                  <c:v>44579</c:v>
                </c:pt>
                <c:pt idx="704" formatCode="mm/dd/yyyy">
                  <c:v>44578</c:v>
                </c:pt>
                <c:pt idx="705" formatCode="mm/dd/yyyy">
                  <c:v>44575</c:v>
                </c:pt>
                <c:pt idx="706" formatCode="mm/dd/yyyy">
                  <c:v>44574</c:v>
                </c:pt>
                <c:pt idx="707" formatCode="mm/dd/yyyy">
                  <c:v>44573</c:v>
                </c:pt>
                <c:pt idx="708" formatCode="mm/dd/yyyy">
                  <c:v>44572</c:v>
                </c:pt>
                <c:pt idx="709" formatCode="mm/dd/yyyy">
                  <c:v>44571</c:v>
                </c:pt>
                <c:pt idx="710" formatCode="mm/dd/yyyy">
                  <c:v>44568</c:v>
                </c:pt>
                <c:pt idx="711" formatCode="mm/dd/yyyy">
                  <c:v>44567</c:v>
                </c:pt>
                <c:pt idx="712" formatCode="mm/dd/yyyy">
                  <c:v>44566</c:v>
                </c:pt>
                <c:pt idx="713" formatCode="mm/dd/yyyy">
                  <c:v>44565</c:v>
                </c:pt>
                <c:pt idx="714" formatCode="mm/dd/yyyy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 formatCode="mm/dd/yyyy">
                  <c:v>44539</c:v>
                </c:pt>
                <c:pt idx="732" formatCode="mm/dd/yyyy">
                  <c:v>44538</c:v>
                </c:pt>
                <c:pt idx="733" formatCode="mm/dd/yyyy">
                  <c:v>44537</c:v>
                </c:pt>
                <c:pt idx="734" formatCode="mm/dd/yyyy">
                  <c:v>44536</c:v>
                </c:pt>
                <c:pt idx="735" formatCode="mm/dd/yyyy">
                  <c:v>44533</c:v>
                </c:pt>
                <c:pt idx="736" formatCode="mm/dd/yyyy">
                  <c:v>44532</c:v>
                </c:pt>
                <c:pt idx="737" formatCode="mm/dd/yyyy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'Larsen Toubro Stock History'!$B$3:$B$747</c:f>
              <c:numCache>
                <c:formatCode>#,##0.00</c:formatCode>
                <c:ptCount val="745"/>
                <c:pt idx="0">
                  <c:v>3505.9</c:v>
                </c:pt>
                <c:pt idx="1">
                  <c:v>3542.15</c:v>
                </c:pt>
                <c:pt idx="2">
                  <c:v>3526.25</c:v>
                </c:pt>
                <c:pt idx="3">
                  <c:v>3547.95</c:v>
                </c:pt>
                <c:pt idx="4">
                  <c:v>3591.35</c:v>
                </c:pt>
                <c:pt idx="5">
                  <c:v>3628.85</c:v>
                </c:pt>
                <c:pt idx="6">
                  <c:v>3660.3</c:v>
                </c:pt>
                <c:pt idx="7">
                  <c:v>3646.55</c:v>
                </c:pt>
                <c:pt idx="8">
                  <c:v>3645.45</c:v>
                </c:pt>
                <c:pt idx="9">
                  <c:v>3574.8</c:v>
                </c:pt>
                <c:pt idx="10">
                  <c:v>3574.45</c:v>
                </c:pt>
                <c:pt idx="11">
                  <c:v>3626.35</c:v>
                </c:pt>
                <c:pt idx="12">
                  <c:v>3622.3</c:v>
                </c:pt>
                <c:pt idx="13">
                  <c:v>3408.35</c:v>
                </c:pt>
                <c:pt idx="14">
                  <c:v>3380.9</c:v>
                </c:pt>
                <c:pt idx="15">
                  <c:v>3340.8</c:v>
                </c:pt>
                <c:pt idx="16">
                  <c:v>3326.4</c:v>
                </c:pt>
                <c:pt idx="17">
                  <c:v>3442.65</c:v>
                </c:pt>
                <c:pt idx="18">
                  <c:v>3455.4</c:v>
                </c:pt>
                <c:pt idx="19">
                  <c:v>3511.9</c:v>
                </c:pt>
                <c:pt idx="20">
                  <c:v>3585.6</c:v>
                </c:pt>
                <c:pt idx="21">
                  <c:v>3577.8</c:v>
                </c:pt>
                <c:pt idx="22">
                  <c:v>3570.3</c:v>
                </c:pt>
                <c:pt idx="23">
                  <c:v>3532.6</c:v>
                </c:pt>
                <c:pt idx="24">
                  <c:v>3551.9</c:v>
                </c:pt>
                <c:pt idx="25">
                  <c:v>3555.05</c:v>
                </c:pt>
                <c:pt idx="26">
                  <c:v>3482.55</c:v>
                </c:pt>
                <c:pt idx="27">
                  <c:v>3460.35</c:v>
                </c:pt>
                <c:pt idx="28">
                  <c:v>3487.1</c:v>
                </c:pt>
                <c:pt idx="29">
                  <c:v>3532.4</c:v>
                </c:pt>
                <c:pt idx="30">
                  <c:v>3468.35</c:v>
                </c:pt>
                <c:pt idx="31">
                  <c:v>3493.95</c:v>
                </c:pt>
                <c:pt idx="32">
                  <c:v>3497.65</c:v>
                </c:pt>
                <c:pt idx="33">
                  <c:v>3653.5</c:v>
                </c:pt>
                <c:pt idx="34">
                  <c:v>3675.55</c:v>
                </c:pt>
                <c:pt idx="35">
                  <c:v>3705.65</c:v>
                </c:pt>
                <c:pt idx="36">
                  <c:v>3762.15</c:v>
                </c:pt>
                <c:pt idx="37">
                  <c:v>3793.85</c:v>
                </c:pt>
                <c:pt idx="38">
                  <c:v>3791.6</c:v>
                </c:pt>
                <c:pt idx="39">
                  <c:v>3787.7</c:v>
                </c:pt>
                <c:pt idx="40">
                  <c:v>3793.9</c:v>
                </c:pt>
                <c:pt idx="41">
                  <c:v>3683.7</c:v>
                </c:pt>
                <c:pt idx="42">
                  <c:v>3730.45</c:v>
                </c:pt>
                <c:pt idx="43">
                  <c:v>3695.2</c:v>
                </c:pt>
                <c:pt idx="44">
                  <c:v>3662.25</c:v>
                </c:pt>
                <c:pt idx="45">
                  <c:v>3613</c:v>
                </c:pt>
                <c:pt idx="46">
                  <c:v>3622</c:v>
                </c:pt>
                <c:pt idx="47">
                  <c:v>3536.95</c:v>
                </c:pt>
                <c:pt idx="48">
                  <c:v>3596.15</c:v>
                </c:pt>
                <c:pt idx="49">
                  <c:v>3578.3</c:v>
                </c:pt>
                <c:pt idx="50">
                  <c:v>3574.75</c:v>
                </c:pt>
                <c:pt idx="51">
                  <c:v>3624.15</c:v>
                </c:pt>
                <c:pt idx="52">
                  <c:v>3650.8</c:v>
                </c:pt>
                <c:pt idx="53">
                  <c:v>3690.15</c:v>
                </c:pt>
                <c:pt idx="54">
                  <c:v>3683.1</c:v>
                </c:pt>
                <c:pt idx="55">
                  <c:v>3704.65</c:v>
                </c:pt>
                <c:pt idx="56">
                  <c:v>3683.45</c:v>
                </c:pt>
                <c:pt idx="57">
                  <c:v>3689.05</c:v>
                </c:pt>
                <c:pt idx="58">
                  <c:v>3702.7</c:v>
                </c:pt>
                <c:pt idx="59">
                  <c:v>3641.9</c:v>
                </c:pt>
                <c:pt idx="60">
                  <c:v>3598.55</c:v>
                </c:pt>
                <c:pt idx="61">
                  <c:v>3606.5</c:v>
                </c:pt>
                <c:pt idx="62">
                  <c:v>3596.05</c:v>
                </c:pt>
                <c:pt idx="63">
                  <c:v>3572.7</c:v>
                </c:pt>
                <c:pt idx="64">
                  <c:v>3555.05</c:v>
                </c:pt>
                <c:pt idx="65">
                  <c:v>3568.35</c:v>
                </c:pt>
                <c:pt idx="66">
                  <c:v>3545.2</c:v>
                </c:pt>
                <c:pt idx="67">
                  <c:v>3551.8</c:v>
                </c:pt>
                <c:pt idx="68">
                  <c:v>3571.95</c:v>
                </c:pt>
                <c:pt idx="69">
                  <c:v>3592.05</c:v>
                </c:pt>
                <c:pt idx="70">
                  <c:v>3553.55</c:v>
                </c:pt>
                <c:pt idx="71">
                  <c:v>3638.25</c:v>
                </c:pt>
                <c:pt idx="72">
                  <c:v>3576.2</c:v>
                </c:pt>
                <c:pt idx="73">
                  <c:v>3528</c:v>
                </c:pt>
                <c:pt idx="74">
                  <c:v>3665.7</c:v>
                </c:pt>
                <c:pt idx="75">
                  <c:v>3779.3</c:v>
                </c:pt>
                <c:pt idx="76">
                  <c:v>3815</c:v>
                </c:pt>
                <c:pt idx="77">
                  <c:v>3784.65</c:v>
                </c:pt>
                <c:pt idx="78">
                  <c:v>3774.95</c:v>
                </c:pt>
                <c:pt idx="79">
                  <c:v>3679.9</c:v>
                </c:pt>
                <c:pt idx="80">
                  <c:v>3619.15</c:v>
                </c:pt>
                <c:pt idx="81">
                  <c:v>3519.45</c:v>
                </c:pt>
                <c:pt idx="82">
                  <c:v>3538.05</c:v>
                </c:pt>
                <c:pt idx="83">
                  <c:v>3651.45</c:v>
                </c:pt>
                <c:pt idx="84">
                  <c:v>3618.5</c:v>
                </c:pt>
                <c:pt idx="85">
                  <c:v>3656.2</c:v>
                </c:pt>
                <c:pt idx="86">
                  <c:v>3636.55</c:v>
                </c:pt>
                <c:pt idx="87">
                  <c:v>3651.6</c:v>
                </c:pt>
                <c:pt idx="88">
                  <c:v>3649.35</c:v>
                </c:pt>
                <c:pt idx="89">
                  <c:v>3621.1</c:v>
                </c:pt>
                <c:pt idx="90">
                  <c:v>3650.05</c:v>
                </c:pt>
                <c:pt idx="91">
                  <c:v>3666.1</c:v>
                </c:pt>
                <c:pt idx="92">
                  <c:v>3632</c:v>
                </c:pt>
                <c:pt idx="93">
                  <c:v>3627.15</c:v>
                </c:pt>
                <c:pt idx="94">
                  <c:v>3573.3</c:v>
                </c:pt>
                <c:pt idx="95">
                  <c:v>3614.35</c:v>
                </c:pt>
                <c:pt idx="96">
                  <c:v>3626.5</c:v>
                </c:pt>
                <c:pt idx="97">
                  <c:v>3526.55</c:v>
                </c:pt>
                <c:pt idx="98">
                  <c:v>3548.45</c:v>
                </c:pt>
                <c:pt idx="99">
                  <c:v>3564.4</c:v>
                </c:pt>
                <c:pt idx="100">
                  <c:v>3602.95</c:v>
                </c:pt>
                <c:pt idx="101">
                  <c:v>3587.8</c:v>
                </c:pt>
                <c:pt idx="102">
                  <c:v>3531.6</c:v>
                </c:pt>
                <c:pt idx="103">
                  <c:v>3535</c:v>
                </c:pt>
                <c:pt idx="104">
                  <c:v>3594.45</c:v>
                </c:pt>
                <c:pt idx="105">
                  <c:v>3589.95</c:v>
                </c:pt>
                <c:pt idx="106">
                  <c:v>3689.2</c:v>
                </c:pt>
                <c:pt idx="107">
                  <c:v>3687.8</c:v>
                </c:pt>
                <c:pt idx="108">
                  <c:v>3703.65</c:v>
                </c:pt>
                <c:pt idx="109">
                  <c:v>3630.3</c:v>
                </c:pt>
                <c:pt idx="110">
                  <c:v>3598.7</c:v>
                </c:pt>
                <c:pt idx="111">
                  <c:v>3543.75</c:v>
                </c:pt>
                <c:pt idx="112">
                  <c:v>3532.5</c:v>
                </c:pt>
                <c:pt idx="113">
                  <c:v>3482.55</c:v>
                </c:pt>
                <c:pt idx="114">
                  <c:v>3409</c:v>
                </c:pt>
                <c:pt idx="115">
                  <c:v>3403.2</c:v>
                </c:pt>
                <c:pt idx="116">
                  <c:v>3897.15</c:v>
                </c:pt>
                <c:pt idx="117">
                  <c:v>3669.3</c:v>
                </c:pt>
                <c:pt idx="118">
                  <c:v>3634.7</c:v>
                </c:pt>
                <c:pt idx="119">
                  <c:v>3634.8</c:v>
                </c:pt>
                <c:pt idx="120">
                  <c:v>3658.2</c:v>
                </c:pt>
                <c:pt idx="121">
                  <c:v>3652</c:v>
                </c:pt>
                <c:pt idx="122">
                  <c:v>3625.9</c:v>
                </c:pt>
                <c:pt idx="123">
                  <c:v>3585.4</c:v>
                </c:pt>
                <c:pt idx="124">
                  <c:v>3460.85</c:v>
                </c:pt>
                <c:pt idx="125">
                  <c:v>3440.95</c:v>
                </c:pt>
                <c:pt idx="126">
                  <c:v>3464.2</c:v>
                </c:pt>
                <c:pt idx="127">
                  <c:v>3450.75</c:v>
                </c:pt>
                <c:pt idx="128">
                  <c:v>3460.6</c:v>
                </c:pt>
                <c:pt idx="129">
                  <c:v>3411.3</c:v>
                </c:pt>
                <c:pt idx="130">
                  <c:v>3379.45</c:v>
                </c:pt>
                <c:pt idx="131">
                  <c:v>3293.85</c:v>
                </c:pt>
                <c:pt idx="132">
                  <c:v>3271.45</c:v>
                </c:pt>
                <c:pt idx="133">
                  <c:v>3275.45</c:v>
                </c:pt>
                <c:pt idx="134">
                  <c:v>3486.85</c:v>
                </c:pt>
                <c:pt idx="135">
                  <c:v>3427.75</c:v>
                </c:pt>
                <c:pt idx="136">
                  <c:v>3463.3</c:v>
                </c:pt>
                <c:pt idx="137">
                  <c:v>3499.8</c:v>
                </c:pt>
                <c:pt idx="138">
                  <c:v>3599.5</c:v>
                </c:pt>
                <c:pt idx="139">
                  <c:v>3594.3</c:v>
                </c:pt>
                <c:pt idx="140">
                  <c:v>3634.3</c:v>
                </c:pt>
                <c:pt idx="141">
                  <c:v>3605.2</c:v>
                </c:pt>
                <c:pt idx="142">
                  <c:v>3652.3</c:v>
                </c:pt>
                <c:pt idx="143">
                  <c:v>3634.85</c:v>
                </c:pt>
                <c:pt idx="144">
                  <c:v>3610.15</c:v>
                </c:pt>
                <c:pt idx="145">
                  <c:v>3612.7</c:v>
                </c:pt>
                <c:pt idx="146">
                  <c:v>3518.35</c:v>
                </c:pt>
                <c:pt idx="147">
                  <c:v>3550.95</c:v>
                </c:pt>
                <c:pt idx="148">
                  <c:v>3543.45</c:v>
                </c:pt>
                <c:pt idx="149">
                  <c:v>3600.8</c:v>
                </c:pt>
                <c:pt idx="150">
                  <c:v>3679.25</c:v>
                </c:pt>
                <c:pt idx="151">
                  <c:v>3753.2</c:v>
                </c:pt>
                <c:pt idx="152">
                  <c:v>3785.25</c:v>
                </c:pt>
                <c:pt idx="153">
                  <c:v>3807.85</c:v>
                </c:pt>
                <c:pt idx="154">
                  <c:v>3743.1</c:v>
                </c:pt>
                <c:pt idx="155">
                  <c:v>3797.85</c:v>
                </c:pt>
                <c:pt idx="156">
                  <c:v>3782.45</c:v>
                </c:pt>
                <c:pt idx="157">
                  <c:v>3807.4</c:v>
                </c:pt>
                <c:pt idx="158">
                  <c:v>3838</c:v>
                </c:pt>
                <c:pt idx="159">
                  <c:v>3763.9</c:v>
                </c:pt>
                <c:pt idx="160">
                  <c:v>3706.4</c:v>
                </c:pt>
                <c:pt idx="161">
                  <c:v>3670.1</c:v>
                </c:pt>
                <c:pt idx="162">
                  <c:v>3617.8</c:v>
                </c:pt>
                <c:pt idx="163">
                  <c:v>3560</c:v>
                </c:pt>
                <c:pt idx="164">
                  <c:v>3509.7</c:v>
                </c:pt>
                <c:pt idx="165">
                  <c:v>3501.7</c:v>
                </c:pt>
                <c:pt idx="166">
                  <c:v>3561.2</c:v>
                </c:pt>
                <c:pt idx="167">
                  <c:v>3537.15</c:v>
                </c:pt>
                <c:pt idx="168">
                  <c:v>3608.2</c:v>
                </c:pt>
                <c:pt idx="169">
                  <c:v>3538.55</c:v>
                </c:pt>
                <c:pt idx="170">
                  <c:v>3621.65</c:v>
                </c:pt>
                <c:pt idx="171">
                  <c:v>3640.6</c:v>
                </c:pt>
                <c:pt idx="172">
                  <c:v>3676.95</c:v>
                </c:pt>
                <c:pt idx="173">
                  <c:v>3642.2</c:v>
                </c:pt>
                <c:pt idx="174">
                  <c:v>3612.6</c:v>
                </c:pt>
                <c:pt idx="175">
                  <c:v>3644.45</c:v>
                </c:pt>
                <c:pt idx="176">
                  <c:v>3655.25</c:v>
                </c:pt>
                <c:pt idx="177">
                  <c:v>3633.5</c:v>
                </c:pt>
                <c:pt idx="178">
                  <c:v>3477.55</c:v>
                </c:pt>
                <c:pt idx="179">
                  <c:v>3470.2</c:v>
                </c:pt>
                <c:pt idx="180">
                  <c:v>3506.45</c:v>
                </c:pt>
                <c:pt idx="181">
                  <c:v>3470.15</c:v>
                </c:pt>
                <c:pt idx="182">
                  <c:v>3387.95</c:v>
                </c:pt>
                <c:pt idx="183">
                  <c:v>3363.75</c:v>
                </c:pt>
                <c:pt idx="184">
                  <c:v>3296.4</c:v>
                </c:pt>
                <c:pt idx="185">
                  <c:v>3356.75</c:v>
                </c:pt>
                <c:pt idx="186">
                  <c:v>3339.85</c:v>
                </c:pt>
                <c:pt idx="187">
                  <c:v>3386.75</c:v>
                </c:pt>
                <c:pt idx="188">
                  <c:v>3300.3</c:v>
                </c:pt>
                <c:pt idx="189">
                  <c:v>3309</c:v>
                </c:pt>
                <c:pt idx="190">
                  <c:v>3321.5</c:v>
                </c:pt>
                <c:pt idx="191">
                  <c:v>3299.55</c:v>
                </c:pt>
                <c:pt idx="192">
                  <c:v>3324.55</c:v>
                </c:pt>
                <c:pt idx="193">
                  <c:v>3335.5</c:v>
                </c:pt>
                <c:pt idx="194">
                  <c:v>3394.7</c:v>
                </c:pt>
                <c:pt idx="195">
                  <c:v>3424.25</c:v>
                </c:pt>
                <c:pt idx="196">
                  <c:v>3341.75</c:v>
                </c:pt>
                <c:pt idx="197">
                  <c:v>3376.05</c:v>
                </c:pt>
                <c:pt idx="198">
                  <c:v>3398</c:v>
                </c:pt>
                <c:pt idx="199">
                  <c:v>3479.75</c:v>
                </c:pt>
                <c:pt idx="200">
                  <c:v>3633.3</c:v>
                </c:pt>
                <c:pt idx="201">
                  <c:v>3708</c:v>
                </c:pt>
                <c:pt idx="202">
                  <c:v>3593.45</c:v>
                </c:pt>
                <c:pt idx="203">
                  <c:v>3589.2</c:v>
                </c:pt>
                <c:pt idx="204">
                  <c:v>3551</c:v>
                </c:pt>
                <c:pt idx="205">
                  <c:v>3634.5</c:v>
                </c:pt>
                <c:pt idx="206">
                  <c:v>3646</c:v>
                </c:pt>
                <c:pt idx="207">
                  <c:v>3596</c:v>
                </c:pt>
                <c:pt idx="208">
                  <c:v>3570.95</c:v>
                </c:pt>
                <c:pt idx="209">
                  <c:v>3573.5</c:v>
                </c:pt>
                <c:pt idx="210">
                  <c:v>3543.05</c:v>
                </c:pt>
                <c:pt idx="211">
                  <c:v>3568.8</c:v>
                </c:pt>
                <c:pt idx="212">
                  <c:v>3504.85</c:v>
                </c:pt>
                <c:pt idx="213">
                  <c:v>3545.5</c:v>
                </c:pt>
                <c:pt idx="214">
                  <c:v>3555.95</c:v>
                </c:pt>
                <c:pt idx="215">
                  <c:v>3501.1</c:v>
                </c:pt>
                <c:pt idx="216">
                  <c:v>3521.9</c:v>
                </c:pt>
                <c:pt idx="217">
                  <c:v>3458.7</c:v>
                </c:pt>
                <c:pt idx="218">
                  <c:v>3440.35</c:v>
                </c:pt>
                <c:pt idx="219">
                  <c:v>3438.1</c:v>
                </c:pt>
                <c:pt idx="220">
                  <c:v>3525.45</c:v>
                </c:pt>
                <c:pt idx="221">
                  <c:v>3526</c:v>
                </c:pt>
                <c:pt idx="222">
                  <c:v>3518.05</c:v>
                </c:pt>
                <c:pt idx="223">
                  <c:v>3544</c:v>
                </c:pt>
                <c:pt idx="224">
                  <c:v>3490.05</c:v>
                </c:pt>
                <c:pt idx="225">
                  <c:v>3477.95</c:v>
                </c:pt>
                <c:pt idx="226">
                  <c:v>3424.15</c:v>
                </c:pt>
                <c:pt idx="227">
                  <c:v>3418.5</c:v>
                </c:pt>
                <c:pt idx="228">
                  <c:v>3498.95</c:v>
                </c:pt>
                <c:pt idx="229">
                  <c:v>3491.6</c:v>
                </c:pt>
                <c:pt idx="230">
                  <c:v>3488</c:v>
                </c:pt>
                <c:pt idx="231">
                  <c:v>3433.1</c:v>
                </c:pt>
                <c:pt idx="232">
                  <c:v>3399.8</c:v>
                </c:pt>
                <c:pt idx="233">
                  <c:v>3342.4</c:v>
                </c:pt>
                <c:pt idx="234">
                  <c:v>3385.8</c:v>
                </c:pt>
                <c:pt idx="235">
                  <c:v>3378.45</c:v>
                </c:pt>
                <c:pt idx="236">
                  <c:v>3355.6</c:v>
                </c:pt>
                <c:pt idx="237">
                  <c:v>3392.3</c:v>
                </c:pt>
                <c:pt idx="238">
                  <c:v>3315.45</c:v>
                </c:pt>
                <c:pt idx="239">
                  <c:v>3313.55</c:v>
                </c:pt>
                <c:pt idx="240">
                  <c:v>3190.65</c:v>
                </c:pt>
                <c:pt idx="241">
                  <c:v>3109.2</c:v>
                </c:pt>
                <c:pt idx="242">
                  <c:v>3083.75</c:v>
                </c:pt>
                <c:pt idx="243">
                  <c:v>3050</c:v>
                </c:pt>
                <c:pt idx="244">
                  <c:v>3054.25</c:v>
                </c:pt>
                <c:pt idx="245">
                  <c:v>3045.65</c:v>
                </c:pt>
                <c:pt idx="246">
                  <c:v>3082.3</c:v>
                </c:pt>
                <c:pt idx="247">
                  <c:v>3074.85</c:v>
                </c:pt>
                <c:pt idx="248">
                  <c:v>3088.8</c:v>
                </c:pt>
                <c:pt idx="249">
                  <c:v>3109</c:v>
                </c:pt>
                <c:pt idx="250">
                  <c:v>3051.15</c:v>
                </c:pt>
                <c:pt idx="251">
                  <c:v>3064.95</c:v>
                </c:pt>
                <c:pt idx="252">
                  <c:v>3048.5</c:v>
                </c:pt>
                <c:pt idx="253">
                  <c:v>3052</c:v>
                </c:pt>
                <c:pt idx="254">
                  <c:v>3033.25</c:v>
                </c:pt>
                <c:pt idx="255">
                  <c:v>3024.85</c:v>
                </c:pt>
                <c:pt idx="256">
                  <c:v>2996.45</c:v>
                </c:pt>
                <c:pt idx="257">
                  <c:v>2961.3</c:v>
                </c:pt>
                <c:pt idx="258">
                  <c:v>2975.45</c:v>
                </c:pt>
                <c:pt idx="259">
                  <c:v>2911.25</c:v>
                </c:pt>
                <c:pt idx="260">
                  <c:v>2918.1</c:v>
                </c:pt>
                <c:pt idx="261">
                  <c:v>2895.3</c:v>
                </c:pt>
                <c:pt idx="262">
                  <c:v>2929.05</c:v>
                </c:pt>
                <c:pt idx="263">
                  <c:v>2926.35</c:v>
                </c:pt>
                <c:pt idx="264">
                  <c:v>2901.9</c:v>
                </c:pt>
                <c:pt idx="265">
                  <c:v>2864.6</c:v>
                </c:pt>
                <c:pt idx="266">
                  <c:v>2916.1</c:v>
                </c:pt>
                <c:pt idx="267">
                  <c:v>2958.3</c:v>
                </c:pt>
                <c:pt idx="268">
                  <c:v>3012.35</c:v>
                </c:pt>
                <c:pt idx="269">
                  <c:v>3054.4</c:v>
                </c:pt>
                <c:pt idx="270">
                  <c:v>3045.6</c:v>
                </c:pt>
                <c:pt idx="271">
                  <c:v>3066.3</c:v>
                </c:pt>
                <c:pt idx="272">
                  <c:v>3101.9</c:v>
                </c:pt>
                <c:pt idx="273">
                  <c:v>3089.6</c:v>
                </c:pt>
                <c:pt idx="274">
                  <c:v>3081.75</c:v>
                </c:pt>
                <c:pt idx="275">
                  <c:v>3088.7</c:v>
                </c:pt>
                <c:pt idx="276">
                  <c:v>3076</c:v>
                </c:pt>
                <c:pt idx="277">
                  <c:v>3074.7</c:v>
                </c:pt>
                <c:pt idx="278">
                  <c:v>3093.7</c:v>
                </c:pt>
                <c:pt idx="279">
                  <c:v>3096.05</c:v>
                </c:pt>
                <c:pt idx="280">
                  <c:v>3027.75</c:v>
                </c:pt>
                <c:pt idx="281">
                  <c:v>3073.25</c:v>
                </c:pt>
                <c:pt idx="282">
                  <c:v>3023.55</c:v>
                </c:pt>
                <c:pt idx="283">
                  <c:v>3010</c:v>
                </c:pt>
                <c:pt idx="284">
                  <c:v>2965.05</c:v>
                </c:pt>
                <c:pt idx="285">
                  <c:v>2912.55</c:v>
                </c:pt>
                <c:pt idx="286">
                  <c:v>2902.5</c:v>
                </c:pt>
                <c:pt idx="287">
                  <c:v>2918.5</c:v>
                </c:pt>
                <c:pt idx="288">
                  <c:v>2899.35</c:v>
                </c:pt>
                <c:pt idx="289">
                  <c:v>2890</c:v>
                </c:pt>
                <c:pt idx="290">
                  <c:v>2919.85</c:v>
                </c:pt>
                <c:pt idx="291">
                  <c:v>2908.55</c:v>
                </c:pt>
                <c:pt idx="292">
                  <c:v>2918.6</c:v>
                </c:pt>
                <c:pt idx="293">
                  <c:v>2906.75</c:v>
                </c:pt>
                <c:pt idx="294">
                  <c:v>2944.1</c:v>
                </c:pt>
                <c:pt idx="295">
                  <c:v>2894.2</c:v>
                </c:pt>
                <c:pt idx="296">
                  <c:v>2901.6</c:v>
                </c:pt>
                <c:pt idx="297">
                  <c:v>2846.4</c:v>
                </c:pt>
                <c:pt idx="298">
                  <c:v>2730.45</c:v>
                </c:pt>
                <c:pt idx="299">
                  <c:v>2732.95</c:v>
                </c:pt>
                <c:pt idx="300">
                  <c:v>2711.1</c:v>
                </c:pt>
                <c:pt idx="301">
                  <c:v>2702.1</c:v>
                </c:pt>
                <c:pt idx="302">
                  <c:v>2702.7</c:v>
                </c:pt>
                <c:pt idx="303">
                  <c:v>2709</c:v>
                </c:pt>
                <c:pt idx="304">
                  <c:v>2718.95</c:v>
                </c:pt>
                <c:pt idx="305">
                  <c:v>2695.35</c:v>
                </c:pt>
                <c:pt idx="306">
                  <c:v>2638.4</c:v>
                </c:pt>
                <c:pt idx="307">
                  <c:v>2688.15</c:v>
                </c:pt>
                <c:pt idx="308">
                  <c:v>2717.6</c:v>
                </c:pt>
                <c:pt idx="309">
                  <c:v>2678.8</c:v>
                </c:pt>
                <c:pt idx="310">
                  <c:v>2662.25</c:v>
                </c:pt>
                <c:pt idx="311">
                  <c:v>2641.95</c:v>
                </c:pt>
                <c:pt idx="312">
                  <c:v>2652.5</c:v>
                </c:pt>
                <c:pt idx="313">
                  <c:v>2691.05</c:v>
                </c:pt>
                <c:pt idx="314">
                  <c:v>2659.9</c:v>
                </c:pt>
                <c:pt idx="315">
                  <c:v>2638.5</c:v>
                </c:pt>
                <c:pt idx="316">
                  <c:v>2643.5</c:v>
                </c:pt>
                <c:pt idx="317">
                  <c:v>2651.6</c:v>
                </c:pt>
                <c:pt idx="318">
                  <c:v>2632.2</c:v>
                </c:pt>
                <c:pt idx="319">
                  <c:v>2635.9</c:v>
                </c:pt>
                <c:pt idx="320">
                  <c:v>2626.9</c:v>
                </c:pt>
                <c:pt idx="321">
                  <c:v>2598.1</c:v>
                </c:pt>
                <c:pt idx="322">
                  <c:v>2622.15</c:v>
                </c:pt>
                <c:pt idx="323">
                  <c:v>2660.65</c:v>
                </c:pt>
                <c:pt idx="324">
                  <c:v>2675.32</c:v>
                </c:pt>
                <c:pt idx="325">
                  <c:v>2643.59</c:v>
                </c:pt>
                <c:pt idx="326">
                  <c:v>2654.22</c:v>
                </c:pt>
                <c:pt idx="327">
                  <c:v>2640.3</c:v>
                </c:pt>
                <c:pt idx="328">
                  <c:v>2555.14</c:v>
                </c:pt>
                <c:pt idx="329">
                  <c:v>2599.39</c:v>
                </c:pt>
                <c:pt idx="330">
                  <c:v>2580.4299999999998</c:v>
                </c:pt>
                <c:pt idx="331">
                  <c:v>2484.1</c:v>
                </c:pt>
                <c:pt idx="332">
                  <c:v>2488.54</c:v>
                </c:pt>
                <c:pt idx="333">
                  <c:v>2469.13</c:v>
                </c:pt>
                <c:pt idx="334">
                  <c:v>2463.25</c:v>
                </c:pt>
                <c:pt idx="335">
                  <c:v>2466.69</c:v>
                </c:pt>
                <c:pt idx="336">
                  <c:v>2444.64</c:v>
                </c:pt>
                <c:pt idx="337">
                  <c:v>2449.4299999999998</c:v>
                </c:pt>
                <c:pt idx="338">
                  <c:v>2468.98</c:v>
                </c:pt>
                <c:pt idx="339">
                  <c:v>2433.2600000000002</c:v>
                </c:pt>
                <c:pt idx="340">
                  <c:v>2443.84</c:v>
                </c:pt>
                <c:pt idx="341">
                  <c:v>2483</c:v>
                </c:pt>
                <c:pt idx="342">
                  <c:v>2465.2399999999998</c:v>
                </c:pt>
                <c:pt idx="343">
                  <c:v>2456.31</c:v>
                </c:pt>
                <c:pt idx="344">
                  <c:v>2448.5300000000002</c:v>
                </c:pt>
                <c:pt idx="345">
                  <c:v>2469.98</c:v>
                </c:pt>
                <c:pt idx="346">
                  <c:v>2416</c:v>
                </c:pt>
                <c:pt idx="347">
                  <c:v>2382.6799999999998</c:v>
                </c:pt>
                <c:pt idx="348">
                  <c:v>2372.1999999999998</c:v>
                </c:pt>
                <c:pt idx="349">
                  <c:v>2384.17</c:v>
                </c:pt>
                <c:pt idx="350">
                  <c:v>2410.81</c:v>
                </c:pt>
                <c:pt idx="351">
                  <c:v>2389.06</c:v>
                </c:pt>
                <c:pt idx="352">
                  <c:v>2376.64</c:v>
                </c:pt>
                <c:pt idx="353">
                  <c:v>2361.0300000000002</c:v>
                </c:pt>
                <c:pt idx="354">
                  <c:v>2361.48</c:v>
                </c:pt>
                <c:pt idx="355">
                  <c:v>2355.9899999999998</c:v>
                </c:pt>
                <c:pt idx="356">
                  <c:v>2349.75</c:v>
                </c:pt>
                <c:pt idx="357">
                  <c:v>2349.1</c:v>
                </c:pt>
                <c:pt idx="358">
                  <c:v>2334.69</c:v>
                </c:pt>
                <c:pt idx="359">
                  <c:v>2357.6799999999998</c:v>
                </c:pt>
                <c:pt idx="360">
                  <c:v>2335.0300000000002</c:v>
                </c:pt>
                <c:pt idx="361">
                  <c:v>2310.29</c:v>
                </c:pt>
                <c:pt idx="362">
                  <c:v>2272.8200000000002</c:v>
                </c:pt>
                <c:pt idx="363">
                  <c:v>2263.1999999999998</c:v>
                </c:pt>
                <c:pt idx="364">
                  <c:v>2229.52</c:v>
                </c:pt>
                <c:pt idx="365">
                  <c:v>2202.83</c:v>
                </c:pt>
                <c:pt idx="366">
                  <c:v>2200.69</c:v>
                </c:pt>
                <c:pt idx="367">
                  <c:v>2205.83</c:v>
                </c:pt>
                <c:pt idx="368">
                  <c:v>2219.54</c:v>
                </c:pt>
                <c:pt idx="369">
                  <c:v>2213.46</c:v>
                </c:pt>
                <c:pt idx="370">
                  <c:v>2199.7399999999998</c:v>
                </c:pt>
                <c:pt idx="371">
                  <c:v>2180.23</c:v>
                </c:pt>
                <c:pt idx="372">
                  <c:v>2192.71</c:v>
                </c:pt>
                <c:pt idx="373">
                  <c:v>2211.61</c:v>
                </c:pt>
                <c:pt idx="374">
                  <c:v>2185.12</c:v>
                </c:pt>
                <c:pt idx="375">
                  <c:v>2183.2800000000002</c:v>
                </c:pt>
                <c:pt idx="376">
                  <c:v>2214.61</c:v>
                </c:pt>
                <c:pt idx="377">
                  <c:v>2222.19</c:v>
                </c:pt>
                <c:pt idx="378">
                  <c:v>2241.79</c:v>
                </c:pt>
                <c:pt idx="379">
                  <c:v>2216.1</c:v>
                </c:pt>
                <c:pt idx="380">
                  <c:v>2237.1</c:v>
                </c:pt>
                <c:pt idx="381">
                  <c:v>2359.13</c:v>
                </c:pt>
                <c:pt idx="382">
                  <c:v>2369.0100000000002</c:v>
                </c:pt>
                <c:pt idx="383">
                  <c:v>2360.08</c:v>
                </c:pt>
                <c:pt idx="384">
                  <c:v>2372.15</c:v>
                </c:pt>
                <c:pt idx="385">
                  <c:v>2351.6</c:v>
                </c:pt>
                <c:pt idx="386">
                  <c:v>2351</c:v>
                </c:pt>
                <c:pt idx="387">
                  <c:v>2379.08</c:v>
                </c:pt>
                <c:pt idx="388">
                  <c:v>2359.08</c:v>
                </c:pt>
                <c:pt idx="389">
                  <c:v>2300.41</c:v>
                </c:pt>
                <c:pt idx="390">
                  <c:v>2271.0300000000002</c:v>
                </c:pt>
                <c:pt idx="391">
                  <c:v>2242.89</c:v>
                </c:pt>
                <c:pt idx="392">
                  <c:v>2223.89</c:v>
                </c:pt>
                <c:pt idx="393">
                  <c:v>2210.2199999999998</c:v>
                </c:pt>
                <c:pt idx="394">
                  <c:v>2227.73</c:v>
                </c:pt>
                <c:pt idx="395">
                  <c:v>2214.61</c:v>
                </c:pt>
                <c:pt idx="396">
                  <c:v>2211.61</c:v>
                </c:pt>
                <c:pt idx="397">
                  <c:v>2209.02</c:v>
                </c:pt>
                <c:pt idx="398">
                  <c:v>2253.67</c:v>
                </c:pt>
                <c:pt idx="399">
                  <c:v>2283.35</c:v>
                </c:pt>
                <c:pt idx="400">
                  <c:v>2296.3200000000002</c:v>
                </c:pt>
                <c:pt idx="401">
                  <c:v>2304.5</c:v>
                </c:pt>
                <c:pt idx="402">
                  <c:v>2269.13</c:v>
                </c:pt>
                <c:pt idx="403">
                  <c:v>2252.67</c:v>
                </c:pt>
                <c:pt idx="404">
                  <c:v>2165.27</c:v>
                </c:pt>
                <c:pt idx="405">
                  <c:v>2159.33</c:v>
                </c:pt>
                <c:pt idx="406">
                  <c:v>2142.62</c:v>
                </c:pt>
                <c:pt idx="407">
                  <c:v>2128.8000000000002</c:v>
                </c:pt>
                <c:pt idx="408">
                  <c:v>2149.15</c:v>
                </c:pt>
                <c:pt idx="409">
                  <c:v>2161.2800000000002</c:v>
                </c:pt>
                <c:pt idx="410">
                  <c:v>2201.69</c:v>
                </c:pt>
                <c:pt idx="411">
                  <c:v>2208.9699999999998</c:v>
                </c:pt>
                <c:pt idx="412">
                  <c:v>2203.48</c:v>
                </c:pt>
                <c:pt idx="413">
                  <c:v>2172.65</c:v>
                </c:pt>
                <c:pt idx="414">
                  <c:v>2190.81</c:v>
                </c:pt>
                <c:pt idx="415">
                  <c:v>2168.71</c:v>
                </c:pt>
                <c:pt idx="416">
                  <c:v>2171.75</c:v>
                </c:pt>
                <c:pt idx="417">
                  <c:v>2139.38</c:v>
                </c:pt>
                <c:pt idx="418">
                  <c:v>2129.0500000000002</c:v>
                </c:pt>
                <c:pt idx="419">
                  <c:v>2153</c:v>
                </c:pt>
                <c:pt idx="420">
                  <c:v>2188.2600000000002</c:v>
                </c:pt>
                <c:pt idx="421">
                  <c:v>2165.92</c:v>
                </c:pt>
                <c:pt idx="422">
                  <c:v>2136.33</c:v>
                </c:pt>
                <c:pt idx="423">
                  <c:v>2147.21</c:v>
                </c:pt>
                <c:pt idx="424">
                  <c:v>2116.83</c:v>
                </c:pt>
                <c:pt idx="425">
                  <c:v>2110.54</c:v>
                </c:pt>
                <c:pt idx="426">
                  <c:v>2104.4</c:v>
                </c:pt>
                <c:pt idx="427">
                  <c:v>2108.94</c:v>
                </c:pt>
                <c:pt idx="428">
                  <c:v>2129.25</c:v>
                </c:pt>
                <c:pt idx="429">
                  <c:v>2154.29</c:v>
                </c:pt>
                <c:pt idx="430">
                  <c:v>2189.81</c:v>
                </c:pt>
                <c:pt idx="431">
                  <c:v>2224.4299999999998</c:v>
                </c:pt>
                <c:pt idx="432">
                  <c:v>2220.4899999999998</c:v>
                </c:pt>
                <c:pt idx="433">
                  <c:v>2221.34</c:v>
                </c:pt>
                <c:pt idx="434">
                  <c:v>2173.4</c:v>
                </c:pt>
                <c:pt idx="435">
                  <c:v>2170.16</c:v>
                </c:pt>
                <c:pt idx="436">
                  <c:v>2186.7199999999998</c:v>
                </c:pt>
                <c:pt idx="437">
                  <c:v>2198.34</c:v>
                </c:pt>
                <c:pt idx="438">
                  <c:v>2158.98</c:v>
                </c:pt>
                <c:pt idx="439">
                  <c:v>2142.5700000000002</c:v>
                </c:pt>
                <c:pt idx="440">
                  <c:v>2126.06</c:v>
                </c:pt>
                <c:pt idx="441">
                  <c:v>2160.4299999999998</c:v>
                </c:pt>
                <c:pt idx="442">
                  <c:v>2151.25</c:v>
                </c:pt>
                <c:pt idx="443">
                  <c:v>2161.6799999999998</c:v>
                </c:pt>
                <c:pt idx="444">
                  <c:v>2140.0700000000002</c:v>
                </c:pt>
                <c:pt idx="445">
                  <c:v>2140.7199999999998</c:v>
                </c:pt>
                <c:pt idx="446">
                  <c:v>2119.62</c:v>
                </c:pt>
                <c:pt idx="447">
                  <c:v>2108.15</c:v>
                </c:pt>
                <c:pt idx="448">
                  <c:v>2154.9899999999998</c:v>
                </c:pt>
                <c:pt idx="449">
                  <c:v>2169.81</c:v>
                </c:pt>
                <c:pt idx="450">
                  <c:v>2202.5300000000002</c:v>
                </c:pt>
                <c:pt idx="451">
                  <c:v>2228.48</c:v>
                </c:pt>
                <c:pt idx="452">
                  <c:v>2244.89</c:v>
                </c:pt>
                <c:pt idx="453">
                  <c:v>2267.9899999999998</c:v>
                </c:pt>
                <c:pt idx="454">
                  <c:v>2261.4</c:v>
                </c:pt>
                <c:pt idx="455">
                  <c:v>2208.12</c:v>
                </c:pt>
                <c:pt idx="456">
                  <c:v>2132.39</c:v>
                </c:pt>
                <c:pt idx="457">
                  <c:v>2148.5500000000002</c:v>
                </c:pt>
                <c:pt idx="458">
                  <c:v>2154.89</c:v>
                </c:pt>
                <c:pt idx="459">
                  <c:v>2120.5700000000002</c:v>
                </c:pt>
                <c:pt idx="460">
                  <c:v>2101.91</c:v>
                </c:pt>
                <c:pt idx="461">
                  <c:v>2116.9299999999998</c:v>
                </c:pt>
                <c:pt idx="462">
                  <c:v>2081.85</c:v>
                </c:pt>
                <c:pt idx="463">
                  <c:v>2082.65</c:v>
                </c:pt>
                <c:pt idx="464">
                  <c:v>2065.89</c:v>
                </c:pt>
                <c:pt idx="465">
                  <c:v>2084.25</c:v>
                </c:pt>
                <c:pt idx="466">
                  <c:v>2084.75</c:v>
                </c:pt>
                <c:pt idx="467">
                  <c:v>2081.11</c:v>
                </c:pt>
                <c:pt idx="468">
                  <c:v>2106.15</c:v>
                </c:pt>
                <c:pt idx="469">
                  <c:v>2116.33</c:v>
                </c:pt>
                <c:pt idx="470">
                  <c:v>2119.3200000000002</c:v>
                </c:pt>
                <c:pt idx="471">
                  <c:v>2086.34</c:v>
                </c:pt>
                <c:pt idx="472">
                  <c:v>2058.11</c:v>
                </c:pt>
                <c:pt idx="473">
                  <c:v>2105.1999999999998</c:v>
                </c:pt>
                <c:pt idx="474">
                  <c:v>2141.4699999999998</c:v>
                </c:pt>
                <c:pt idx="475">
                  <c:v>2158.38</c:v>
                </c:pt>
                <c:pt idx="476">
                  <c:v>2179.09</c:v>
                </c:pt>
                <c:pt idx="477">
                  <c:v>2170.11</c:v>
                </c:pt>
                <c:pt idx="478">
                  <c:v>2172.65</c:v>
                </c:pt>
                <c:pt idx="479">
                  <c:v>2190.5100000000002</c:v>
                </c:pt>
                <c:pt idx="480">
                  <c:v>2168.0100000000002</c:v>
                </c:pt>
                <c:pt idx="481">
                  <c:v>2158.83</c:v>
                </c:pt>
                <c:pt idx="482">
                  <c:v>2149.1999999999998</c:v>
                </c:pt>
                <c:pt idx="483">
                  <c:v>2162.8200000000002</c:v>
                </c:pt>
                <c:pt idx="484">
                  <c:v>2119.2199999999998</c:v>
                </c:pt>
                <c:pt idx="485">
                  <c:v>2088.79</c:v>
                </c:pt>
                <c:pt idx="486">
                  <c:v>2080.91</c:v>
                </c:pt>
                <c:pt idx="487">
                  <c:v>2080.81</c:v>
                </c:pt>
                <c:pt idx="488">
                  <c:v>2099.5100000000002</c:v>
                </c:pt>
                <c:pt idx="489">
                  <c:v>2070.1799999999998</c:v>
                </c:pt>
                <c:pt idx="490">
                  <c:v>2045.94</c:v>
                </c:pt>
                <c:pt idx="491">
                  <c:v>2059.8000000000002</c:v>
                </c:pt>
                <c:pt idx="492">
                  <c:v>2058.11</c:v>
                </c:pt>
                <c:pt idx="493">
                  <c:v>2047.58</c:v>
                </c:pt>
                <c:pt idx="494">
                  <c:v>2020.44</c:v>
                </c:pt>
                <c:pt idx="495">
                  <c:v>2025.23</c:v>
                </c:pt>
                <c:pt idx="496">
                  <c:v>2006.92</c:v>
                </c:pt>
                <c:pt idx="497">
                  <c:v>2019.9</c:v>
                </c:pt>
                <c:pt idx="498">
                  <c:v>2024.98</c:v>
                </c:pt>
                <c:pt idx="499">
                  <c:v>1999.09</c:v>
                </c:pt>
                <c:pt idx="500">
                  <c:v>1992.06</c:v>
                </c:pt>
                <c:pt idx="501">
                  <c:v>1995.3</c:v>
                </c:pt>
                <c:pt idx="502">
                  <c:v>2006.57</c:v>
                </c:pt>
                <c:pt idx="503">
                  <c:v>1973.2</c:v>
                </c:pt>
                <c:pt idx="504">
                  <c:v>1998.99</c:v>
                </c:pt>
                <c:pt idx="505">
                  <c:v>2013.11</c:v>
                </c:pt>
                <c:pt idx="506">
                  <c:v>2010.57</c:v>
                </c:pt>
                <c:pt idx="507">
                  <c:v>2004.18</c:v>
                </c:pt>
                <c:pt idx="508">
                  <c:v>2008.77</c:v>
                </c:pt>
                <c:pt idx="509">
                  <c:v>2019.9</c:v>
                </c:pt>
                <c:pt idx="510">
                  <c:v>2018.55</c:v>
                </c:pt>
                <c:pt idx="511">
                  <c:v>1970.61</c:v>
                </c:pt>
                <c:pt idx="512">
                  <c:v>1959.63</c:v>
                </c:pt>
                <c:pt idx="513">
                  <c:v>1944.71</c:v>
                </c:pt>
                <c:pt idx="514">
                  <c:v>1905.45</c:v>
                </c:pt>
                <c:pt idx="515">
                  <c:v>1872.53</c:v>
                </c:pt>
                <c:pt idx="516">
                  <c:v>1899.87</c:v>
                </c:pt>
                <c:pt idx="517">
                  <c:v>1900.61</c:v>
                </c:pt>
                <c:pt idx="518">
                  <c:v>1913.78</c:v>
                </c:pt>
                <c:pt idx="519">
                  <c:v>1878.96</c:v>
                </c:pt>
                <c:pt idx="520">
                  <c:v>1907.3</c:v>
                </c:pt>
                <c:pt idx="521">
                  <c:v>1871.93</c:v>
                </c:pt>
                <c:pt idx="522">
                  <c:v>1906.95</c:v>
                </c:pt>
                <c:pt idx="523">
                  <c:v>1874.72</c:v>
                </c:pt>
                <c:pt idx="524">
                  <c:v>1905.35</c:v>
                </c:pt>
                <c:pt idx="525">
                  <c:v>1920.22</c:v>
                </c:pt>
                <c:pt idx="526">
                  <c:v>1908.65</c:v>
                </c:pt>
                <c:pt idx="527">
                  <c:v>1867.34</c:v>
                </c:pt>
                <c:pt idx="528">
                  <c:v>1815.21</c:v>
                </c:pt>
                <c:pt idx="529">
                  <c:v>1843.54</c:v>
                </c:pt>
                <c:pt idx="530">
                  <c:v>1811.42</c:v>
                </c:pt>
                <c:pt idx="531">
                  <c:v>1831.32</c:v>
                </c:pt>
                <c:pt idx="532">
                  <c:v>1837.06</c:v>
                </c:pt>
                <c:pt idx="533">
                  <c:v>1847.28</c:v>
                </c:pt>
                <c:pt idx="534">
                  <c:v>1852.67</c:v>
                </c:pt>
                <c:pt idx="535">
                  <c:v>1883.95</c:v>
                </c:pt>
                <c:pt idx="536">
                  <c:v>1891.39</c:v>
                </c:pt>
                <c:pt idx="537">
                  <c:v>1928.35</c:v>
                </c:pt>
                <c:pt idx="538">
                  <c:v>1906.4</c:v>
                </c:pt>
                <c:pt idx="539">
                  <c:v>1915.68</c:v>
                </c:pt>
                <c:pt idx="540">
                  <c:v>1953.1</c:v>
                </c:pt>
                <c:pt idx="541">
                  <c:v>1949.5</c:v>
                </c:pt>
                <c:pt idx="542">
                  <c:v>1986.87</c:v>
                </c:pt>
                <c:pt idx="543">
                  <c:v>1957.49</c:v>
                </c:pt>
                <c:pt idx="544">
                  <c:v>1945.36</c:v>
                </c:pt>
                <c:pt idx="545">
                  <c:v>1969.96</c:v>
                </c:pt>
                <c:pt idx="546">
                  <c:v>1953.69</c:v>
                </c:pt>
                <c:pt idx="547">
                  <c:v>1957.89</c:v>
                </c:pt>
                <c:pt idx="548">
                  <c:v>1963.92</c:v>
                </c:pt>
                <c:pt idx="549">
                  <c:v>1936.13</c:v>
                </c:pt>
                <c:pt idx="550">
                  <c:v>1908.65</c:v>
                </c:pt>
                <c:pt idx="551">
                  <c:v>1918.17</c:v>
                </c:pt>
                <c:pt idx="552">
                  <c:v>1877.27</c:v>
                </c:pt>
                <c:pt idx="553">
                  <c:v>1901.11</c:v>
                </c:pt>
                <c:pt idx="554">
                  <c:v>1873.68</c:v>
                </c:pt>
                <c:pt idx="555">
                  <c:v>1889.09</c:v>
                </c:pt>
                <c:pt idx="556">
                  <c:v>1872.83</c:v>
                </c:pt>
                <c:pt idx="557">
                  <c:v>1876.42</c:v>
                </c:pt>
                <c:pt idx="558">
                  <c:v>1931.69</c:v>
                </c:pt>
                <c:pt idx="559">
                  <c:v>1890.29</c:v>
                </c:pt>
                <c:pt idx="560">
                  <c:v>1851.53</c:v>
                </c:pt>
                <c:pt idx="561">
                  <c:v>1844.74</c:v>
                </c:pt>
                <c:pt idx="562">
                  <c:v>1842.3</c:v>
                </c:pt>
                <c:pt idx="563">
                  <c:v>1862.95</c:v>
                </c:pt>
                <c:pt idx="564">
                  <c:v>1850.98</c:v>
                </c:pt>
                <c:pt idx="565">
                  <c:v>1825.53</c:v>
                </c:pt>
                <c:pt idx="566">
                  <c:v>1783.43</c:v>
                </c:pt>
                <c:pt idx="567">
                  <c:v>1776.09</c:v>
                </c:pt>
                <c:pt idx="568">
                  <c:v>1785.77</c:v>
                </c:pt>
                <c:pt idx="569">
                  <c:v>1789.02</c:v>
                </c:pt>
                <c:pt idx="570">
                  <c:v>1810.62</c:v>
                </c:pt>
                <c:pt idx="571">
                  <c:v>1803.98</c:v>
                </c:pt>
                <c:pt idx="572">
                  <c:v>1797.2</c:v>
                </c:pt>
                <c:pt idx="573">
                  <c:v>1792.61</c:v>
                </c:pt>
                <c:pt idx="574">
                  <c:v>1747.31</c:v>
                </c:pt>
                <c:pt idx="575">
                  <c:v>1778.44</c:v>
                </c:pt>
                <c:pt idx="576">
                  <c:v>1763.77</c:v>
                </c:pt>
                <c:pt idx="577">
                  <c:v>1761.18</c:v>
                </c:pt>
                <c:pt idx="578">
                  <c:v>1736.04</c:v>
                </c:pt>
                <c:pt idx="579">
                  <c:v>1725.91</c:v>
                </c:pt>
                <c:pt idx="580">
                  <c:v>1723.76</c:v>
                </c:pt>
                <c:pt idx="581">
                  <c:v>1681.06</c:v>
                </c:pt>
                <c:pt idx="582">
                  <c:v>1642.45</c:v>
                </c:pt>
                <c:pt idx="583">
                  <c:v>1643.54</c:v>
                </c:pt>
                <c:pt idx="584">
                  <c:v>1650.03</c:v>
                </c:pt>
                <c:pt idx="585">
                  <c:v>1659.26</c:v>
                </c:pt>
                <c:pt idx="586">
                  <c:v>1683.65</c:v>
                </c:pt>
                <c:pt idx="587">
                  <c:v>1607.47</c:v>
                </c:pt>
                <c:pt idx="588">
                  <c:v>1552.65</c:v>
                </c:pt>
                <c:pt idx="589">
                  <c:v>1561.38</c:v>
                </c:pt>
                <c:pt idx="590">
                  <c:v>1578.14</c:v>
                </c:pt>
                <c:pt idx="591">
                  <c:v>1568.61</c:v>
                </c:pt>
                <c:pt idx="592">
                  <c:v>1554.74</c:v>
                </c:pt>
                <c:pt idx="593">
                  <c:v>1544.42</c:v>
                </c:pt>
                <c:pt idx="594">
                  <c:v>1548.01</c:v>
                </c:pt>
                <c:pt idx="595">
                  <c:v>1532.34</c:v>
                </c:pt>
                <c:pt idx="596">
                  <c:v>1491.49</c:v>
                </c:pt>
                <c:pt idx="597">
                  <c:v>1490.94</c:v>
                </c:pt>
                <c:pt idx="598">
                  <c:v>1475.42</c:v>
                </c:pt>
                <c:pt idx="599">
                  <c:v>1496.92</c:v>
                </c:pt>
                <c:pt idx="600">
                  <c:v>1468.49</c:v>
                </c:pt>
                <c:pt idx="601">
                  <c:v>1486.6</c:v>
                </c:pt>
                <c:pt idx="602">
                  <c:v>1523.96</c:v>
                </c:pt>
                <c:pt idx="603">
                  <c:v>1556.84</c:v>
                </c:pt>
                <c:pt idx="604">
                  <c:v>1541.18</c:v>
                </c:pt>
                <c:pt idx="605">
                  <c:v>1528.6</c:v>
                </c:pt>
                <c:pt idx="606">
                  <c:v>1581.53</c:v>
                </c:pt>
                <c:pt idx="607">
                  <c:v>1591.51</c:v>
                </c:pt>
                <c:pt idx="608">
                  <c:v>1580.98</c:v>
                </c:pt>
                <c:pt idx="609">
                  <c:v>1585.87</c:v>
                </c:pt>
                <c:pt idx="610">
                  <c:v>1636.51</c:v>
                </c:pt>
                <c:pt idx="611">
                  <c:v>1648.33</c:v>
                </c:pt>
                <c:pt idx="612">
                  <c:v>1633.47</c:v>
                </c:pt>
                <c:pt idx="613">
                  <c:v>1644.29</c:v>
                </c:pt>
                <c:pt idx="614">
                  <c:v>1650.78</c:v>
                </c:pt>
                <c:pt idx="615">
                  <c:v>1657.11</c:v>
                </c:pt>
                <c:pt idx="616">
                  <c:v>1596.7</c:v>
                </c:pt>
                <c:pt idx="617">
                  <c:v>1564.55</c:v>
                </c:pt>
                <c:pt idx="618">
                  <c:v>1574.75</c:v>
                </c:pt>
                <c:pt idx="619">
                  <c:v>1626.3</c:v>
                </c:pt>
                <c:pt idx="620">
                  <c:v>1644.15</c:v>
                </c:pt>
                <c:pt idx="621">
                  <c:v>1610.1</c:v>
                </c:pt>
                <c:pt idx="622">
                  <c:v>1547.95</c:v>
                </c:pt>
                <c:pt idx="623">
                  <c:v>1572.5</c:v>
                </c:pt>
                <c:pt idx="624">
                  <c:v>1604.1</c:v>
                </c:pt>
                <c:pt idx="625">
                  <c:v>1542.9</c:v>
                </c:pt>
                <c:pt idx="626">
                  <c:v>1534.5</c:v>
                </c:pt>
                <c:pt idx="627">
                  <c:v>1526.15</c:v>
                </c:pt>
                <c:pt idx="628">
                  <c:v>1570.8</c:v>
                </c:pt>
                <c:pt idx="629">
                  <c:v>1607.95</c:v>
                </c:pt>
                <c:pt idx="630">
                  <c:v>1616.15</c:v>
                </c:pt>
                <c:pt idx="631">
                  <c:v>1622.45</c:v>
                </c:pt>
                <c:pt idx="632">
                  <c:v>1637.65</c:v>
                </c:pt>
                <c:pt idx="633">
                  <c:v>1633.95</c:v>
                </c:pt>
                <c:pt idx="634">
                  <c:v>1679.45</c:v>
                </c:pt>
                <c:pt idx="635">
                  <c:v>1694.35</c:v>
                </c:pt>
                <c:pt idx="636">
                  <c:v>1719.25</c:v>
                </c:pt>
                <c:pt idx="637">
                  <c:v>1677.05</c:v>
                </c:pt>
                <c:pt idx="638">
                  <c:v>1699.95</c:v>
                </c:pt>
                <c:pt idx="639">
                  <c:v>1657.35</c:v>
                </c:pt>
                <c:pt idx="640">
                  <c:v>1694.35</c:v>
                </c:pt>
                <c:pt idx="641">
                  <c:v>1714.5</c:v>
                </c:pt>
                <c:pt idx="642">
                  <c:v>1691.6</c:v>
                </c:pt>
                <c:pt idx="643">
                  <c:v>1705.75</c:v>
                </c:pt>
                <c:pt idx="644">
                  <c:v>1738.35</c:v>
                </c:pt>
                <c:pt idx="645">
                  <c:v>1760.8</c:v>
                </c:pt>
                <c:pt idx="646">
                  <c:v>1747.7</c:v>
                </c:pt>
                <c:pt idx="647">
                  <c:v>1781.5</c:v>
                </c:pt>
                <c:pt idx="648">
                  <c:v>1830.75</c:v>
                </c:pt>
                <c:pt idx="649">
                  <c:v>1826.3</c:v>
                </c:pt>
                <c:pt idx="650">
                  <c:v>1852.8</c:v>
                </c:pt>
                <c:pt idx="651">
                  <c:v>1836.05</c:v>
                </c:pt>
                <c:pt idx="652">
                  <c:v>1826.35</c:v>
                </c:pt>
                <c:pt idx="653">
                  <c:v>1790.1</c:v>
                </c:pt>
                <c:pt idx="654">
                  <c:v>1767.65</c:v>
                </c:pt>
                <c:pt idx="655">
                  <c:v>1773.6</c:v>
                </c:pt>
                <c:pt idx="656">
                  <c:v>1746.65</c:v>
                </c:pt>
                <c:pt idx="657">
                  <c:v>1741.6</c:v>
                </c:pt>
                <c:pt idx="658">
                  <c:v>1751.1</c:v>
                </c:pt>
                <c:pt idx="659">
                  <c:v>1771.55</c:v>
                </c:pt>
                <c:pt idx="660">
                  <c:v>1767.25</c:v>
                </c:pt>
                <c:pt idx="661">
                  <c:v>1774.05</c:v>
                </c:pt>
                <c:pt idx="662">
                  <c:v>1756.3</c:v>
                </c:pt>
                <c:pt idx="663">
                  <c:v>1787.9</c:v>
                </c:pt>
                <c:pt idx="664">
                  <c:v>1756.2</c:v>
                </c:pt>
                <c:pt idx="665">
                  <c:v>1743.45</c:v>
                </c:pt>
                <c:pt idx="666">
                  <c:v>1746.75</c:v>
                </c:pt>
                <c:pt idx="667">
                  <c:v>1728.65</c:v>
                </c:pt>
                <c:pt idx="668">
                  <c:v>1728.2</c:v>
                </c:pt>
                <c:pt idx="669">
                  <c:v>1690.95</c:v>
                </c:pt>
                <c:pt idx="670">
                  <c:v>1658.5</c:v>
                </c:pt>
                <c:pt idx="671">
                  <c:v>1634.45</c:v>
                </c:pt>
                <c:pt idx="672">
                  <c:v>1711.75</c:v>
                </c:pt>
                <c:pt idx="673">
                  <c:v>1752.3</c:v>
                </c:pt>
                <c:pt idx="674">
                  <c:v>1784.5</c:v>
                </c:pt>
                <c:pt idx="675">
                  <c:v>1816.75</c:v>
                </c:pt>
                <c:pt idx="676">
                  <c:v>1777.05</c:v>
                </c:pt>
                <c:pt idx="677">
                  <c:v>1757.35</c:v>
                </c:pt>
                <c:pt idx="678">
                  <c:v>1820.3</c:v>
                </c:pt>
                <c:pt idx="679">
                  <c:v>1844.45</c:v>
                </c:pt>
                <c:pt idx="680">
                  <c:v>1863.95</c:v>
                </c:pt>
                <c:pt idx="681">
                  <c:v>1883.1</c:v>
                </c:pt>
                <c:pt idx="682">
                  <c:v>1868.7</c:v>
                </c:pt>
                <c:pt idx="683">
                  <c:v>1860.7</c:v>
                </c:pt>
                <c:pt idx="684">
                  <c:v>1876.05</c:v>
                </c:pt>
                <c:pt idx="685">
                  <c:v>1799</c:v>
                </c:pt>
                <c:pt idx="686">
                  <c:v>1871.25</c:v>
                </c:pt>
                <c:pt idx="687">
                  <c:v>1901</c:v>
                </c:pt>
                <c:pt idx="688">
                  <c:v>1888.8</c:v>
                </c:pt>
                <c:pt idx="689">
                  <c:v>1875.6</c:v>
                </c:pt>
                <c:pt idx="690">
                  <c:v>1884.5</c:v>
                </c:pt>
                <c:pt idx="691">
                  <c:v>1947.95</c:v>
                </c:pt>
                <c:pt idx="692">
                  <c:v>1933.65</c:v>
                </c:pt>
                <c:pt idx="693">
                  <c:v>1982.7</c:v>
                </c:pt>
                <c:pt idx="694">
                  <c:v>1990.5</c:v>
                </c:pt>
                <c:pt idx="695">
                  <c:v>1909.2</c:v>
                </c:pt>
                <c:pt idx="696">
                  <c:v>1897.55</c:v>
                </c:pt>
                <c:pt idx="697">
                  <c:v>1910.85</c:v>
                </c:pt>
                <c:pt idx="698">
                  <c:v>1925.3</c:v>
                </c:pt>
                <c:pt idx="699">
                  <c:v>1899.9</c:v>
                </c:pt>
                <c:pt idx="700">
                  <c:v>1956.05</c:v>
                </c:pt>
                <c:pt idx="701">
                  <c:v>2003.5</c:v>
                </c:pt>
                <c:pt idx="702">
                  <c:v>2020.9</c:v>
                </c:pt>
                <c:pt idx="703">
                  <c:v>2022.2</c:v>
                </c:pt>
                <c:pt idx="704">
                  <c:v>2069.4</c:v>
                </c:pt>
                <c:pt idx="705">
                  <c:v>2044.75</c:v>
                </c:pt>
                <c:pt idx="706">
                  <c:v>2018.4</c:v>
                </c:pt>
                <c:pt idx="707">
                  <c:v>1974.2</c:v>
                </c:pt>
                <c:pt idx="708">
                  <c:v>1961.15</c:v>
                </c:pt>
                <c:pt idx="709">
                  <c:v>1953.1</c:v>
                </c:pt>
                <c:pt idx="710">
                  <c:v>1904.9</c:v>
                </c:pt>
                <c:pt idx="711">
                  <c:v>1924.5</c:v>
                </c:pt>
                <c:pt idx="712">
                  <c:v>1948.6</c:v>
                </c:pt>
                <c:pt idx="713">
                  <c:v>1937.55</c:v>
                </c:pt>
                <c:pt idx="714">
                  <c:v>1922.85</c:v>
                </c:pt>
                <c:pt idx="715">
                  <c:v>1895.9</c:v>
                </c:pt>
                <c:pt idx="716">
                  <c:v>1885.7</c:v>
                </c:pt>
                <c:pt idx="717">
                  <c:v>1894.85</c:v>
                </c:pt>
                <c:pt idx="718">
                  <c:v>1899.5</c:v>
                </c:pt>
                <c:pt idx="719">
                  <c:v>1866.2</c:v>
                </c:pt>
                <c:pt idx="720">
                  <c:v>1859.4</c:v>
                </c:pt>
                <c:pt idx="721">
                  <c:v>1878.45</c:v>
                </c:pt>
                <c:pt idx="722">
                  <c:v>1871</c:v>
                </c:pt>
                <c:pt idx="723">
                  <c:v>1827.55</c:v>
                </c:pt>
                <c:pt idx="724">
                  <c:v>1799.35</c:v>
                </c:pt>
                <c:pt idx="725">
                  <c:v>1847.1</c:v>
                </c:pt>
                <c:pt idx="726">
                  <c:v>1873.9</c:v>
                </c:pt>
                <c:pt idx="727">
                  <c:v>1880.8</c:v>
                </c:pt>
                <c:pt idx="728">
                  <c:v>1865.7</c:v>
                </c:pt>
                <c:pt idx="729">
                  <c:v>1861.5</c:v>
                </c:pt>
                <c:pt idx="730">
                  <c:v>1873.4</c:v>
                </c:pt>
                <c:pt idx="731">
                  <c:v>1879.8</c:v>
                </c:pt>
                <c:pt idx="732">
                  <c:v>1825.05</c:v>
                </c:pt>
                <c:pt idx="733">
                  <c:v>1798.1</c:v>
                </c:pt>
                <c:pt idx="734">
                  <c:v>1782.65</c:v>
                </c:pt>
                <c:pt idx="735">
                  <c:v>1801.25</c:v>
                </c:pt>
                <c:pt idx="736">
                  <c:v>1789.2</c:v>
                </c:pt>
                <c:pt idx="737">
                  <c:v>1786</c:v>
                </c:pt>
                <c:pt idx="738">
                  <c:v>1764.75</c:v>
                </c:pt>
                <c:pt idx="739">
                  <c:v>1767.25</c:v>
                </c:pt>
                <c:pt idx="740">
                  <c:v>1778.15</c:v>
                </c:pt>
                <c:pt idx="741">
                  <c:v>1849.9</c:v>
                </c:pt>
                <c:pt idx="742">
                  <c:v>1862.5</c:v>
                </c:pt>
                <c:pt idx="743">
                  <c:v>1886.35</c:v>
                </c:pt>
                <c:pt idx="744">
                  <c:v>1864.5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8-44EA-B9FC-F7A57B0F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445395"/>
        <c:axId val="953753935"/>
      </c:lineChart>
      <c:dateAx>
        <c:axId val="978445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3753935"/>
        <c:crosses val="autoZero"/>
        <c:auto val="1"/>
        <c:lblOffset val="100"/>
        <c:baseTimeUnit val="days"/>
      </c:dateAx>
      <c:valAx>
        <c:axId val="953753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84453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 vs. Date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HDFC BANK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'HDFC Bank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>
                  <c:v>45604</c:v>
                </c:pt>
                <c:pt idx="7">
                  <c:v>45603</c:v>
                </c:pt>
                <c:pt idx="8">
                  <c:v>45602</c:v>
                </c:pt>
                <c:pt idx="9">
                  <c:v>45601</c:v>
                </c:pt>
                <c:pt idx="10">
                  <c:v>45600</c:v>
                </c:pt>
                <c:pt idx="11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>
                  <c:v>45574</c:v>
                </c:pt>
                <c:pt idx="29">
                  <c:v>45573</c:v>
                </c:pt>
                <c:pt idx="30">
                  <c:v>45572</c:v>
                </c:pt>
                <c:pt idx="31">
                  <c:v>45569</c:v>
                </c:pt>
                <c:pt idx="32">
                  <c:v>45568</c:v>
                </c:pt>
                <c:pt idx="33">
                  <c:v>45566</c:v>
                </c:pt>
                <c:pt idx="34">
                  <c:v>45565</c:v>
                </c:pt>
                <c:pt idx="35">
                  <c:v>45562</c:v>
                </c:pt>
                <c:pt idx="36">
                  <c:v>45561</c:v>
                </c:pt>
                <c:pt idx="37">
                  <c:v>45560</c:v>
                </c:pt>
                <c:pt idx="38">
                  <c:v>45559</c:v>
                </c:pt>
                <c:pt idx="39">
                  <c:v>45558</c:v>
                </c:pt>
                <c:pt idx="40">
                  <c:v>45555</c:v>
                </c:pt>
                <c:pt idx="41">
                  <c:v>45554</c:v>
                </c:pt>
                <c:pt idx="42">
                  <c:v>45553</c:v>
                </c:pt>
                <c:pt idx="43">
                  <c:v>45552</c:v>
                </c:pt>
                <c:pt idx="44">
                  <c:v>45551</c:v>
                </c:pt>
                <c:pt idx="45">
                  <c:v>45548</c:v>
                </c:pt>
                <c:pt idx="46">
                  <c:v>45547</c:v>
                </c:pt>
                <c:pt idx="47">
                  <c:v>45546</c:v>
                </c:pt>
                <c:pt idx="48">
                  <c:v>45545</c:v>
                </c:pt>
                <c:pt idx="49">
                  <c:v>45544</c:v>
                </c:pt>
                <c:pt idx="50">
                  <c:v>45541</c:v>
                </c:pt>
                <c:pt idx="51">
                  <c:v>45540</c:v>
                </c:pt>
                <c:pt idx="52">
                  <c:v>45539</c:v>
                </c:pt>
                <c:pt idx="53">
                  <c:v>45538</c:v>
                </c:pt>
                <c:pt idx="54">
                  <c:v>45537</c:v>
                </c:pt>
                <c:pt idx="55">
                  <c:v>45534</c:v>
                </c:pt>
                <c:pt idx="56">
                  <c:v>45533</c:v>
                </c:pt>
                <c:pt idx="57">
                  <c:v>45532</c:v>
                </c:pt>
                <c:pt idx="58">
                  <c:v>45531</c:v>
                </c:pt>
                <c:pt idx="59">
                  <c:v>45530</c:v>
                </c:pt>
                <c:pt idx="60">
                  <c:v>45527</c:v>
                </c:pt>
                <c:pt idx="61">
                  <c:v>45526</c:v>
                </c:pt>
                <c:pt idx="62">
                  <c:v>45525</c:v>
                </c:pt>
                <c:pt idx="63">
                  <c:v>45524</c:v>
                </c:pt>
                <c:pt idx="64">
                  <c:v>45523</c:v>
                </c:pt>
                <c:pt idx="65">
                  <c:v>45520</c:v>
                </c:pt>
                <c:pt idx="66">
                  <c:v>45518</c:v>
                </c:pt>
                <c:pt idx="67">
                  <c:v>45517</c:v>
                </c:pt>
                <c:pt idx="68">
                  <c:v>45516</c:v>
                </c:pt>
                <c:pt idx="69">
                  <c:v>45513</c:v>
                </c:pt>
                <c:pt idx="70">
                  <c:v>45512</c:v>
                </c:pt>
                <c:pt idx="71">
                  <c:v>45511</c:v>
                </c:pt>
                <c:pt idx="72">
                  <c:v>45510</c:v>
                </c:pt>
                <c:pt idx="73">
                  <c:v>45509</c:v>
                </c:pt>
                <c:pt idx="74">
                  <c:v>45506</c:v>
                </c:pt>
                <c:pt idx="75">
                  <c:v>45505</c:v>
                </c:pt>
                <c:pt idx="76">
                  <c:v>45504</c:v>
                </c:pt>
                <c:pt idx="77">
                  <c:v>45503</c:v>
                </c:pt>
                <c:pt idx="78">
                  <c:v>45502</c:v>
                </c:pt>
                <c:pt idx="79">
                  <c:v>45499</c:v>
                </c:pt>
                <c:pt idx="80">
                  <c:v>45498</c:v>
                </c:pt>
                <c:pt idx="81">
                  <c:v>45497</c:v>
                </c:pt>
                <c:pt idx="82">
                  <c:v>45496</c:v>
                </c:pt>
                <c:pt idx="83">
                  <c:v>45495</c:v>
                </c:pt>
                <c:pt idx="84">
                  <c:v>45492</c:v>
                </c:pt>
                <c:pt idx="85">
                  <c:v>45491</c:v>
                </c:pt>
                <c:pt idx="86">
                  <c:v>45489</c:v>
                </c:pt>
                <c:pt idx="87">
                  <c:v>45488</c:v>
                </c:pt>
                <c:pt idx="88">
                  <c:v>45485</c:v>
                </c:pt>
                <c:pt idx="89">
                  <c:v>45484</c:v>
                </c:pt>
                <c:pt idx="90">
                  <c:v>45483</c:v>
                </c:pt>
                <c:pt idx="91">
                  <c:v>45482</c:v>
                </c:pt>
                <c:pt idx="92">
                  <c:v>45481</c:v>
                </c:pt>
                <c:pt idx="93">
                  <c:v>45478</c:v>
                </c:pt>
                <c:pt idx="94">
                  <c:v>45477</c:v>
                </c:pt>
                <c:pt idx="95">
                  <c:v>45476</c:v>
                </c:pt>
                <c:pt idx="96">
                  <c:v>45475</c:v>
                </c:pt>
                <c:pt idx="97">
                  <c:v>45474</c:v>
                </c:pt>
                <c:pt idx="98">
                  <c:v>45471</c:v>
                </c:pt>
                <c:pt idx="99">
                  <c:v>45470</c:v>
                </c:pt>
                <c:pt idx="100">
                  <c:v>45469</c:v>
                </c:pt>
                <c:pt idx="101">
                  <c:v>45468</c:v>
                </c:pt>
                <c:pt idx="102">
                  <c:v>45467</c:v>
                </c:pt>
                <c:pt idx="103">
                  <c:v>45464</c:v>
                </c:pt>
                <c:pt idx="104">
                  <c:v>45463</c:v>
                </c:pt>
                <c:pt idx="105">
                  <c:v>45462</c:v>
                </c:pt>
                <c:pt idx="106">
                  <c:v>45461</c:v>
                </c:pt>
                <c:pt idx="107">
                  <c:v>45457</c:v>
                </c:pt>
                <c:pt idx="108">
                  <c:v>45456</c:v>
                </c:pt>
                <c:pt idx="109">
                  <c:v>45455</c:v>
                </c:pt>
                <c:pt idx="110">
                  <c:v>45454</c:v>
                </c:pt>
                <c:pt idx="111">
                  <c:v>45453</c:v>
                </c:pt>
                <c:pt idx="112">
                  <c:v>45450</c:v>
                </c:pt>
                <c:pt idx="113">
                  <c:v>45449</c:v>
                </c:pt>
                <c:pt idx="114">
                  <c:v>45448</c:v>
                </c:pt>
                <c:pt idx="115">
                  <c:v>45447</c:v>
                </c:pt>
                <c:pt idx="116">
                  <c:v>45446</c:v>
                </c:pt>
                <c:pt idx="117">
                  <c:v>45443</c:v>
                </c:pt>
                <c:pt idx="118">
                  <c:v>45442</c:v>
                </c:pt>
                <c:pt idx="119">
                  <c:v>45441</c:v>
                </c:pt>
                <c:pt idx="120">
                  <c:v>45440</c:v>
                </c:pt>
                <c:pt idx="121">
                  <c:v>45439</c:v>
                </c:pt>
                <c:pt idx="122">
                  <c:v>45436</c:v>
                </c:pt>
                <c:pt idx="123">
                  <c:v>45435</c:v>
                </c:pt>
                <c:pt idx="124">
                  <c:v>45434</c:v>
                </c:pt>
                <c:pt idx="125">
                  <c:v>45433</c:v>
                </c:pt>
                <c:pt idx="126">
                  <c:v>45430</c:v>
                </c:pt>
                <c:pt idx="127">
                  <c:v>45429</c:v>
                </c:pt>
                <c:pt idx="128">
                  <c:v>45428</c:v>
                </c:pt>
                <c:pt idx="129">
                  <c:v>45427</c:v>
                </c:pt>
                <c:pt idx="130">
                  <c:v>45426</c:v>
                </c:pt>
                <c:pt idx="131">
                  <c:v>45425</c:v>
                </c:pt>
                <c:pt idx="132">
                  <c:v>45422</c:v>
                </c:pt>
                <c:pt idx="133">
                  <c:v>45421</c:v>
                </c:pt>
                <c:pt idx="134">
                  <c:v>45420</c:v>
                </c:pt>
                <c:pt idx="135">
                  <c:v>45419</c:v>
                </c:pt>
                <c:pt idx="136">
                  <c:v>45418</c:v>
                </c:pt>
                <c:pt idx="137">
                  <c:v>45415</c:v>
                </c:pt>
                <c:pt idx="138">
                  <c:v>45414</c:v>
                </c:pt>
                <c:pt idx="139">
                  <c:v>45412</c:v>
                </c:pt>
                <c:pt idx="140">
                  <c:v>45411</c:v>
                </c:pt>
                <c:pt idx="141">
                  <c:v>45408</c:v>
                </c:pt>
                <c:pt idx="142">
                  <c:v>45407</c:v>
                </c:pt>
                <c:pt idx="143">
                  <c:v>45406</c:v>
                </c:pt>
                <c:pt idx="144">
                  <c:v>45405</c:v>
                </c:pt>
                <c:pt idx="145">
                  <c:v>45404</c:v>
                </c:pt>
                <c:pt idx="146">
                  <c:v>45401</c:v>
                </c:pt>
                <c:pt idx="147">
                  <c:v>45400</c:v>
                </c:pt>
                <c:pt idx="148">
                  <c:v>45398</c:v>
                </c:pt>
                <c:pt idx="149">
                  <c:v>45397</c:v>
                </c:pt>
                <c:pt idx="150">
                  <c:v>45394</c:v>
                </c:pt>
                <c:pt idx="151">
                  <c:v>45392</c:v>
                </c:pt>
                <c:pt idx="152">
                  <c:v>45391</c:v>
                </c:pt>
                <c:pt idx="153">
                  <c:v>45390</c:v>
                </c:pt>
                <c:pt idx="154">
                  <c:v>45387</c:v>
                </c:pt>
                <c:pt idx="155">
                  <c:v>45386</c:v>
                </c:pt>
                <c:pt idx="156">
                  <c:v>45385</c:v>
                </c:pt>
                <c:pt idx="157">
                  <c:v>45384</c:v>
                </c:pt>
                <c:pt idx="158">
                  <c:v>45383</c:v>
                </c:pt>
                <c:pt idx="159">
                  <c:v>45379</c:v>
                </c:pt>
                <c:pt idx="160">
                  <c:v>45378</c:v>
                </c:pt>
                <c:pt idx="161">
                  <c:v>45377</c:v>
                </c:pt>
                <c:pt idx="162">
                  <c:v>45373</c:v>
                </c:pt>
                <c:pt idx="163">
                  <c:v>45372</c:v>
                </c:pt>
                <c:pt idx="164">
                  <c:v>45371</c:v>
                </c:pt>
                <c:pt idx="165">
                  <c:v>45370</c:v>
                </c:pt>
                <c:pt idx="166">
                  <c:v>45369</c:v>
                </c:pt>
                <c:pt idx="167">
                  <c:v>45366</c:v>
                </c:pt>
                <c:pt idx="168">
                  <c:v>45365</c:v>
                </c:pt>
                <c:pt idx="169">
                  <c:v>45364</c:v>
                </c:pt>
                <c:pt idx="170">
                  <c:v>45363</c:v>
                </c:pt>
                <c:pt idx="171">
                  <c:v>45362</c:v>
                </c:pt>
                <c:pt idx="172">
                  <c:v>45358</c:v>
                </c:pt>
                <c:pt idx="173">
                  <c:v>45357</c:v>
                </c:pt>
                <c:pt idx="174">
                  <c:v>45356</c:v>
                </c:pt>
                <c:pt idx="175">
                  <c:v>45355</c:v>
                </c:pt>
                <c:pt idx="176">
                  <c:v>45353</c:v>
                </c:pt>
                <c:pt idx="177">
                  <c:v>45352</c:v>
                </c:pt>
                <c:pt idx="178">
                  <c:v>45351</c:v>
                </c:pt>
                <c:pt idx="179">
                  <c:v>45350</c:v>
                </c:pt>
                <c:pt idx="180">
                  <c:v>45349</c:v>
                </c:pt>
                <c:pt idx="181">
                  <c:v>45348</c:v>
                </c:pt>
                <c:pt idx="182">
                  <c:v>45345</c:v>
                </c:pt>
                <c:pt idx="183">
                  <c:v>45344</c:v>
                </c:pt>
                <c:pt idx="184">
                  <c:v>45343</c:v>
                </c:pt>
                <c:pt idx="185">
                  <c:v>45342</c:v>
                </c:pt>
                <c:pt idx="186">
                  <c:v>45341</c:v>
                </c:pt>
                <c:pt idx="187">
                  <c:v>45338</c:v>
                </c:pt>
                <c:pt idx="188">
                  <c:v>45337</c:v>
                </c:pt>
                <c:pt idx="189">
                  <c:v>45336</c:v>
                </c:pt>
                <c:pt idx="190">
                  <c:v>45335</c:v>
                </c:pt>
                <c:pt idx="191">
                  <c:v>45334</c:v>
                </c:pt>
                <c:pt idx="192">
                  <c:v>45331</c:v>
                </c:pt>
                <c:pt idx="193">
                  <c:v>45330</c:v>
                </c:pt>
                <c:pt idx="194">
                  <c:v>45329</c:v>
                </c:pt>
                <c:pt idx="195">
                  <c:v>45328</c:v>
                </c:pt>
                <c:pt idx="196">
                  <c:v>45327</c:v>
                </c:pt>
                <c:pt idx="197">
                  <c:v>45324</c:v>
                </c:pt>
                <c:pt idx="198">
                  <c:v>45323</c:v>
                </c:pt>
                <c:pt idx="199">
                  <c:v>45322</c:v>
                </c:pt>
                <c:pt idx="200">
                  <c:v>45321</c:v>
                </c:pt>
                <c:pt idx="201">
                  <c:v>45320</c:v>
                </c:pt>
                <c:pt idx="202">
                  <c:v>45316</c:v>
                </c:pt>
                <c:pt idx="203">
                  <c:v>45315</c:v>
                </c:pt>
                <c:pt idx="204">
                  <c:v>45314</c:v>
                </c:pt>
                <c:pt idx="205">
                  <c:v>45311</c:v>
                </c:pt>
                <c:pt idx="206">
                  <c:v>45310</c:v>
                </c:pt>
                <c:pt idx="207">
                  <c:v>45309</c:v>
                </c:pt>
                <c:pt idx="208">
                  <c:v>45308</c:v>
                </c:pt>
                <c:pt idx="209">
                  <c:v>45307</c:v>
                </c:pt>
                <c:pt idx="210">
                  <c:v>45306</c:v>
                </c:pt>
                <c:pt idx="211">
                  <c:v>45303</c:v>
                </c:pt>
                <c:pt idx="212">
                  <c:v>45302</c:v>
                </c:pt>
                <c:pt idx="213">
                  <c:v>45301</c:v>
                </c:pt>
                <c:pt idx="214">
                  <c:v>45300</c:v>
                </c:pt>
                <c:pt idx="215">
                  <c:v>45299</c:v>
                </c:pt>
                <c:pt idx="216">
                  <c:v>45296</c:v>
                </c:pt>
                <c:pt idx="217">
                  <c:v>45295</c:v>
                </c:pt>
                <c:pt idx="218">
                  <c:v>45294</c:v>
                </c:pt>
                <c:pt idx="219">
                  <c:v>45293</c:v>
                </c:pt>
                <c:pt idx="220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>
                  <c:v>45268</c:v>
                </c:pt>
                <c:pt idx="236">
                  <c:v>45267</c:v>
                </c:pt>
                <c:pt idx="237">
                  <c:v>45266</c:v>
                </c:pt>
                <c:pt idx="238">
                  <c:v>45265</c:v>
                </c:pt>
                <c:pt idx="239">
                  <c:v>45264</c:v>
                </c:pt>
                <c:pt idx="240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>
                  <c:v>45239</c:v>
                </c:pt>
                <c:pt idx="256">
                  <c:v>45238</c:v>
                </c:pt>
                <c:pt idx="257">
                  <c:v>45237</c:v>
                </c:pt>
                <c:pt idx="258">
                  <c:v>45236</c:v>
                </c:pt>
                <c:pt idx="259">
                  <c:v>45233</c:v>
                </c:pt>
                <c:pt idx="260">
                  <c:v>45232</c:v>
                </c:pt>
                <c:pt idx="261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>
                  <c:v>45208</c:v>
                </c:pt>
                <c:pt idx="278">
                  <c:v>45205</c:v>
                </c:pt>
                <c:pt idx="279">
                  <c:v>45204</c:v>
                </c:pt>
                <c:pt idx="280">
                  <c:v>45203</c:v>
                </c:pt>
                <c:pt idx="281">
                  <c:v>45202</c:v>
                </c:pt>
                <c:pt idx="282">
                  <c:v>45198</c:v>
                </c:pt>
                <c:pt idx="283">
                  <c:v>45197</c:v>
                </c:pt>
                <c:pt idx="284">
                  <c:v>45196</c:v>
                </c:pt>
                <c:pt idx="285">
                  <c:v>45195</c:v>
                </c:pt>
                <c:pt idx="286">
                  <c:v>45194</c:v>
                </c:pt>
                <c:pt idx="287">
                  <c:v>45191</c:v>
                </c:pt>
                <c:pt idx="288">
                  <c:v>45190</c:v>
                </c:pt>
                <c:pt idx="289">
                  <c:v>45189</c:v>
                </c:pt>
                <c:pt idx="290">
                  <c:v>45187</c:v>
                </c:pt>
                <c:pt idx="291">
                  <c:v>45184</c:v>
                </c:pt>
                <c:pt idx="292">
                  <c:v>45183</c:v>
                </c:pt>
                <c:pt idx="293">
                  <c:v>45182</c:v>
                </c:pt>
                <c:pt idx="294">
                  <c:v>45181</c:v>
                </c:pt>
                <c:pt idx="295">
                  <c:v>45180</c:v>
                </c:pt>
                <c:pt idx="296">
                  <c:v>45177</c:v>
                </c:pt>
                <c:pt idx="297">
                  <c:v>45176</c:v>
                </c:pt>
                <c:pt idx="298">
                  <c:v>45175</c:v>
                </c:pt>
                <c:pt idx="299">
                  <c:v>45174</c:v>
                </c:pt>
                <c:pt idx="300">
                  <c:v>45173</c:v>
                </c:pt>
                <c:pt idx="301">
                  <c:v>45170</c:v>
                </c:pt>
                <c:pt idx="302">
                  <c:v>45169</c:v>
                </c:pt>
                <c:pt idx="303">
                  <c:v>45168</c:v>
                </c:pt>
                <c:pt idx="304">
                  <c:v>45167</c:v>
                </c:pt>
                <c:pt idx="305">
                  <c:v>45166</c:v>
                </c:pt>
                <c:pt idx="306">
                  <c:v>45163</c:v>
                </c:pt>
                <c:pt idx="307">
                  <c:v>45162</c:v>
                </c:pt>
                <c:pt idx="308">
                  <c:v>45161</c:v>
                </c:pt>
                <c:pt idx="309">
                  <c:v>45160</c:v>
                </c:pt>
                <c:pt idx="310">
                  <c:v>45159</c:v>
                </c:pt>
                <c:pt idx="311">
                  <c:v>45156</c:v>
                </c:pt>
                <c:pt idx="312">
                  <c:v>45155</c:v>
                </c:pt>
                <c:pt idx="313">
                  <c:v>45154</c:v>
                </c:pt>
                <c:pt idx="314">
                  <c:v>45152</c:v>
                </c:pt>
                <c:pt idx="315">
                  <c:v>45149</c:v>
                </c:pt>
                <c:pt idx="316">
                  <c:v>45148</c:v>
                </c:pt>
                <c:pt idx="317">
                  <c:v>45147</c:v>
                </c:pt>
                <c:pt idx="318">
                  <c:v>45146</c:v>
                </c:pt>
                <c:pt idx="319">
                  <c:v>45145</c:v>
                </c:pt>
                <c:pt idx="320">
                  <c:v>45142</c:v>
                </c:pt>
                <c:pt idx="321">
                  <c:v>45141</c:v>
                </c:pt>
                <c:pt idx="322">
                  <c:v>45140</c:v>
                </c:pt>
                <c:pt idx="323">
                  <c:v>45139</c:v>
                </c:pt>
                <c:pt idx="324">
                  <c:v>45138</c:v>
                </c:pt>
                <c:pt idx="325">
                  <c:v>45135</c:v>
                </c:pt>
                <c:pt idx="326">
                  <c:v>45134</c:v>
                </c:pt>
                <c:pt idx="327">
                  <c:v>45133</c:v>
                </c:pt>
                <c:pt idx="328">
                  <c:v>45132</c:v>
                </c:pt>
                <c:pt idx="329">
                  <c:v>45131</c:v>
                </c:pt>
                <c:pt idx="330">
                  <c:v>45128</c:v>
                </c:pt>
                <c:pt idx="331">
                  <c:v>45127</c:v>
                </c:pt>
                <c:pt idx="332">
                  <c:v>45126</c:v>
                </c:pt>
                <c:pt idx="333">
                  <c:v>45125</c:v>
                </c:pt>
                <c:pt idx="334">
                  <c:v>45124</c:v>
                </c:pt>
                <c:pt idx="335">
                  <c:v>45121</c:v>
                </c:pt>
                <c:pt idx="336">
                  <c:v>45120</c:v>
                </c:pt>
                <c:pt idx="337">
                  <c:v>45119</c:v>
                </c:pt>
                <c:pt idx="338">
                  <c:v>45118</c:v>
                </c:pt>
                <c:pt idx="339">
                  <c:v>45117</c:v>
                </c:pt>
                <c:pt idx="340">
                  <c:v>45114</c:v>
                </c:pt>
                <c:pt idx="341">
                  <c:v>45113</c:v>
                </c:pt>
                <c:pt idx="342">
                  <c:v>45112</c:v>
                </c:pt>
                <c:pt idx="343">
                  <c:v>45111</c:v>
                </c:pt>
                <c:pt idx="344">
                  <c:v>45110</c:v>
                </c:pt>
                <c:pt idx="345">
                  <c:v>45107</c:v>
                </c:pt>
                <c:pt idx="346">
                  <c:v>45105</c:v>
                </c:pt>
                <c:pt idx="347">
                  <c:v>45104</c:v>
                </c:pt>
                <c:pt idx="348">
                  <c:v>45103</c:v>
                </c:pt>
                <c:pt idx="349">
                  <c:v>45100</c:v>
                </c:pt>
                <c:pt idx="350">
                  <c:v>45099</c:v>
                </c:pt>
                <c:pt idx="351">
                  <c:v>45098</c:v>
                </c:pt>
                <c:pt idx="352">
                  <c:v>45097</c:v>
                </c:pt>
                <c:pt idx="353">
                  <c:v>45096</c:v>
                </c:pt>
                <c:pt idx="354">
                  <c:v>45093</c:v>
                </c:pt>
                <c:pt idx="355">
                  <c:v>45092</c:v>
                </c:pt>
                <c:pt idx="356">
                  <c:v>45091</c:v>
                </c:pt>
                <c:pt idx="357">
                  <c:v>45090</c:v>
                </c:pt>
                <c:pt idx="358">
                  <c:v>45089</c:v>
                </c:pt>
                <c:pt idx="359">
                  <c:v>45086</c:v>
                </c:pt>
                <c:pt idx="360">
                  <c:v>45085</c:v>
                </c:pt>
                <c:pt idx="361">
                  <c:v>45084</c:v>
                </c:pt>
                <c:pt idx="362">
                  <c:v>45083</c:v>
                </c:pt>
                <c:pt idx="363">
                  <c:v>45082</c:v>
                </c:pt>
                <c:pt idx="364">
                  <c:v>45079</c:v>
                </c:pt>
                <c:pt idx="365">
                  <c:v>45078</c:v>
                </c:pt>
                <c:pt idx="366">
                  <c:v>45077</c:v>
                </c:pt>
                <c:pt idx="367">
                  <c:v>45076</c:v>
                </c:pt>
                <c:pt idx="368">
                  <c:v>45075</c:v>
                </c:pt>
                <c:pt idx="369">
                  <c:v>45072</c:v>
                </c:pt>
                <c:pt idx="370">
                  <c:v>45071</c:v>
                </c:pt>
                <c:pt idx="371">
                  <c:v>45070</c:v>
                </c:pt>
                <c:pt idx="372">
                  <c:v>45069</c:v>
                </c:pt>
                <c:pt idx="373">
                  <c:v>45068</c:v>
                </c:pt>
                <c:pt idx="374">
                  <c:v>45065</c:v>
                </c:pt>
                <c:pt idx="375">
                  <c:v>45064</c:v>
                </c:pt>
                <c:pt idx="376">
                  <c:v>45063</c:v>
                </c:pt>
                <c:pt idx="377">
                  <c:v>45062</c:v>
                </c:pt>
                <c:pt idx="378">
                  <c:v>45061</c:v>
                </c:pt>
                <c:pt idx="379">
                  <c:v>45058</c:v>
                </c:pt>
                <c:pt idx="380">
                  <c:v>45057</c:v>
                </c:pt>
                <c:pt idx="381">
                  <c:v>45056</c:v>
                </c:pt>
                <c:pt idx="382">
                  <c:v>45055</c:v>
                </c:pt>
                <c:pt idx="383">
                  <c:v>45054</c:v>
                </c:pt>
                <c:pt idx="384">
                  <c:v>45051</c:v>
                </c:pt>
                <c:pt idx="385">
                  <c:v>45050</c:v>
                </c:pt>
                <c:pt idx="386">
                  <c:v>45049</c:v>
                </c:pt>
                <c:pt idx="387">
                  <c:v>45048</c:v>
                </c:pt>
                <c:pt idx="388">
                  <c:v>45044</c:v>
                </c:pt>
                <c:pt idx="389">
                  <c:v>45043</c:v>
                </c:pt>
                <c:pt idx="390">
                  <c:v>45042</c:v>
                </c:pt>
                <c:pt idx="391">
                  <c:v>45041</c:v>
                </c:pt>
                <c:pt idx="392">
                  <c:v>45040</c:v>
                </c:pt>
                <c:pt idx="393">
                  <c:v>45037</c:v>
                </c:pt>
                <c:pt idx="394">
                  <c:v>45036</c:v>
                </c:pt>
                <c:pt idx="395">
                  <c:v>45035</c:v>
                </c:pt>
                <c:pt idx="396">
                  <c:v>45034</c:v>
                </c:pt>
                <c:pt idx="397">
                  <c:v>45033</c:v>
                </c:pt>
                <c:pt idx="398">
                  <c:v>45029</c:v>
                </c:pt>
                <c:pt idx="399">
                  <c:v>45028</c:v>
                </c:pt>
                <c:pt idx="400">
                  <c:v>45027</c:v>
                </c:pt>
                <c:pt idx="401">
                  <c:v>45026</c:v>
                </c:pt>
                <c:pt idx="402">
                  <c:v>45022</c:v>
                </c:pt>
                <c:pt idx="403">
                  <c:v>45021</c:v>
                </c:pt>
                <c:pt idx="404">
                  <c:v>45019</c:v>
                </c:pt>
                <c:pt idx="405">
                  <c:v>45016</c:v>
                </c:pt>
                <c:pt idx="406">
                  <c:v>45014</c:v>
                </c:pt>
                <c:pt idx="407">
                  <c:v>45013</c:v>
                </c:pt>
                <c:pt idx="408">
                  <c:v>45012</c:v>
                </c:pt>
                <c:pt idx="409">
                  <c:v>45009</c:v>
                </c:pt>
                <c:pt idx="410">
                  <c:v>45008</c:v>
                </c:pt>
                <c:pt idx="411">
                  <c:v>45007</c:v>
                </c:pt>
                <c:pt idx="412">
                  <c:v>45006</c:v>
                </c:pt>
                <c:pt idx="413">
                  <c:v>45005</c:v>
                </c:pt>
                <c:pt idx="414">
                  <c:v>45002</c:v>
                </c:pt>
                <c:pt idx="415">
                  <c:v>45001</c:v>
                </c:pt>
                <c:pt idx="416">
                  <c:v>45000</c:v>
                </c:pt>
                <c:pt idx="417">
                  <c:v>44999</c:v>
                </c:pt>
                <c:pt idx="418">
                  <c:v>44998</c:v>
                </c:pt>
                <c:pt idx="419">
                  <c:v>44995</c:v>
                </c:pt>
                <c:pt idx="420">
                  <c:v>44994</c:v>
                </c:pt>
                <c:pt idx="421">
                  <c:v>44993</c:v>
                </c:pt>
                <c:pt idx="422">
                  <c:v>44991</c:v>
                </c:pt>
                <c:pt idx="423">
                  <c:v>44988</c:v>
                </c:pt>
                <c:pt idx="424">
                  <c:v>44987</c:v>
                </c:pt>
                <c:pt idx="425">
                  <c:v>44986</c:v>
                </c:pt>
                <c:pt idx="426">
                  <c:v>44985</c:v>
                </c:pt>
                <c:pt idx="427">
                  <c:v>44984</c:v>
                </c:pt>
                <c:pt idx="428">
                  <c:v>44981</c:v>
                </c:pt>
                <c:pt idx="429">
                  <c:v>44980</c:v>
                </c:pt>
                <c:pt idx="430">
                  <c:v>44979</c:v>
                </c:pt>
                <c:pt idx="431">
                  <c:v>44978</c:v>
                </c:pt>
                <c:pt idx="432">
                  <c:v>44977</c:v>
                </c:pt>
                <c:pt idx="433">
                  <c:v>44974</c:v>
                </c:pt>
                <c:pt idx="434">
                  <c:v>44973</c:v>
                </c:pt>
                <c:pt idx="435">
                  <c:v>44972</c:v>
                </c:pt>
                <c:pt idx="436">
                  <c:v>44971</c:v>
                </c:pt>
                <c:pt idx="437">
                  <c:v>44970</c:v>
                </c:pt>
                <c:pt idx="438">
                  <c:v>44967</c:v>
                </c:pt>
                <c:pt idx="439">
                  <c:v>44966</c:v>
                </c:pt>
                <c:pt idx="440">
                  <c:v>44965</c:v>
                </c:pt>
                <c:pt idx="441">
                  <c:v>44964</c:v>
                </c:pt>
                <c:pt idx="442">
                  <c:v>44963</c:v>
                </c:pt>
                <c:pt idx="443">
                  <c:v>44960</c:v>
                </c:pt>
                <c:pt idx="444">
                  <c:v>44959</c:v>
                </c:pt>
                <c:pt idx="445">
                  <c:v>44958</c:v>
                </c:pt>
                <c:pt idx="446">
                  <c:v>44957</c:v>
                </c:pt>
                <c:pt idx="447">
                  <c:v>44956</c:v>
                </c:pt>
                <c:pt idx="448">
                  <c:v>44953</c:v>
                </c:pt>
                <c:pt idx="449">
                  <c:v>44951</c:v>
                </c:pt>
                <c:pt idx="450">
                  <c:v>44950</c:v>
                </c:pt>
                <c:pt idx="451">
                  <c:v>44949</c:v>
                </c:pt>
                <c:pt idx="452">
                  <c:v>44946</c:v>
                </c:pt>
                <c:pt idx="453">
                  <c:v>44945</c:v>
                </c:pt>
                <c:pt idx="454">
                  <c:v>44944</c:v>
                </c:pt>
                <c:pt idx="455">
                  <c:v>44943</c:v>
                </c:pt>
                <c:pt idx="456">
                  <c:v>44942</c:v>
                </c:pt>
                <c:pt idx="457">
                  <c:v>44939</c:v>
                </c:pt>
                <c:pt idx="458">
                  <c:v>44938</c:v>
                </c:pt>
                <c:pt idx="459">
                  <c:v>44937</c:v>
                </c:pt>
                <c:pt idx="460">
                  <c:v>44936</c:v>
                </c:pt>
                <c:pt idx="461">
                  <c:v>44935</c:v>
                </c:pt>
                <c:pt idx="462">
                  <c:v>44932</c:v>
                </c:pt>
                <c:pt idx="463">
                  <c:v>44931</c:v>
                </c:pt>
                <c:pt idx="464">
                  <c:v>44930</c:v>
                </c:pt>
                <c:pt idx="465">
                  <c:v>44929</c:v>
                </c:pt>
                <c:pt idx="466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>
                  <c:v>44904</c:v>
                </c:pt>
                <c:pt idx="483">
                  <c:v>44903</c:v>
                </c:pt>
                <c:pt idx="484">
                  <c:v>44902</c:v>
                </c:pt>
                <c:pt idx="485">
                  <c:v>44901</c:v>
                </c:pt>
                <c:pt idx="486">
                  <c:v>44900</c:v>
                </c:pt>
                <c:pt idx="487">
                  <c:v>44897</c:v>
                </c:pt>
                <c:pt idx="488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>
                  <c:v>44874</c:v>
                </c:pt>
                <c:pt idx="505">
                  <c:v>44872</c:v>
                </c:pt>
                <c:pt idx="506">
                  <c:v>44869</c:v>
                </c:pt>
                <c:pt idx="507">
                  <c:v>44868</c:v>
                </c:pt>
                <c:pt idx="508">
                  <c:v>44867</c:v>
                </c:pt>
                <c:pt idx="509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>
                  <c:v>44841</c:v>
                </c:pt>
                <c:pt idx="526">
                  <c:v>44840</c:v>
                </c:pt>
                <c:pt idx="527">
                  <c:v>44838</c:v>
                </c:pt>
                <c:pt idx="528">
                  <c:v>44837</c:v>
                </c:pt>
                <c:pt idx="529">
                  <c:v>44834</c:v>
                </c:pt>
                <c:pt idx="530">
                  <c:v>44833</c:v>
                </c:pt>
                <c:pt idx="531">
                  <c:v>44832</c:v>
                </c:pt>
                <c:pt idx="532">
                  <c:v>44831</c:v>
                </c:pt>
                <c:pt idx="533">
                  <c:v>44830</c:v>
                </c:pt>
                <c:pt idx="534">
                  <c:v>44827</c:v>
                </c:pt>
                <c:pt idx="535">
                  <c:v>44826</c:v>
                </c:pt>
                <c:pt idx="536">
                  <c:v>44825</c:v>
                </c:pt>
                <c:pt idx="537">
                  <c:v>44824</c:v>
                </c:pt>
                <c:pt idx="538">
                  <c:v>44823</c:v>
                </c:pt>
                <c:pt idx="539">
                  <c:v>44820</c:v>
                </c:pt>
                <c:pt idx="540">
                  <c:v>44819</c:v>
                </c:pt>
                <c:pt idx="541">
                  <c:v>44818</c:v>
                </c:pt>
                <c:pt idx="542">
                  <c:v>44817</c:v>
                </c:pt>
                <c:pt idx="543">
                  <c:v>44816</c:v>
                </c:pt>
                <c:pt idx="544">
                  <c:v>44813</c:v>
                </c:pt>
                <c:pt idx="545">
                  <c:v>44812</c:v>
                </c:pt>
                <c:pt idx="546">
                  <c:v>44811</c:v>
                </c:pt>
                <c:pt idx="547">
                  <c:v>44810</c:v>
                </c:pt>
                <c:pt idx="548">
                  <c:v>44809</c:v>
                </c:pt>
                <c:pt idx="549">
                  <c:v>44806</c:v>
                </c:pt>
                <c:pt idx="550">
                  <c:v>44805</c:v>
                </c:pt>
                <c:pt idx="551">
                  <c:v>44803</c:v>
                </c:pt>
                <c:pt idx="552">
                  <c:v>44802</c:v>
                </c:pt>
                <c:pt idx="553">
                  <c:v>44799</c:v>
                </c:pt>
                <c:pt idx="554">
                  <c:v>44798</c:v>
                </c:pt>
                <c:pt idx="555">
                  <c:v>44797</c:v>
                </c:pt>
                <c:pt idx="556">
                  <c:v>44796</c:v>
                </c:pt>
                <c:pt idx="557">
                  <c:v>44795</c:v>
                </c:pt>
                <c:pt idx="558">
                  <c:v>44792</c:v>
                </c:pt>
                <c:pt idx="559">
                  <c:v>44791</c:v>
                </c:pt>
                <c:pt idx="560">
                  <c:v>44790</c:v>
                </c:pt>
                <c:pt idx="561">
                  <c:v>44789</c:v>
                </c:pt>
                <c:pt idx="562">
                  <c:v>44785</c:v>
                </c:pt>
                <c:pt idx="563">
                  <c:v>44784</c:v>
                </c:pt>
                <c:pt idx="564">
                  <c:v>44783</c:v>
                </c:pt>
                <c:pt idx="565">
                  <c:v>44781</c:v>
                </c:pt>
                <c:pt idx="566">
                  <c:v>44778</c:v>
                </c:pt>
                <c:pt idx="567">
                  <c:v>44777</c:v>
                </c:pt>
                <c:pt idx="568">
                  <c:v>44776</c:v>
                </c:pt>
                <c:pt idx="569">
                  <c:v>44775</c:v>
                </c:pt>
                <c:pt idx="570">
                  <c:v>44774</c:v>
                </c:pt>
                <c:pt idx="571">
                  <c:v>44771</c:v>
                </c:pt>
                <c:pt idx="572">
                  <c:v>44770</c:v>
                </c:pt>
                <c:pt idx="573">
                  <c:v>44769</c:v>
                </c:pt>
                <c:pt idx="574">
                  <c:v>44768</c:v>
                </c:pt>
                <c:pt idx="575">
                  <c:v>44767</c:v>
                </c:pt>
                <c:pt idx="576">
                  <c:v>44764</c:v>
                </c:pt>
                <c:pt idx="577">
                  <c:v>44763</c:v>
                </c:pt>
                <c:pt idx="578">
                  <c:v>44762</c:v>
                </c:pt>
                <c:pt idx="579">
                  <c:v>44761</c:v>
                </c:pt>
                <c:pt idx="580">
                  <c:v>44760</c:v>
                </c:pt>
                <c:pt idx="581">
                  <c:v>44757</c:v>
                </c:pt>
                <c:pt idx="582">
                  <c:v>44756</c:v>
                </c:pt>
                <c:pt idx="583">
                  <c:v>44755</c:v>
                </c:pt>
                <c:pt idx="584">
                  <c:v>44754</c:v>
                </c:pt>
                <c:pt idx="585">
                  <c:v>44753</c:v>
                </c:pt>
                <c:pt idx="586">
                  <c:v>44750</c:v>
                </c:pt>
                <c:pt idx="587">
                  <c:v>44749</c:v>
                </c:pt>
                <c:pt idx="588">
                  <c:v>44748</c:v>
                </c:pt>
                <c:pt idx="589">
                  <c:v>44747</c:v>
                </c:pt>
                <c:pt idx="590">
                  <c:v>44746</c:v>
                </c:pt>
                <c:pt idx="591">
                  <c:v>44743</c:v>
                </c:pt>
                <c:pt idx="592">
                  <c:v>44742</c:v>
                </c:pt>
                <c:pt idx="593">
                  <c:v>44741</c:v>
                </c:pt>
                <c:pt idx="594">
                  <c:v>44740</c:v>
                </c:pt>
                <c:pt idx="595">
                  <c:v>44739</c:v>
                </c:pt>
                <c:pt idx="596">
                  <c:v>44736</c:v>
                </c:pt>
                <c:pt idx="597">
                  <c:v>44735</c:v>
                </c:pt>
                <c:pt idx="598">
                  <c:v>44734</c:v>
                </c:pt>
                <c:pt idx="599">
                  <c:v>44733</c:v>
                </c:pt>
                <c:pt idx="600">
                  <c:v>44732</c:v>
                </c:pt>
                <c:pt idx="601">
                  <c:v>44729</c:v>
                </c:pt>
                <c:pt idx="602">
                  <c:v>44728</c:v>
                </c:pt>
                <c:pt idx="603">
                  <c:v>44727</c:v>
                </c:pt>
                <c:pt idx="604">
                  <c:v>44726</c:v>
                </c:pt>
                <c:pt idx="605">
                  <c:v>44725</c:v>
                </c:pt>
                <c:pt idx="606">
                  <c:v>44722</c:v>
                </c:pt>
                <c:pt idx="607">
                  <c:v>44721</c:v>
                </c:pt>
                <c:pt idx="608">
                  <c:v>44720</c:v>
                </c:pt>
                <c:pt idx="609">
                  <c:v>44719</c:v>
                </c:pt>
                <c:pt idx="610">
                  <c:v>44718</c:v>
                </c:pt>
                <c:pt idx="611">
                  <c:v>44715</c:v>
                </c:pt>
                <c:pt idx="612">
                  <c:v>44714</c:v>
                </c:pt>
                <c:pt idx="613">
                  <c:v>44713</c:v>
                </c:pt>
                <c:pt idx="614">
                  <c:v>44712</c:v>
                </c:pt>
                <c:pt idx="615">
                  <c:v>44711</c:v>
                </c:pt>
                <c:pt idx="616">
                  <c:v>44708</c:v>
                </c:pt>
                <c:pt idx="617">
                  <c:v>44707</c:v>
                </c:pt>
                <c:pt idx="618">
                  <c:v>44706</c:v>
                </c:pt>
                <c:pt idx="619">
                  <c:v>44705</c:v>
                </c:pt>
                <c:pt idx="620">
                  <c:v>44704</c:v>
                </c:pt>
                <c:pt idx="621">
                  <c:v>44701</c:v>
                </c:pt>
                <c:pt idx="622">
                  <c:v>44700</c:v>
                </c:pt>
                <c:pt idx="623">
                  <c:v>44699</c:v>
                </c:pt>
                <c:pt idx="624">
                  <c:v>44698</c:v>
                </c:pt>
                <c:pt idx="625">
                  <c:v>44697</c:v>
                </c:pt>
                <c:pt idx="626">
                  <c:v>44694</c:v>
                </c:pt>
                <c:pt idx="627">
                  <c:v>44693</c:v>
                </c:pt>
                <c:pt idx="628">
                  <c:v>44692</c:v>
                </c:pt>
                <c:pt idx="629">
                  <c:v>44691</c:v>
                </c:pt>
                <c:pt idx="630">
                  <c:v>44690</c:v>
                </c:pt>
                <c:pt idx="631">
                  <c:v>44687</c:v>
                </c:pt>
                <c:pt idx="632">
                  <c:v>44686</c:v>
                </c:pt>
                <c:pt idx="633">
                  <c:v>44685</c:v>
                </c:pt>
                <c:pt idx="634">
                  <c:v>44683</c:v>
                </c:pt>
                <c:pt idx="635">
                  <c:v>44680</c:v>
                </c:pt>
                <c:pt idx="636">
                  <c:v>44679</c:v>
                </c:pt>
                <c:pt idx="637">
                  <c:v>44678</c:v>
                </c:pt>
                <c:pt idx="638">
                  <c:v>44677</c:v>
                </c:pt>
                <c:pt idx="639">
                  <c:v>44676</c:v>
                </c:pt>
                <c:pt idx="640">
                  <c:v>44673</c:v>
                </c:pt>
                <c:pt idx="641">
                  <c:v>44672</c:v>
                </c:pt>
                <c:pt idx="642">
                  <c:v>44671</c:v>
                </c:pt>
                <c:pt idx="643">
                  <c:v>44670</c:v>
                </c:pt>
                <c:pt idx="644">
                  <c:v>44669</c:v>
                </c:pt>
                <c:pt idx="645">
                  <c:v>44664</c:v>
                </c:pt>
                <c:pt idx="646">
                  <c:v>44663</c:v>
                </c:pt>
                <c:pt idx="647">
                  <c:v>44662</c:v>
                </c:pt>
                <c:pt idx="648">
                  <c:v>44659</c:v>
                </c:pt>
                <c:pt idx="649">
                  <c:v>44658</c:v>
                </c:pt>
                <c:pt idx="650">
                  <c:v>44657</c:v>
                </c:pt>
                <c:pt idx="651">
                  <c:v>44656</c:v>
                </c:pt>
                <c:pt idx="652">
                  <c:v>44655</c:v>
                </c:pt>
                <c:pt idx="653">
                  <c:v>44652</c:v>
                </c:pt>
                <c:pt idx="654">
                  <c:v>44651</c:v>
                </c:pt>
                <c:pt idx="655">
                  <c:v>44650</c:v>
                </c:pt>
                <c:pt idx="656">
                  <c:v>44649</c:v>
                </c:pt>
                <c:pt idx="657">
                  <c:v>44648</c:v>
                </c:pt>
                <c:pt idx="658">
                  <c:v>44645</c:v>
                </c:pt>
                <c:pt idx="659">
                  <c:v>44644</c:v>
                </c:pt>
                <c:pt idx="660">
                  <c:v>44643</c:v>
                </c:pt>
                <c:pt idx="661">
                  <c:v>44642</c:v>
                </c:pt>
                <c:pt idx="662">
                  <c:v>44641</c:v>
                </c:pt>
                <c:pt idx="663">
                  <c:v>44637</c:v>
                </c:pt>
                <c:pt idx="664">
                  <c:v>44636</c:v>
                </c:pt>
                <c:pt idx="665">
                  <c:v>44635</c:v>
                </c:pt>
                <c:pt idx="666">
                  <c:v>44634</c:v>
                </c:pt>
                <c:pt idx="667">
                  <c:v>44631</c:v>
                </c:pt>
                <c:pt idx="668">
                  <c:v>44630</c:v>
                </c:pt>
                <c:pt idx="669">
                  <c:v>44629</c:v>
                </c:pt>
                <c:pt idx="670">
                  <c:v>44628</c:v>
                </c:pt>
                <c:pt idx="671">
                  <c:v>44627</c:v>
                </c:pt>
                <c:pt idx="672">
                  <c:v>44624</c:v>
                </c:pt>
                <c:pt idx="673">
                  <c:v>44623</c:v>
                </c:pt>
                <c:pt idx="674">
                  <c:v>44622</c:v>
                </c:pt>
                <c:pt idx="675">
                  <c:v>44620</c:v>
                </c:pt>
                <c:pt idx="676">
                  <c:v>44617</c:v>
                </c:pt>
                <c:pt idx="677">
                  <c:v>44616</c:v>
                </c:pt>
                <c:pt idx="678">
                  <c:v>44615</c:v>
                </c:pt>
                <c:pt idx="679">
                  <c:v>44614</c:v>
                </c:pt>
                <c:pt idx="680">
                  <c:v>44613</c:v>
                </c:pt>
                <c:pt idx="681">
                  <c:v>44610</c:v>
                </c:pt>
                <c:pt idx="682">
                  <c:v>44609</c:v>
                </c:pt>
                <c:pt idx="683">
                  <c:v>44608</c:v>
                </c:pt>
                <c:pt idx="684">
                  <c:v>44607</c:v>
                </c:pt>
                <c:pt idx="685">
                  <c:v>44606</c:v>
                </c:pt>
                <c:pt idx="686">
                  <c:v>44603</c:v>
                </c:pt>
                <c:pt idx="687">
                  <c:v>44602</c:v>
                </c:pt>
                <c:pt idx="688">
                  <c:v>44601</c:v>
                </c:pt>
                <c:pt idx="689">
                  <c:v>44600</c:v>
                </c:pt>
                <c:pt idx="690">
                  <c:v>44599</c:v>
                </c:pt>
                <c:pt idx="691">
                  <c:v>44596</c:v>
                </c:pt>
                <c:pt idx="692">
                  <c:v>44595</c:v>
                </c:pt>
                <c:pt idx="693">
                  <c:v>44594</c:v>
                </c:pt>
                <c:pt idx="694">
                  <c:v>44593</c:v>
                </c:pt>
                <c:pt idx="695">
                  <c:v>44592</c:v>
                </c:pt>
                <c:pt idx="696">
                  <c:v>44589</c:v>
                </c:pt>
                <c:pt idx="697">
                  <c:v>44588</c:v>
                </c:pt>
                <c:pt idx="698">
                  <c:v>44586</c:v>
                </c:pt>
                <c:pt idx="699">
                  <c:v>44585</c:v>
                </c:pt>
                <c:pt idx="700">
                  <c:v>44582</c:v>
                </c:pt>
                <c:pt idx="701">
                  <c:v>44581</c:v>
                </c:pt>
                <c:pt idx="702">
                  <c:v>44580</c:v>
                </c:pt>
                <c:pt idx="703">
                  <c:v>44579</c:v>
                </c:pt>
                <c:pt idx="704">
                  <c:v>44578</c:v>
                </c:pt>
                <c:pt idx="705">
                  <c:v>44575</c:v>
                </c:pt>
                <c:pt idx="706">
                  <c:v>44574</c:v>
                </c:pt>
                <c:pt idx="707">
                  <c:v>44573</c:v>
                </c:pt>
                <c:pt idx="708">
                  <c:v>44572</c:v>
                </c:pt>
                <c:pt idx="709">
                  <c:v>44571</c:v>
                </c:pt>
                <c:pt idx="710">
                  <c:v>44568</c:v>
                </c:pt>
                <c:pt idx="711">
                  <c:v>44567</c:v>
                </c:pt>
                <c:pt idx="712">
                  <c:v>44566</c:v>
                </c:pt>
                <c:pt idx="713">
                  <c:v>44565</c:v>
                </c:pt>
                <c:pt idx="714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>
                  <c:v>44539</c:v>
                </c:pt>
                <c:pt idx="732">
                  <c:v>44538</c:v>
                </c:pt>
                <c:pt idx="733">
                  <c:v>44537</c:v>
                </c:pt>
                <c:pt idx="734">
                  <c:v>44536</c:v>
                </c:pt>
                <c:pt idx="735">
                  <c:v>44533</c:v>
                </c:pt>
                <c:pt idx="736">
                  <c:v>44532</c:v>
                </c:pt>
                <c:pt idx="737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'HDFC Bank Stock History'!$B$3:$B$747</c:f>
              <c:numCache>
                <c:formatCode>#,##0.00</c:formatCode>
                <c:ptCount val="745"/>
                <c:pt idx="0">
                  <c:v>1742.25</c:v>
                </c:pt>
                <c:pt idx="1">
                  <c:v>1705.1</c:v>
                </c:pt>
                <c:pt idx="2">
                  <c:v>1692.75</c:v>
                </c:pt>
                <c:pt idx="3">
                  <c:v>1681.35</c:v>
                </c:pt>
                <c:pt idx="4">
                  <c:v>1718.2</c:v>
                </c:pt>
                <c:pt idx="5">
                  <c:v>1766.3</c:v>
                </c:pt>
                <c:pt idx="6">
                  <c:v>1754.45</c:v>
                </c:pt>
                <c:pt idx="7">
                  <c:v>1746.55</c:v>
                </c:pt>
                <c:pt idx="8">
                  <c:v>1755.25</c:v>
                </c:pt>
                <c:pt idx="9">
                  <c:v>1757.85</c:v>
                </c:pt>
                <c:pt idx="10">
                  <c:v>1714.1</c:v>
                </c:pt>
                <c:pt idx="11">
                  <c:v>1737.3</c:v>
                </c:pt>
                <c:pt idx="12">
                  <c:v>1735.7</c:v>
                </c:pt>
                <c:pt idx="13">
                  <c:v>1734.6</c:v>
                </c:pt>
                <c:pt idx="14">
                  <c:v>1751.85</c:v>
                </c:pt>
                <c:pt idx="15">
                  <c:v>1734.2</c:v>
                </c:pt>
                <c:pt idx="16">
                  <c:v>1743.4</c:v>
                </c:pt>
                <c:pt idx="17">
                  <c:v>1749.65</c:v>
                </c:pt>
                <c:pt idx="18">
                  <c:v>1735.8</c:v>
                </c:pt>
                <c:pt idx="19">
                  <c:v>1714.55</c:v>
                </c:pt>
                <c:pt idx="20">
                  <c:v>1728.7</c:v>
                </c:pt>
                <c:pt idx="21">
                  <c:v>1681.85</c:v>
                </c:pt>
                <c:pt idx="22">
                  <c:v>1673.15</c:v>
                </c:pt>
                <c:pt idx="23">
                  <c:v>1699.8</c:v>
                </c:pt>
                <c:pt idx="24">
                  <c:v>1684.1</c:v>
                </c:pt>
                <c:pt idx="25">
                  <c:v>1688.1</c:v>
                </c:pt>
                <c:pt idx="26">
                  <c:v>1651</c:v>
                </c:pt>
                <c:pt idx="27">
                  <c:v>1662.4</c:v>
                </c:pt>
                <c:pt idx="28">
                  <c:v>1633.15</c:v>
                </c:pt>
                <c:pt idx="29">
                  <c:v>1651.05</c:v>
                </c:pt>
                <c:pt idx="30">
                  <c:v>1617.8</c:v>
                </c:pt>
                <c:pt idx="31">
                  <c:v>1657.65</c:v>
                </c:pt>
                <c:pt idx="32">
                  <c:v>1682</c:v>
                </c:pt>
                <c:pt idx="33">
                  <c:v>1726.2</c:v>
                </c:pt>
                <c:pt idx="34">
                  <c:v>1732.05</c:v>
                </c:pt>
                <c:pt idx="35">
                  <c:v>1752.65</c:v>
                </c:pt>
                <c:pt idx="36">
                  <c:v>1783.45</c:v>
                </c:pt>
                <c:pt idx="37">
                  <c:v>1779.1</c:v>
                </c:pt>
                <c:pt idx="38">
                  <c:v>1768.05</c:v>
                </c:pt>
                <c:pt idx="39">
                  <c:v>1759.8</c:v>
                </c:pt>
                <c:pt idx="40">
                  <c:v>1741.2</c:v>
                </c:pt>
                <c:pt idx="41">
                  <c:v>1708.5</c:v>
                </c:pt>
                <c:pt idx="42">
                  <c:v>1694.8</c:v>
                </c:pt>
                <c:pt idx="43">
                  <c:v>1668.8</c:v>
                </c:pt>
                <c:pt idx="44">
                  <c:v>1670.95</c:v>
                </c:pt>
                <c:pt idx="45">
                  <c:v>1665.95</c:v>
                </c:pt>
                <c:pt idx="46">
                  <c:v>1666.6</c:v>
                </c:pt>
                <c:pt idx="47">
                  <c:v>1643.9</c:v>
                </c:pt>
                <c:pt idx="48">
                  <c:v>1650.35</c:v>
                </c:pt>
                <c:pt idx="49">
                  <c:v>1646.5</c:v>
                </c:pt>
                <c:pt idx="50">
                  <c:v>1636.95</c:v>
                </c:pt>
                <c:pt idx="51">
                  <c:v>1645.45</c:v>
                </c:pt>
                <c:pt idx="52">
                  <c:v>1641.8</c:v>
                </c:pt>
                <c:pt idx="53">
                  <c:v>1637.35</c:v>
                </c:pt>
                <c:pt idx="54">
                  <c:v>1626.95</c:v>
                </c:pt>
                <c:pt idx="55">
                  <c:v>1636.9</c:v>
                </c:pt>
                <c:pt idx="56">
                  <c:v>1638.55</c:v>
                </c:pt>
                <c:pt idx="57">
                  <c:v>1637.1</c:v>
                </c:pt>
                <c:pt idx="58">
                  <c:v>1637.75</c:v>
                </c:pt>
                <c:pt idx="59">
                  <c:v>1639.95</c:v>
                </c:pt>
                <c:pt idx="60">
                  <c:v>1625.05</c:v>
                </c:pt>
                <c:pt idx="61">
                  <c:v>1631.3</c:v>
                </c:pt>
                <c:pt idx="62">
                  <c:v>1625.8</c:v>
                </c:pt>
                <c:pt idx="63">
                  <c:v>1637.7</c:v>
                </c:pt>
                <c:pt idx="64">
                  <c:v>1631.55</c:v>
                </c:pt>
                <c:pt idx="65">
                  <c:v>1632.1</c:v>
                </c:pt>
                <c:pt idx="66">
                  <c:v>1607.8</c:v>
                </c:pt>
                <c:pt idx="67">
                  <c:v>1603.2</c:v>
                </c:pt>
                <c:pt idx="68">
                  <c:v>1660.1</c:v>
                </c:pt>
                <c:pt idx="69">
                  <c:v>1650.2</c:v>
                </c:pt>
                <c:pt idx="70">
                  <c:v>1642.7</c:v>
                </c:pt>
                <c:pt idx="71">
                  <c:v>1623.5</c:v>
                </c:pt>
                <c:pt idx="72">
                  <c:v>1601.2</c:v>
                </c:pt>
                <c:pt idx="73">
                  <c:v>1615.75</c:v>
                </c:pt>
                <c:pt idx="74">
                  <c:v>1659.15</c:v>
                </c:pt>
                <c:pt idx="75">
                  <c:v>1638.8</c:v>
                </c:pt>
                <c:pt idx="76">
                  <c:v>1615.75</c:v>
                </c:pt>
                <c:pt idx="77">
                  <c:v>1615.55</c:v>
                </c:pt>
                <c:pt idx="78">
                  <c:v>1605.05</c:v>
                </c:pt>
                <c:pt idx="79">
                  <c:v>1618.15</c:v>
                </c:pt>
                <c:pt idx="80">
                  <c:v>1616.6</c:v>
                </c:pt>
                <c:pt idx="81">
                  <c:v>1604.05</c:v>
                </c:pt>
                <c:pt idx="82">
                  <c:v>1618.4</c:v>
                </c:pt>
                <c:pt idx="83">
                  <c:v>1642.55</c:v>
                </c:pt>
                <c:pt idx="84">
                  <c:v>1607.3</c:v>
                </c:pt>
                <c:pt idx="85">
                  <c:v>1614.8</c:v>
                </c:pt>
                <c:pt idx="86">
                  <c:v>1619.75</c:v>
                </c:pt>
                <c:pt idx="87">
                  <c:v>1622.1</c:v>
                </c:pt>
                <c:pt idx="88">
                  <c:v>1622.7</c:v>
                </c:pt>
                <c:pt idx="89">
                  <c:v>1621.9</c:v>
                </c:pt>
                <c:pt idx="90">
                  <c:v>1626.1</c:v>
                </c:pt>
                <c:pt idx="91">
                  <c:v>1636.5</c:v>
                </c:pt>
                <c:pt idx="92">
                  <c:v>1635.35</c:v>
                </c:pt>
                <c:pt idx="93">
                  <c:v>1648.1</c:v>
                </c:pt>
                <c:pt idx="94">
                  <c:v>1727.15</c:v>
                </c:pt>
                <c:pt idx="95">
                  <c:v>1768.65</c:v>
                </c:pt>
                <c:pt idx="96">
                  <c:v>1730.6</c:v>
                </c:pt>
                <c:pt idx="97">
                  <c:v>1705.2</c:v>
                </c:pt>
                <c:pt idx="98">
                  <c:v>1683.8</c:v>
                </c:pt>
                <c:pt idx="99">
                  <c:v>1696.15</c:v>
                </c:pt>
                <c:pt idx="100">
                  <c:v>1701.5</c:v>
                </c:pt>
                <c:pt idx="101">
                  <c:v>1711.35</c:v>
                </c:pt>
                <c:pt idx="102">
                  <c:v>1672.4</c:v>
                </c:pt>
                <c:pt idx="103">
                  <c:v>1665.75</c:v>
                </c:pt>
                <c:pt idx="104">
                  <c:v>1669.35</c:v>
                </c:pt>
                <c:pt idx="105">
                  <c:v>1657.85</c:v>
                </c:pt>
                <c:pt idx="106">
                  <c:v>1607.8</c:v>
                </c:pt>
                <c:pt idx="107">
                  <c:v>1596.9</c:v>
                </c:pt>
                <c:pt idx="108">
                  <c:v>1580.75</c:v>
                </c:pt>
                <c:pt idx="109">
                  <c:v>1574.15</c:v>
                </c:pt>
                <c:pt idx="110">
                  <c:v>1564.8</c:v>
                </c:pt>
                <c:pt idx="111">
                  <c:v>1561.3</c:v>
                </c:pt>
                <c:pt idx="112">
                  <c:v>1573.35</c:v>
                </c:pt>
                <c:pt idx="113">
                  <c:v>1559.7</c:v>
                </c:pt>
                <c:pt idx="114">
                  <c:v>1551.8</c:v>
                </c:pt>
                <c:pt idx="115">
                  <c:v>1483.15</c:v>
                </c:pt>
                <c:pt idx="116">
                  <c:v>1572.2</c:v>
                </c:pt>
                <c:pt idx="117">
                  <c:v>1531.55</c:v>
                </c:pt>
                <c:pt idx="118">
                  <c:v>1514.85</c:v>
                </c:pt>
                <c:pt idx="119">
                  <c:v>1508.3</c:v>
                </c:pt>
                <c:pt idx="120">
                  <c:v>1530.5</c:v>
                </c:pt>
                <c:pt idx="121">
                  <c:v>1527.7</c:v>
                </c:pt>
                <c:pt idx="122">
                  <c:v>1517.2</c:v>
                </c:pt>
                <c:pt idx="123">
                  <c:v>1492.6</c:v>
                </c:pt>
                <c:pt idx="124">
                  <c:v>1459.2</c:v>
                </c:pt>
                <c:pt idx="125">
                  <c:v>1458.8</c:v>
                </c:pt>
                <c:pt idx="126">
                  <c:v>1466.05</c:v>
                </c:pt>
                <c:pt idx="127">
                  <c:v>1464.1</c:v>
                </c:pt>
                <c:pt idx="128">
                  <c:v>1460.25</c:v>
                </c:pt>
                <c:pt idx="129">
                  <c:v>1438.5</c:v>
                </c:pt>
                <c:pt idx="130">
                  <c:v>1460.95</c:v>
                </c:pt>
                <c:pt idx="131">
                  <c:v>1455.25</c:v>
                </c:pt>
                <c:pt idx="132">
                  <c:v>1437.9</c:v>
                </c:pt>
                <c:pt idx="133">
                  <c:v>1447.5</c:v>
                </c:pt>
                <c:pt idx="134">
                  <c:v>1482.65</c:v>
                </c:pt>
                <c:pt idx="135">
                  <c:v>1506.15</c:v>
                </c:pt>
                <c:pt idx="136">
                  <c:v>1522.65</c:v>
                </c:pt>
                <c:pt idx="137">
                  <c:v>1519.6</c:v>
                </c:pt>
                <c:pt idx="138">
                  <c:v>1532.25</c:v>
                </c:pt>
                <c:pt idx="139">
                  <c:v>1520.1</c:v>
                </c:pt>
                <c:pt idx="140">
                  <c:v>1529.5</c:v>
                </c:pt>
                <c:pt idx="141">
                  <c:v>1509.8</c:v>
                </c:pt>
                <c:pt idx="142">
                  <c:v>1510.75</c:v>
                </c:pt>
                <c:pt idx="143">
                  <c:v>1511.7</c:v>
                </c:pt>
                <c:pt idx="144">
                  <c:v>1507.6</c:v>
                </c:pt>
                <c:pt idx="145">
                  <c:v>1512.2</c:v>
                </c:pt>
                <c:pt idx="146">
                  <c:v>1531.3</c:v>
                </c:pt>
                <c:pt idx="147">
                  <c:v>1494.7</c:v>
                </c:pt>
                <c:pt idx="148">
                  <c:v>1509.25</c:v>
                </c:pt>
                <c:pt idx="149">
                  <c:v>1494.7</c:v>
                </c:pt>
                <c:pt idx="150">
                  <c:v>1518.95</c:v>
                </c:pt>
                <c:pt idx="151">
                  <c:v>1536.35</c:v>
                </c:pt>
                <c:pt idx="152">
                  <c:v>1548.55</c:v>
                </c:pt>
                <c:pt idx="153">
                  <c:v>1546.6</c:v>
                </c:pt>
                <c:pt idx="154">
                  <c:v>1549.55</c:v>
                </c:pt>
                <c:pt idx="155">
                  <c:v>1527.6</c:v>
                </c:pt>
                <c:pt idx="156">
                  <c:v>1482.3</c:v>
                </c:pt>
                <c:pt idx="157">
                  <c:v>1480.15</c:v>
                </c:pt>
                <c:pt idx="158">
                  <c:v>1470.5</c:v>
                </c:pt>
                <c:pt idx="159">
                  <c:v>1447.9</c:v>
                </c:pt>
                <c:pt idx="160">
                  <c:v>1440.7</c:v>
                </c:pt>
                <c:pt idx="161">
                  <c:v>1425.4</c:v>
                </c:pt>
                <c:pt idx="162">
                  <c:v>1442.85</c:v>
                </c:pt>
                <c:pt idx="163">
                  <c:v>1445.75</c:v>
                </c:pt>
                <c:pt idx="164">
                  <c:v>1431.05</c:v>
                </c:pt>
                <c:pt idx="165">
                  <c:v>1449.35</c:v>
                </c:pt>
                <c:pt idx="166">
                  <c:v>1446.05</c:v>
                </c:pt>
                <c:pt idx="167">
                  <c:v>1452.65</c:v>
                </c:pt>
                <c:pt idx="168">
                  <c:v>1455.45</c:v>
                </c:pt>
                <c:pt idx="169">
                  <c:v>1460.4</c:v>
                </c:pt>
                <c:pt idx="170">
                  <c:v>1459.55</c:v>
                </c:pt>
                <c:pt idx="171">
                  <c:v>1427.8</c:v>
                </c:pt>
                <c:pt idx="172">
                  <c:v>1446.1</c:v>
                </c:pt>
                <c:pt idx="173">
                  <c:v>1442.6</c:v>
                </c:pt>
                <c:pt idx="174">
                  <c:v>1440.85</c:v>
                </c:pt>
                <c:pt idx="175">
                  <c:v>1432.7</c:v>
                </c:pt>
                <c:pt idx="176">
                  <c:v>1430.75</c:v>
                </c:pt>
                <c:pt idx="177">
                  <c:v>1430.75</c:v>
                </c:pt>
                <c:pt idx="178">
                  <c:v>1403.4</c:v>
                </c:pt>
                <c:pt idx="179">
                  <c:v>1409.4</c:v>
                </c:pt>
                <c:pt idx="180">
                  <c:v>1420.15</c:v>
                </c:pt>
                <c:pt idx="181">
                  <c:v>1422.3</c:v>
                </c:pt>
                <c:pt idx="182">
                  <c:v>1420.6</c:v>
                </c:pt>
                <c:pt idx="183">
                  <c:v>1419.55</c:v>
                </c:pt>
                <c:pt idx="184">
                  <c:v>1439.15</c:v>
                </c:pt>
                <c:pt idx="185">
                  <c:v>1454.3</c:v>
                </c:pt>
                <c:pt idx="186">
                  <c:v>1417.1</c:v>
                </c:pt>
                <c:pt idx="187">
                  <c:v>1419.9</c:v>
                </c:pt>
                <c:pt idx="188">
                  <c:v>1414.05</c:v>
                </c:pt>
                <c:pt idx="189">
                  <c:v>1384.05</c:v>
                </c:pt>
                <c:pt idx="190">
                  <c:v>1394.45</c:v>
                </c:pt>
                <c:pt idx="191">
                  <c:v>1390</c:v>
                </c:pt>
                <c:pt idx="192">
                  <c:v>1403.6</c:v>
                </c:pt>
                <c:pt idx="193">
                  <c:v>1403.05</c:v>
                </c:pt>
                <c:pt idx="194">
                  <c:v>1429.95</c:v>
                </c:pt>
                <c:pt idx="195">
                  <c:v>1444.1</c:v>
                </c:pt>
                <c:pt idx="196">
                  <c:v>1444.85</c:v>
                </c:pt>
                <c:pt idx="197">
                  <c:v>1446.15</c:v>
                </c:pt>
                <c:pt idx="198">
                  <c:v>1466.35</c:v>
                </c:pt>
                <c:pt idx="199">
                  <c:v>1462.55</c:v>
                </c:pt>
                <c:pt idx="200">
                  <c:v>1444.3</c:v>
                </c:pt>
                <c:pt idx="201">
                  <c:v>1454.65</c:v>
                </c:pt>
                <c:pt idx="202">
                  <c:v>1434.9</c:v>
                </c:pt>
                <c:pt idx="203">
                  <c:v>1455.9</c:v>
                </c:pt>
                <c:pt idx="204">
                  <c:v>1427.35</c:v>
                </c:pt>
                <c:pt idx="205">
                  <c:v>1478.85</c:v>
                </c:pt>
                <c:pt idx="206">
                  <c:v>1470.65</c:v>
                </c:pt>
                <c:pt idx="207">
                  <c:v>1486.15</c:v>
                </c:pt>
                <c:pt idx="208">
                  <c:v>1537.5</c:v>
                </c:pt>
                <c:pt idx="209">
                  <c:v>1679.15</c:v>
                </c:pt>
                <c:pt idx="210">
                  <c:v>1672.8</c:v>
                </c:pt>
                <c:pt idx="211">
                  <c:v>1641.2</c:v>
                </c:pt>
                <c:pt idx="212">
                  <c:v>1649</c:v>
                </c:pt>
                <c:pt idx="213">
                  <c:v>1655.95</c:v>
                </c:pt>
                <c:pt idx="214">
                  <c:v>1650.5</c:v>
                </c:pt>
                <c:pt idx="215">
                  <c:v>1663.45</c:v>
                </c:pt>
                <c:pt idx="216">
                  <c:v>1682.2</c:v>
                </c:pt>
                <c:pt idx="217">
                  <c:v>1690.85</c:v>
                </c:pt>
                <c:pt idx="218">
                  <c:v>1672.9</c:v>
                </c:pt>
                <c:pt idx="219">
                  <c:v>1699.1</c:v>
                </c:pt>
                <c:pt idx="220">
                  <c:v>1698.1</c:v>
                </c:pt>
                <c:pt idx="221">
                  <c:v>1709.25</c:v>
                </c:pt>
                <c:pt idx="222">
                  <c:v>1705.25</c:v>
                </c:pt>
                <c:pt idx="223">
                  <c:v>1703.3</c:v>
                </c:pt>
                <c:pt idx="224">
                  <c:v>1682.45</c:v>
                </c:pt>
                <c:pt idx="225">
                  <c:v>1670.85</c:v>
                </c:pt>
                <c:pt idx="226">
                  <c:v>1686.7</c:v>
                </c:pt>
                <c:pt idx="227">
                  <c:v>1657</c:v>
                </c:pt>
                <c:pt idx="228">
                  <c:v>1652.9</c:v>
                </c:pt>
                <c:pt idx="229">
                  <c:v>1655.7</c:v>
                </c:pt>
                <c:pt idx="230">
                  <c:v>1656.55</c:v>
                </c:pt>
                <c:pt idx="231">
                  <c:v>1650.15</c:v>
                </c:pt>
                <c:pt idx="232">
                  <c:v>1630.9</c:v>
                </c:pt>
                <c:pt idx="233">
                  <c:v>1634.6</c:v>
                </c:pt>
                <c:pt idx="234">
                  <c:v>1651</c:v>
                </c:pt>
                <c:pt idx="235">
                  <c:v>1653.2</c:v>
                </c:pt>
                <c:pt idx="236">
                  <c:v>1630.45</c:v>
                </c:pt>
                <c:pt idx="237">
                  <c:v>1627.8</c:v>
                </c:pt>
                <c:pt idx="238">
                  <c:v>1623.7</c:v>
                </c:pt>
                <c:pt idx="239">
                  <c:v>1609.4</c:v>
                </c:pt>
                <c:pt idx="240">
                  <c:v>1555.4</c:v>
                </c:pt>
                <c:pt idx="241">
                  <c:v>1558.8</c:v>
                </c:pt>
                <c:pt idx="242">
                  <c:v>1559.15</c:v>
                </c:pt>
                <c:pt idx="243">
                  <c:v>1528.65</c:v>
                </c:pt>
                <c:pt idx="244">
                  <c:v>1532.1</c:v>
                </c:pt>
                <c:pt idx="245">
                  <c:v>1521.3</c:v>
                </c:pt>
                <c:pt idx="246">
                  <c:v>1512.55</c:v>
                </c:pt>
                <c:pt idx="247">
                  <c:v>1517.95</c:v>
                </c:pt>
                <c:pt idx="248">
                  <c:v>1505.2</c:v>
                </c:pt>
                <c:pt idx="249">
                  <c:v>1505.1</c:v>
                </c:pt>
                <c:pt idx="250">
                  <c:v>1508.35</c:v>
                </c:pt>
                <c:pt idx="251">
                  <c:v>1504.4</c:v>
                </c:pt>
                <c:pt idx="252">
                  <c:v>1488.8</c:v>
                </c:pt>
                <c:pt idx="253">
                  <c:v>1499</c:v>
                </c:pt>
                <c:pt idx="254">
                  <c:v>1491.5</c:v>
                </c:pt>
                <c:pt idx="255">
                  <c:v>1485.65</c:v>
                </c:pt>
                <c:pt idx="256">
                  <c:v>1491.55</c:v>
                </c:pt>
                <c:pt idx="257">
                  <c:v>1487.25</c:v>
                </c:pt>
                <c:pt idx="258">
                  <c:v>1494.5</c:v>
                </c:pt>
                <c:pt idx="259">
                  <c:v>1483.75</c:v>
                </c:pt>
                <c:pt idx="260">
                  <c:v>1476.75</c:v>
                </c:pt>
                <c:pt idx="261">
                  <c:v>1474.5</c:v>
                </c:pt>
                <c:pt idx="262">
                  <c:v>1476.5</c:v>
                </c:pt>
                <c:pt idx="263">
                  <c:v>1485.1</c:v>
                </c:pt>
                <c:pt idx="264">
                  <c:v>1469.15</c:v>
                </c:pt>
                <c:pt idx="265">
                  <c:v>1463.4</c:v>
                </c:pt>
                <c:pt idx="266">
                  <c:v>1496.5</c:v>
                </c:pt>
                <c:pt idx="267">
                  <c:v>1506.05</c:v>
                </c:pt>
                <c:pt idx="268">
                  <c:v>1522.8</c:v>
                </c:pt>
                <c:pt idx="269">
                  <c:v>1514.95</c:v>
                </c:pt>
                <c:pt idx="270">
                  <c:v>1519.75</c:v>
                </c:pt>
                <c:pt idx="271">
                  <c:v>1541.2</c:v>
                </c:pt>
                <c:pt idx="272">
                  <c:v>1529.6</c:v>
                </c:pt>
                <c:pt idx="273">
                  <c:v>1535.75</c:v>
                </c:pt>
                <c:pt idx="274">
                  <c:v>1549.85</c:v>
                </c:pt>
                <c:pt idx="275">
                  <c:v>1539.6</c:v>
                </c:pt>
                <c:pt idx="276">
                  <c:v>1524.85</c:v>
                </c:pt>
                <c:pt idx="277">
                  <c:v>1516.25</c:v>
                </c:pt>
                <c:pt idx="278">
                  <c:v>1534.05</c:v>
                </c:pt>
                <c:pt idx="279">
                  <c:v>1535.75</c:v>
                </c:pt>
                <c:pt idx="280">
                  <c:v>1529.55</c:v>
                </c:pt>
                <c:pt idx="281">
                  <c:v>1508.05</c:v>
                </c:pt>
                <c:pt idx="282">
                  <c:v>1526.3</c:v>
                </c:pt>
                <c:pt idx="283">
                  <c:v>1523.7</c:v>
                </c:pt>
                <c:pt idx="284">
                  <c:v>1526.85</c:v>
                </c:pt>
                <c:pt idx="285">
                  <c:v>1537.65</c:v>
                </c:pt>
                <c:pt idx="286">
                  <c:v>1531</c:v>
                </c:pt>
                <c:pt idx="287">
                  <c:v>1529.65</c:v>
                </c:pt>
                <c:pt idx="288">
                  <c:v>1553.35</c:v>
                </c:pt>
                <c:pt idx="289">
                  <c:v>1563.7</c:v>
                </c:pt>
                <c:pt idx="290">
                  <c:v>1629.05</c:v>
                </c:pt>
                <c:pt idx="291">
                  <c:v>1661.75</c:v>
                </c:pt>
                <c:pt idx="292">
                  <c:v>1642.9</c:v>
                </c:pt>
                <c:pt idx="293">
                  <c:v>1643.9</c:v>
                </c:pt>
                <c:pt idx="294">
                  <c:v>1636.9</c:v>
                </c:pt>
                <c:pt idx="295">
                  <c:v>1631.8</c:v>
                </c:pt>
                <c:pt idx="296">
                  <c:v>1623.4</c:v>
                </c:pt>
                <c:pt idx="297">
                  <c:v>1610.85</c:v>
                </c:pt>
                <c:pt idx="298">
                  <c:v>1595.5</c:v>
                </c:pt>
                <c:pt idx="299">
                  <c:v>1574.9</c:v>
                </c:pt>
                <c:pt idx="300">
                  <c:v>1584.55</c:v>
                </c:pt>
                <c:pt idx="301">
                  <c:v>1574.7</c:v>
                </c:pt>
                <c:pt idx="302">
                  <c:v>1571.45</c:v>
                </c:pt>
                <c:pt idx="303">
                  <c:v>1578.7</c:v>
                </c:pt>
                <c:pt idx="304">
                  <c:v>1590.3</c:v>
                </c:pt>
                <c:pt idx="305">
                  <c:v>1577.75</c:v>
                </c:pt>
                <c:pt idx="306">
                  <c:v>1561.5</c:v>
                </c:pt>
                <c:pt idx="307">
                  <c:v>1579.3</c:v>
                </c:pt>
                <c:pt idx="308">
                  <c:v>1586.6</c:v>
                </c:pt>
                <c:pt idx="309">
                  <c:v>1582.7</c:v>
                </c:pt>
                <c:pt idx="310">
                  <c:v>1589.5</c:v>
                </c:pt>
                <c:pt idx="311">
                  <c:v>1590.75</c:v>
                </c:pt>
                <c:pt idx="312">
                  <c:v>1597.3</c:v>
                </c:pt>
                <c:pt idx="313">
                  <c:v>1606.2</c:v>
                </c:pt>
                <c:pt idx="314">
                  <c:v>1610.9</c:v>
                </c:pt>
                <c:pt idx="315">
                  <c:v>1618.8</c:v>
                </c:pt>
                <c:pt idx="316">
                  <c:v>1635.85</c:v>
                </c:pt>
                <c:pt idx="317">
                  <c:v>1650.5</c:v>
                </c:pt>
                <c:pt idx="318">
                  <c:v>1649.9</c:v>
                </c:pt>
                <c:pt idx="319">
                  <c:v>1651.25</c:v>
                </c:pt>
                <c:pt idx="320">
                  <c:v>1652.2</c:v>
                </c:pt>
                <c:pt idx="321">
                  <c:v>1628.65</c:v>
                </c:pt>
                <c:pt idx="322">
                  <c:v>1640.5</c:v>
                </c:pt>
                <c:pt idx="323">
                  <c:v>1662.25</c:v>
                </c:pt>
                <c:pt idx="324">
                  <c:v>1651.2</c:v>
                </c:pt>
                <c:pt idx="325">
                  <c:v>1643.5</c:v>
                </c:pt>
                <c:pt idx="326">
                  <c:v>1673.15</c:v>
                </c:pt>
                <c:pt idx="327">
                  <c:v>1690.7</c:v>
                </c:pt>
                <c:pt idx="328">
                  <c:v>1696.6</c:v>
                </c:pt>
                <c:pt idx="329">
                  <c:v>1678.4</c:v>
                </c:pt>
                <c:pt idx="330">
                  <c:v>1675.75</c:v>
                </c:pt>
                <c:pt idx="331">
                  <c:v>1688.75</c:v>
                </c:pt>
                <c:pt idx="332">
                  <c:v>1685.1</c:v>
                </c:pt>
                <c:pt idx="333">
                  <c:v>1677.5</c:v>
                </c:pt>
                <c:pt idx="334">
                  <c:v>1678.9</c:v>
                </c:pt>
                <c:pt idx="335">
                  <c:v>1644.5</c:v>
                </c:pt>
                <c:pt idx="336">
                  <c:v>1641.1</c:v>
                </c:pt>
                <c:pt idx="337">
                  <c:v>1632.95</c:v>
                </c:pt>
                <c:pt idx="338">
                  <c:v>1648.4</c:v>
                </c:pt>
                <c:pt idx="339">
                  <c:v>1656.45</c:v>
                </c:pt>
                <c:pt idx="340">
                  <c:v>1660.4</c:v>
                </c:pt>
                <c:pt idx="341">
                  <c:v>1675</c:v>
                </c:pt>
                <c:pt idx="342">
                  <c:v>1673.3</c:v>
                </c:pt>
                <c:pt idx="343">
                  <c:v>1728.2</c:v>
                </c:pt>
                <c:pt idx="344">
                  <c:v>1719.8</c:v>
                </c:pt>
                <c:pt idx="345">
                  <c:v>1701.4</c:v>
                </c:pt>
                <c:pt idx="346">
                  <c:v>1676.15</c:v>
                </c:pt>
                <c:pt idx="347">
                  <c:v>1658.6</c:v>
                </c:pt>
                <c:pt idx="348">
                  <c:v>1635.55</c:v>
                </c:pt>
                <c:pt idx="349">
                  <c:v>1643.5</c:v>
                </c:pt>
                <c:pt idx="350">
                  <c:v>1643.6</c:v>
                </c:pt>
                <c:pt idx="351">
                  <c:v>1635.6</c:v>
                </c:pt>
                <c:pt idx="352">
                  <c:v>1607.5</c:v>
                </c:pt>
                <c:pt idx="353">
                  <c:v>1604.15</c:v>
                </c:pt>
                <c:pt idx="354">
                  <c:v>1602.75</c:v>
                </c:pt>
                <c:pt idx="355">
                  <c:v>1582.05</c:v>
                </c:pt>
                <c:pt idx="356">
                  <c:v>1601.75</c:v>
                </c:pt>
                <c:pt idx="357">
                  <c:v>1603.5</c:v>
                </c:pt>
                <c:pt idx="358">
                  <c:v>1600.8</c:v>
                </c:pt>
                <c:pt idx="359">
                  <c:v>1610.6</c:v>
                </c:pt>
                <c:pt idx="360">
                  <c:v>1608.7</c:v>
                </c:pt>
                <c:pt idx="361">
                  <c:v>1607.7</c:v>
                </c:pt>
                <c:pt idx="362">
                  <c:v>1599.4</c:v>
                </c:pt>
                <c:pt idx="363">
                  <c:v>1604.4</c:v>
                </c:pt>
                <c:pt idx="364">
                  <c:v>1606.5</c:v>
                </c:pt>
                <c:pt idx="365">
                  <c:v>1604</c:v>
                </c:pt>
                <c:pt idx="366">
                  <c:v>1610.85</c:v>
                </c:pt>
                <c:pt idx="367">
                  <c:v>1636.75</c:v>
                </c:pt>
                <c:pt idx="368">
                  <c:v>1635.5</c:v>
                </c:pt>
                <c:pt idx="369">
                  <c:v>1615.8</c:v>
                </c:pt>
                <c:pt idx="370">
                  <c:v>1609.6</c:v>
                </c:pt>
                <c:pt idx="371">
                  <c:v>1615.8</c:v>
                </c:pt>
                <c:pt idx="372">
                  <c:v>1637.2</c:v>
                </c:pt>
                <c:pt idx="373">
                  <c:v>1641.05</c:v>
                </c:pt>
                <c:pt idx="374">
                  <c:v>1646.9</c:v>
                </c:pt>
                <c:pt idx="375">
                  <c:v>1645</c:v>
                </c:pt>
                <c:pt idx="376">
                  <c:v>1638.45</c:v>
                </c:pt>
                <c:pt idx="377">
                  <c:v>1647.3</c:v>
                </c:pt>
                <c:pt idx="378">
                  <c:v>1675.8</c:v>
                </c:pt>
                <c:pt idx="379">
                  <c:v>1667.8</c:v>
                </c:pt>
                <c:pt idx="380">
                  <c:v>1653.2</c:v>
                </c:pt>
                <c:pt idx="381">
                  <c:v>1652.1</c:v>
                </c:pt>
                <c:pt idx="382">
                  <c:v>1644.5</c:v>
                </c:pt>
                <c:pt idx="383">
                  <c:v>1644.45</c:v>
                </c:pt>
                <c:pt idx="384">
                  <c:v>1625.65</c:v>
                </c:pt>
                <c:pt idx="385">
                  <c:v>1727.8</c:v>
                </c:pt>
                <c:pt idx="386">
                  <c:v>1693.15</c:v>
                </c:pt>
                <c:pt idx="387">
                  <c:v>1687.25</c:v>
                </c:pt>
                <c:pt idx="388">
                  <c:v>1687.6</c:v>
                </c:pt>
                <c:pt idx="389">
                  <c:v>1681</c:v>
                </c:pt>
                <c:pt idx="390">
                  <c:v>1671.8</c:v>
                </c:pt>
                <c:pt idx="391">
                  <c:v>1664.15</c:v>
                </c:pt>
                <c:pt idx="392">
                  <c:v>1688.15</c:v>
                </c:pt>
                <c:pt idx="393">
                  <c:v>1674.6</c:v>
                </c:pt>
                <c:pt idx="394">
                  <c:v>1671.9</c:v>
                </c:pt>
                <c:pt idx="395">
                  <c:v>1665.7</c:v>
                </c:pt>
                <c:pt idx="396">
                  <c:v>1659.6</c:v>
                </c:pt>
                <c:pt idx="397">
                  <c:v>1666.65</c:v>
                </c:pt>
                <c:pt idx="398">
                  <c:v>1692.45</c:v>
                </c:pt>
                <c:pt idx="399">
                  <c:v>1684.9</c:v>
                </c:pt>
                <c:pt idx="400">
                  <c:v>1663.3</c:v>
                </c:pt>
                <c:pt idx="401">
                  <c:v>1658.45</c:v>
                </c:pt>
                <c:pt idx="402">
                  <c:v>1666.35</c:v>
                </c:pt>
                <c:pt idx="403">
                  <c:v>1653.75</c:v>
                </c:pt>
                <c:pt idx="404">
                  <c:v>1610.55</c:v>
                </c:pt>
                <c:pt idx="405">
                  <c:v>1609.55</c:v>
                </c:pt>
                <c:pt idx="406">
                  <c:v>1587.8</c:v>
                </c:pt>
                <c:pt idx="407">
                  <c:v>1580.2</c:v>
                </c:pt>
                <c:pt idx="408">
                  <c:v>1567.45</c:v>
                </c:pt>
                <c:pt idx="409">
                  <c:v>1560.65</c:v>
                </c:pt>
                <c:pt idx="410">
                  <c:v>1563.15</c:v>
                </c:pt>
                <c:pt idx="411">
                  <c:v>1575.8</c:v>
                </c:pt>
                <c:pt idx="412">
                  <c:v>1579.45</c:v>
                </c:pt>
                <c:pt idx="413">
                  <c:v>1561.75</c:v>
                </c:pt>
                <c:pt idx="414">
                  <c:v>1572.65</c:v>
                </c:pt>
                <c:pt idx="415">
                  <c:v>1551.9</c:v>
                </c:pt>
                <c:pt idx="416">
                  <c:v>1541.9</c:v>
                </c:pt>
                <c:pt idx="417">
                  <c:v>1564.35</c:v>
                </c:pt>
                <c:pt idx="418">
                  <c:v>1568.55</c:v>
                </c:pt>
                <c:pt idx="419">
                  <c:v>1588.65</c:v>
                </c:pt>
                <c:pt idx="420">
                  <c:v>1630.7</c:v>
                </c:pt>
                <c:pt idx="421">
                  <c:v>1630.55</c:v>
                </c:pt>
                <c:pt idx="422">
                  <c:v>1627.3</c:v>
                </c:pt>
                <c:pt idx="423">
                  <c:v>1615.9</c:v>
                </c:pt>
                <c:pt idx="424">
                  <c:v>1584.45</c:v>
                </c:pt>
                <c:pt idx="425">
                  <c:v>1598.05</c:v>
                </c:pt>
                <c:pt idx="426">
                  <c:v>1599.6</c:v>
                </c:pt>
                <c:pt idx="427">
                  <c:v>1592.9</c:v>
                </c:pt>
                <c:pt idx="428">
                  <c:v>1588.95</c:v>
                </c:pt>
                <c:pt idx="429">
                  <c:v>1603.25</c:v>
                </c:pt>
                <c:pt idx="430">
                  <c:v>1614.2</c:v>
                </c:pt>
                <c:pt idx="431">
                  <c:v>1646.5</c:v>
                </c:pt>
                <c:pt idx="432">
                  <c:v>1640.35</c:v>
                </c:pt>
                <c:pt idx="433">
                  <c:v>1655.9</c:v>
                </c:pt>
                <c:pt idx="434">
                  <c:v>1664.25</c:v>
                </c:pt>
                <c:pt idx="435">
                  <c:v>1670.3</c:v>
                </c:pt>
                <c:pt idx="436">
                  <c:v>1673.7</c:v>
                </c:pt>
                <c:pt idx="437">
                  <c:v>1658.35</c:v>
                </c:pt>
                <c:pt idx="438">
                  <c:v>1657.1</c:v>
                </c:pt>
                <c:pt idx="439">
                  <c:v>1650.55</c:v>
                </c:pt>
                <c:pt idx="440">
                  <c:v>1654</c:v>
                </c:pt>
                <c:pt idx="441">
                  <c:v>1654.2</c:v>
                </c:pt>
                <c:pt idx="442">
                  <c:v>1651.75</c:v>
                </c:pt>
                <c:pt idx="443">
                  <c:v>1658.8</c:v>
                </c:pt>
                <c:pt idx="444">
                  <c:v>1603.35</c:v>
                </c:pt>
                <c:pt idx="445">
                  <c:v>1627.55</c:v>
                </c:pt>
                <c:pt idx="446">
                  <c:v>1603.5</c:v>
                </c:pt>
                <c:pt idx="447">
                  <c:v>1614.15</c:v>
                </c:pt>
                <c:pt idx="448">
                  <c:v>1615.8</c:v>
                </c:pt>
                <c:pt idx="449">
                  <c:v>1648.65</c:v>
                </c:pt>
                <c:pt idx="450">
                  <c:v>1695.5</c:v>
                </c:pt>
                <c:pt idx="451">
                  <c:v>1673.1</c:v>
                </c:pt>
                <c:pt idx="452">
                  <c:v>1660.95</c:v>
                </c:pt>
                <c:pt idx="453">
                  <c:v>1644.1</c:v>
                </c:pt>
                <c:pt idx="454">
                  <c:v>1637.3</c:v>
                </c:pt>
                <c:pt idx="455">
                  <c:v>1608.9</c:v>
                </c:pt>
                <c:pt idx="456">
                  <c:v>1585.3</c:v>
                </c:pt>
                <c:pt idx="457">
                  <c:v>1600.65</c:v>
                </c:pt>
                <c:pt idx="458">
                  <c:v>1599.4</c:v>
                </c:pt>
                <c:pt idx="459">
                  <c:v>1590.9</c:v>
                </c:pt>
                <c:pt idx="460">
                  <c:v>1568.3</c:v>
                </c:pt>
                <c:pt idx="461">
                  <c:v>1597.5</c:v>
                </c:pt>
                <c:pt idx="462">
                  <c:v>1594.4</c:v>
                </c:pt>
                <c:pt idx="463">
                  <c:v>1599.7</c:v>
                </c:pt>
                <c:pt idx="464">
                  <c:v>1610.05</c:v>
                </c:pt>
                <c:pt idx="465">
                  <c:v>1639.35</c:v>
                </c:pt>
                <c:pt idx="466">
                  <c:v>1628.7</c:v>
                </c:pt>
                <c:pt idx="467">
                  <c:v>1628.15</c:v>
                </c:pt>
                <c:pt idx="468">
                  <c:v>1641.3</c:v>
                </c:pt>
                <c:pt idx="469">
                  <c:v>1629.8</c:v>
                </c:pt>
                <c:pt idx="470">
                  <c:v>1631.1</c:v>
                </c:pt>
                <c:pt idx="471">
                  <c:v>1629.45</c:v>
                </c:pt>
                <c:pt idx="472">
                  <c:v>1597.65</c:v>
                </c:pt>
                <c:pt idx="473">
                  <c:v>1612.05</c:v>
                </c:pt>
                <c:pt idx="474">
                  <c:v>1617.6</c:v>
                </c:pt>
                <c:pt idx="475">
                  <c:v>1633.4</c:v>
                </c:pt>
                <c:pt idx="476">
                  <c:v>1644.75</c:v>
                </c:pt>
                <c:pt idx="477">
                  <c:v>1639.65</c:v>
                </c:pt>
                <c:pt idx="478">
                  <c:v>1631.8</c:v>
                </c:pt>
                <c:pt idx="479">
                  <c:v>1662.25</c:v>
                </c:pt>
                <c:pt idx="480">
                  <c:v>1648.3</c:v>
                </c:pt>
                <c:pt idx="481">
                  <c:v>1643.75</c:v>
                </c:pt>
                <c:pt idx="482">
                  <c:v>1631.05</c:v>
                </c:pt>
                <c:pt idx="483">
                  <c:v>1619.5</c:v>
                </c:pt>
                <c:pt idx="484">
                  <c:v>1610.45</c:v>
                </c:pt>
                <c:pt idx="485">
                  <c:v>1611.15</c:v>
                </c:pt>
                <c:pt idx="486">
                  <c:v>1612.95</c:v>
                </c:pt>
                <c:pt idx="487">
                  <c:v>1607.1</c:v>
                </c:pt>
                <c:pt idx="488">
                  <c:v>1619.5</c:v>
                </c:pt>
                <c:pt idx="489">
                  <c:v>1608.45</c:v>
                </c:pt>
                <c:pt idx="490">
                  <c:v>1597.85</c:v>
                </c:pt>
                <c:pt idx="491">
                  <c:v>1600.25</c:v>
                </c:pt>
                <c:pt idx="492">
                  <c:v>1617.65</c:v>
                </c:pt>
                <c:pt idx="493">
                  <c:v>1625.15</c:v>
                </c:pt>
                <c:pt idx="494">
                  <c:v>1599.15</c:v>
                </c:pt>
                <c:pt idx="495">
                  <c:v>1595</c:v>
                </c:pt>
                <c:pt idx="496">
                  <c:v>1597.35</c:v>
                </c:pt>
                <c:pt idx="497">
                  <c:v>1613.9</c:v>
                </c:pt>
                <c:pt idx="498">
                  <c:v>1618.15</c:v>
                </c:pt>
                <c:pt idx="499">
                  <c:v>1632.9</c:v>
                </c:pt>
                <c:pt idx="500">
                  <c:v>1619</c:v>
                </c:pt>
                <c:pt idx="501">
                  <c:v>1615.05</c:v>
                </c:pt>
                <c:pt idx="502">
                  <c:v>1611.15</c:v>
                </c:pt>
                <c:pt idx="503">
                  <c:v>1524.75</c:v>
                </c:pt>
                <c:pt idx="504">
                  <c:v>1508.35</c:v>
                </c:pt>
                <c:pt idx="505">
                  <c:v>1508.8</c:v>
                </c:pt>
                <c:pt idx="506">
                  <c:v>1497.15</c:v>
                </c:pt>
                <c:pt idx="507">
                  <c:v>1507.55</c:v>
                </c:pt>
                <c:pt idx="508">
                  <c:v>1514.2</c:v>
                </c:pt>
                <c:pt idx="509">
                  <c:v>1513.25</c:v>
                </c:pt>
                <c:pt idx="510">
                  <c:v>1496.7</c:v>
                </c:pt>
                <c:pt idx="511">
                  <c:v>1458.7</c:v>
                </c:pt>
                <c:pt idx="512">
                  <c:v>1454.4</c:v>
                </c:pt>
                <c:pt idx="513">
                  <c:v>1450.9</c:v>
                </c:pt>
                <c:pt idx="514">
                  <c:v>1461.05</c:v>
                </c:pt>
                <c:pt idx="515">
                  <c:v>1438.6</c:v>
                </c:pt>
                <c:pt idx="516">
                  <c:v>1448.8</c:v>
                </c:pt>
                <c:pt idx="517">
                  <c:v>1458.65</c:v>
                </c:pt>
                <c:pt idx="518">
                  <c:v>1443.85</c:v>
                </c:pt>
                <c:pt idx="519">
                  <c:v>1446.55</c:v>
                </c:pt>
                <c:pt idx="520">
                  <c:v>1439</c:v>
                </c:pt>
                <c:pt idx="521">
                  <c:v>1393.6</c:v>
                </c:pt>
                <c:pt idx="522">
                  <c:v>1409.8</c:v>
                </c:pt>
                <c:pt idx="523">
                  <c:v>1400.65</c:v>
                </c:pt>
                <c:pt idx="524">
                  <c:v>1415</c:v>
                </c:pt>
                <c:pt idx="525">
                  <c:v>1430.8</c:v>
                </c:pt>
                <c:pt idx="526">
                  <c:v>1437</c:v>
                </c:pt>
                <c:pt idx="527">
                  <c:v>1453</c:v>
                </c:pt>
                <c:pt idx="528">
                  <c:v>1413.2</c:v>
                </c:pt>
                <c:pt idx="529">
                  <c:v>1421.35</c:v>
                </c:pt>
                <c:pt idx="530">
                  <c:v>1382.35</c:v>
                </c:pt>
                <c:pt idx="531">
                  <c:v>1389.55</c:v>
                </c:pt>
                <c:pt idx="532">
                  <c:v>1413.85</c:v>
                </c:pt>
                <c:pt idx="533">
                  <c:v>1426.65</c:v>
                </c:pt>
                <c:pt idx="534">
                  <c:v>1446.15</c:v>
                </c:pt>
                <c:pt idx="535">
                  <c:v>1486</c:v>
                </c:pt>
                <c:pt idx="536">
                  <c:v>1518.35</c:v>
                </c:pt>
                <c:pt idx="537">
                  <c:v>1520.7</c:v>
                </c:pt>
                <c:pt idx="538">
                  <c:v>1502.6</c:v>
                </c:pt>
                <c:pt idx="539">
                  <c:v>1492.75</c:v>
                </c:pt>
                <c:pt idx="540">
                  <c:v>1520.7</c:v>
                </c:pt>
                <c:pt idx="541">
                  <c:v>1528.65</c:v>
                </c:pt>
                <c:pt idx="542">
                  <c:v>1513.1</c:v>
                </c:pt>
                <c:pt idx="543">
                  <c:v>1493.55</c:v>
                </c:pt>
                <c:pt idx="544">
                  <c:v>1498.6</c:v>
                </c:pt>
                <c:pt idx="545">
                  <c:v>1497.6</c:v>
                </c:pt>
                <c:pt idx="546">
                  <c:v>1482.3</c:v>
                </c:pt>
                <c:pt idx="547">
                  <c:v>1489.35</c:v>
                </c:pt>
                <c:pt idx="548">
                  <c:v>1495.05</c:v>
                </c:pt>
                <c:pt idx="549">
                  <c:v>1485.5</c:v>
                </c:pt>
                <c:pt idx="550">
                  <c:v>1472.15</c:v>
                </c:pt>
                <c:pt idx="551">
                  <c:v>1486.1</c:v>
                </c:pt>
                <c:pt idx="552">
                  <c:v>1439.4</c:v>
                </c:pt>
                <c:pt idx="553">
                  <c:v>1465.1</c:v>
                </c:pt>
                <c:pt idx="554">
                  <c:v>1464.85</c:v>
                </c:pt>
                <c:pt idx="555">
                  <c:v>1472.85</c:v>
                </c:pt>
                <c:pt idx="556">
                  <c:v>1465.8</c:v>
                </c:pt>
                <c:pt idx="557">
                  <c:v>1470.35</c:v>
                </c:pt>
                <c:pt idx="558">
                  <c:v>1493.05</c:v>
                </c:pt>
                <c:pt idx="559">
                  <c:v>1511.7</c:v>
                </c:pt>
                <c:pt idx="560">
                  <c:v>1509.9</c:v>
                </c:pt>
                <c:pt idx="561">
                  <c:v>1502.15</c:v>
                </c:pt>
                <c:pt idx="562">
                  <c:v>1485.15</c:v>
                </c:pt>
                <c:pt idx="563">
                  <c:v>1485.7</c:v>
                </c:pt>
                <c:pt idx="564">
                  <c:v>1466.3</c:v>
                </c:pt>
                <c:pt idx="565">
                  <c:v>1462.05</c:v>
                </c:pt>
                <c:pt idx="566">
                  <c:v>1427.05</c:v>
                </c:pt>
                <c:pt idx="567">
                  <c:v>1431.9</c:v>
                </c:pt>
                <c:pt idx="568">
                  <c:v>1433.6</c:v>
                </c:pt>
                <c:pt idx="569">
                  <c:v>1430.25</c:v>
                </c:pt>
                <c:pt idx="570">
                  <c:v>1446.15</c:v>
                </c:pt>
                <c:pt idx="571">
                  <c:v>1434.2</c:v>
                </c:pt>
                <c:pt idx="572">
                  <c:v>1416.85</c:v>
                </c:pt>
                <c:pt idx="573">
                  <c:v>1404.4</c:v>
                </c:pt>
                <c:pt idx="574">
                  <c:v>1393.75</c:v>
                </c:pt>
                <c:pt idx="575">
                  <c:v>1396.6</c:v>
                </c:pt>
                <c:pt idx="576">
                  <c:v>1392.5</c:v>
                </c:pt>
                <c:pt idx="577">
                  <c:v>1360.75</c:v>
                </c:pt>
                <c:pt idx="578">
                  <c:v>1365.05</c:v>
                </c:pt>
                <c:pt idx="579">
                  <c:v>1348.05</c:v>
                </c:pt>
                <c:pt idx="580">
                  <c:v>1347.55</c:v>
                </c:pt>
                <c:pt idx="581">
                  <c:v>1362.05</c:v>
                </c:pt>
                <c:pt idx="582">
                  <c:v>1351.05</c:v>
                </c:pt>
                <c:pt idx="583">
                  <c:v>1357.85</c:v>
                </c:pt>
                <c:pt idx="584">
                  <c:v>1391.8</c:v>
                </c:pt>
                <c:pt idx="585">
                  <c:v>1406.15</c:v>
                </c:pt>
                <c:pt idx="586">
                  <c:v>1397.1</c:v>
                </c:pt>
                <c:pt idx="587">
                  <c:v>1395.8</c:v>
                </c:pt>
                <c:pt idx="588">
                  <c:v>1371.25</c:v>
                </c:pt>
                <c:pt idx="589">
                  <c:v>1352.6</c:v>
                </c:pt>
                <c:pt idx="590">
                  <c:v>1355.65</c:v>
                </c:pt>
                <c:pt idx="591">
                  <c:v>1353.75</c:v>
                </c:pt>
                <c:pt idx="592">
                  <c:v>1348</c:v>
                </c:pt>
                <c:pt idx="593">
                  <c:v>1343.95</c:v>
                </c:pt>
                <c:pt idx="594">
                  <c:v>1345.9</c:v>
                </c:pt>
                <c:pt idx="595">
                  <c:v>1356.25</c:v>
                </c:pt>
                <c:pt idx="596">
                  <c:v>1353.8</c:v>
                </c:pt>
                <c:pt idx="597">
                  <c:v>1335.15</c:v>
                </c:pt>
                <c:pt idx="598">
                  <c:v>1330.25</c:v>
                </c:pt>
                <c:pt idx="599">
                  <c:v>1336.55</c:v>
                </c:pt>
                <c:pt idx="600">
                  <c:v>1322.15</c:v>
                </c:pt>
                <c:pt idx="601">
                  <c:v>1289.75</c:v>
                </c:pt>
                <c:pt idx="602">
                  <c:v>1281.3</c:v>
                </c:pt>
                <c:pt idx="603">
                  <c:v>1307.45</c:v>
                </c:pt>
                <c:pt idx="604">
                  <c:v>1312</c:v>
                </c:pt>
                <c:pt idx="605">
                  <c:v>1326.6</c:v>
                </c:pt>
                <c:pt idx="606">
                  <c:v>1351.1</c:v>
                </c:pt>
                <c:pt idx="607">
                  <c:v>1377.7</c:v>
                </c:pt>
                <c:pt idx="608">
                  <c:v>1367.4</c:v>
                </c:pt>
                <c:pt idx="609">
                  <c:v>1362.6</c:v>
                </c:pt>
                <c:pt idx="610">
                  <c:v>1378.45</c:v>
                </c:pt>
                <c:pt idx="611">
                  <c:v>1380.3</c:v>
                </c:pt>
                <c:pt idx="612">
                  <c:v>1385.1</c:v>
                </c:pt>
                <c:pt idx="613">
                  <c:v>1394.85</c:v>
                </c:pt>
                <c:pt idx="614">
                  <c:v>1388.95</c:v>
                </c:pt>
                <c:pt idx="615">
                  <c:v>1401.55</c:v>
                </c:pt>
                <c:pt idx="616">
                  <c:v>1392.05</c:v>
                </c:pt>
                <c:pt idx="617">
                  <c:v>1366.7</c:v>
                </c:pt>
                <c:pt idx="618">
                  <c:v>1328.8</c:v>
                </c:pt>
                <c:pt idx="619">
                  <c:v>1318.95</c:v>
                </c:pt>
                <c:pt idx="620">
                  <c:v>1304</c:v>
                </c:pt>
                <c:pt idx="621">
                  <c:v>1320.95</c:v>
                </c:pt>
                <c:pt idx="622">
                  <c:v>1287.05</c:v>
                </c:pt>
                <c:pt idx="623">
                  <c:v>1313.9</c:v>
                </c:pt>
                <c:pt idx="624">
                  <c:v>1314</c:v>
                </c:pt>
                <c:pt idx="625">
                  <c:v>1305.0999999999999</c:v>
                </c:pt>
                <c:pt idx="626">
                  <c:v>1291.3499999999999</c:v>
                </c:pt>
                <c:pt idx="627">
                  <c:v>1303.05</c:v>
                </c:pt>
                <c:pt idx="628">
                  <c:v>1348.6</c:v>
                </c:pt>
                <c:pt idx="629">
                  <c:v>1341.05</c:v>
                </c:pt>
                <c:pt idx="630">
                  <c:v>1319.85</c:v>
                </c:pt>
                <c:pt idx="631">
                  <c:v>1317.6</c:v>
                </c:pt>
                <c:pt idx="632">
                  <c:v>1352.95</c:v>
                </c:pt>
                <c:pt idx="633">
                  <c:v>1356</c:v>
                </c:pt>
                <c:pt idx="634">
                  <c:v>1403.7</c:v>
                </c:pt>
                <c:pt idx="635">
                  <c:v>1384.6</c:v>
                </c:pt>
                <c:pt idx="636">
                  <c:v>1371.35</c:v>
                </c:pt>
                <c:pt idx="637">
                  <c:v>1372.55</c:v>
                </c:pt>
                <c:pt idx="638">
                  <c:v>1372.05</c:v>
                </c:pt>
                <c:pt idx="639">
                  <c:v>1365.75</c:v>
                </c:pt>
                <c:pt idx="640">
                  <c:v>1355.6</c:v>
                </c:pt>
                <c:pt idx="641">
                  <c:v>1374.35</c:v>
                </c:pt>
                <c:pt idx="642">
                  <c:v>1354.3</c:v>
                </c:pt>
                <c:pt idx="643">
                  <c:v>1342.2</c:v>
                </c:pt>
                <c:pt idx="644">
                  <c:v>1395.45</c:v>
                </c:pt>
                <c:pt idx="645">
                  <c:v>1464.95</c:v>
                </c:pt>
                <c:pt idx="646">
                  <c:v>1493.5</c:v>
                </c:pt>
                <c:pt idx="647">
                  <c:v>1496.15</c:v>
                </c:pt>
                <c:pt idx="648">
                  <c:v>1514.65</c:v>
                </c:pt>
                <c:pt idx="649">
                  <c:v>1516.75</c:v>
                </c:pt>
                <c:pt idx="650">
                  <c:v>1550.85</c:v>
                </c:pt>
                <c:pt idx="651">
                  <c:v>1608.25</c:v>
                </c:pt>
                <c:pt idx="652">
                  <c:v>1656.8</c:v>
                </c:pt>
                <c:pt idx="653">
                  <c:v>1506</c:v>
                </c:pt>
                <c:pt idx="654">
                  <c:v>1470.35</c:v>
                </c:pt>
                <c:pt idx="655">
                  <c:v>1476.95</c:v>
                </c:pt>
                <c:pt idx="656">
                  <c:v>1451.8</c:v>
                </c:pt>
                <c:pt idx="657">
                  <c:v>1432.8</c:v>
                </c:pt>
                <c:pt idx="658">
                  <c:v>1430.9</c:v>
                </c:pt>
                <c:pt idx="659">
                  <c:v>1442.65</c:v>
                </c:pt>
                <c:pt idx="660">
                  <c:v>1479.25</c:v>
                </c:pt>
                <c:pt idx="661">
                  <c:v>1494.15</c:v>
                </c:pt>
                <c:pt idx="662">
                  <c:v>1486.5</c:v>
                </c:pt>
                <c:pt idx="663">
                  <c:v>1480.05</c:v>
                </c:pt>
                <c:pt idx="664">
                  <c:v>1448.15</c:v>
                </c:pt>
                <c:pt idx="665">
                  <c:v>1424</c:v>
                </c:pt>
                <c:pt idx="666">
                  <c:v>1442.55</c:v>
                </c:pt>
                <c:pt idx="667">
                  <c:v>1396.8</c:v>
                </c:pt>
                <c:pt idx="668">
                  <c:v>1392.7</c:v>
                </c:pt>
                <c:pt idx="669">
                  <c:v>1371.15</c:v>
                </c:pt>
                <c:pt idx="670">
                  <c:v>1327.8</c:v>
                </c:pt>
                <c:pt idx="671">
                  <c:v>1324.8</c:v>
                </c:pt>
                <c:pt idx="672">
                  <c:v>1366.5</c:v>
                </c:pt>
                <c:pt idx="673">
                  <c:v>1371</c:v>
                </c:pt>
                <c:pt idx="674">
                  <c:v>1374.25</c:v>
                </c:pt>
                <c:pt idx="675">
                  <c:v>1426.25</c:v>
                </c:pt>
                <c:pt idx="676">
                  <c:v>1456.1</c:v>
                </c:pt>
                <c:pt idx="677">
                  <c:v>1419.4</c:v>
                </c:pt>
                <c:pt idx="678">
                  <c:v>1500.9</c:v>
                </c:pt>
                <c:pt idx="679">
                  <c:v>1510.7</c:v>
                </c:pt>
                <c:pt idx="680">
                  <c:v>1522.1</c:v>
                </c:pt>
                <c:pt idx="681">
                  <c:v>1512.35</c:v>
                </c:pt>
                <c:pt idx="682">
                  <c:v>1506.5</c:v>
                </c:pt>
                <c:pt idx="683">
                  <c:v>1515.75</c:v>
                </c:pt>
                <c:pt idx="684">
                  <c:v>1517.8</c:v>
                </c:pt>
                <c:pt idx="685">
                  <c:v>1473.7</c:v>
                </c:pt>
                <c:pt idx="686">
                  <c:v>1518.85</c:v>
                </c:pt>
                <c:pt idx="687">
                  <c:v>1525.1</c:v>
                </c:pt>
                <c:pt idx="688">
                  <c:v>1497.6</c:v>
                </c:pt>
                <c:pt idx="689">
                  <c:v>1461.85</c:v>
                </c:pt>
                <c:pt idx="690">
                  <c:v>1468.15</c:v>
                </c:pt>
                <c:pt idx="691">
                  <c:v>1524</c:v>
                </c:pt>
                <c:pt idx="692">
                  <c:v>1515.35</c:v>
                </c:pt>
                <c:pt idx="693">
                  <c:v>1531.2</c:v>
                </c:pt>
                <c:pt idx="694">
                  <c:v>1497</c:v>
                </c:pt>
                <c:pt idx="695">
                  <c:v>1485.7</c:v>
                </c:pt>
                <c:pt idx="696">
                  <c:v>1463.25</c:v>
                </c:pt>
                <c:pt idx="697">
                  <c:v>1474.95</c:v>
                </c:pt>
                <c:pt idx="698">
                  <c:v>1488.05</c:v>
                </c:pt>
                <c:pt idx="699">
                  <c:v>1486.65</c:v>
                </c:pt>
                <c:pt idx="700">
                  <c:v>1521.6</c:v>
                </c:pt>
                <c:pt idx="701">
                  <c:v>1509</c:v>
                </c:pt>
                <c:pt idx="702">
                  <c:v>1518.45</c:v>
                </c:pt>
                <c:pt idx="703">
                  <c:v>1529.25</c:v>
                </c:pt>
                <c:pt idx="704">
                  <c:v>1521.5</c:v>
                </c:pt>
                <c:pt idx="705">
                  <c:v>1545.15</c:v>
                </c:pt>
                <c:pt idx="706">
                  <c:v>1528</c:v>
                </c:pt>
                <c:pt idx="707">
                  <c:v>1556.65</c:v>
                </c:pt>
                <c:pt idx="708">
                  <c:v>1565.9</c:v>
                </c:pt>
                <c:pt idx="709">
                  <c:v>1559.15</c:v>
                </c:pt>
                <c:pt idx="710">
                  <c:v>1550.55</c:v>
                </c:pt>
                <c:pt idx="711">
                  <c:v>1539.75</c:v>
                </c:pt>
                <c:pt idx="712">
                  <c:v>1564.85</c:v>
                </c:pt>
                <c:pt idx="713">
                  <c:v>1528.55</c:v>
                </c:pt>
                <c:pt idx="714">
                  <c:v>1519.65</c:v>
                </c:pt>
                <c:pt idx="715">
                  <c:v>1479.4</c:v>
                </c:pt>
                <c:pt idx="716">
                  <c:v>1461.5</c:v>
                </c:pt>
                <c:pt idx="717">
                  <c:v>1453.85</c:v>
                </c:pt>
                <c:pt idx="718">
                  <c:v>1460.8</c:v>
                </c:pt>
                <c:pt idx="719">
                  <c:v>1450.8</c:v>
                </c:pt>
                <c:pt idx="720">
                  <c:v>1438.9</c:v>
                </c:pt>
                <c:pt idx="721">
                  <c:v>1444.1</c:v>
                </c:pt>
                <c:pt idx="722">
                  <c:v>1445.2</c:v>
                </c:pt>
                <c:pt idx="723">
                  <c:v>1441.8</c:v>
                </c:pt>
                <c:pt idx="724">
                  <c:v>1425.65</c:v>
                </c:pt>
                <c:pt idx="725">
                  <c:v>1473.05</c:v>
                </c:pt>
                <c:pt idx="726">
                  <c:v>1500.1</c:v>
                </c:pt>
                <c:pt idx="727">
                  <c:v>1500</c:v>
                </c:pt>
                <c:pt idx="728">
                  <c:v>1502.45</c:v>
                </c:pt>
                <c:pt idx="729">
                  <c:v>1511.15</c:v>
                </c:pt>
                <c:pt idx="730">
                  <c:v>1522.55</c:v>
                </c:pt>
                <c:pt idx="731">
                  <c:v>1526.85</c:v>
                </c:pt>
                <c:pt idx="732">
                  <c:v>1553.8</c:v>
                </c:pt>
                <c:pt idx="733">
                  <c:v>1525.7</c:v>
                </c:pt>
                <c:pt idx="734">
                  <c:v>1503.8</c:v>
                </c:pt>
                <c:pt idx="735">
                  <c:v>1513.55</c:v>
                </c:pt>
                <c:pt idx="736">
                  <c:v>1525.75</c:v>
                </c:pt>
                <c:pt idx="737">
                  <c:v>1504.65</c:v>
                </c:pt>
                <c:pt idx="738">
                  <c:v>1493.55</c:v>
                </c:pt>
                <c:pt idx="739">
                  <c:v>1501.25</c:v>
                </c:pt>
                <c:pt idx="740">
                  <c:v>1489.9</c:v>
                </c:pt>
                <c:pt idx="741">
                  <c:v>1525.95</c:v>
                </c:pt>
                <c:pt idx="742">
                  <c:v>1518.05</c:v>
                </c:pt>
                <c:pt idx="743">
                  <c:v>1515.55</c:v>
                </c:pt>
                <c:pt idx="744">
                  <c:v>1515.35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C-42EB-B3E7-676844B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306223"/>
        <c:axId val="1546566477"/>
      </c:lineChart>
      <c:dateAx>
        <c:axId val="1129306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46566477"/>
        <c:crosses val="autoZero"/>
        <c:auto val="1"/>
        <c:lblOffset val="100"/>
        <c:baseTimeUnit val="days"/>
      </c:dateAx>
      <c:valAx>
        <c:axId val="1546566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293062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 vs. Date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TATA MOTORS STOCK PRICE DATA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'Tata Motors Stock History'!$A$3:$A$747</c:f>
              <c:numCache>
                <c:formatCode>m/d/yyyy</c:formatCode>
                <c:ptCount val="745"/>
                <c:pt idx="0">
                  <c:v>45615</c:v>
                </c:pt>
                <c:pt idx="1">
                  <c:v>45614</c:v>
                </c:pt>
                <c:pt idx="2">
                  <c:v>45610</c:v>
                </c:pt>
                <c:pt idx="3">
                  <c:v>45609</c:v>
                </c:pt>
                <c:pt idx="4">
                  <c:v>45608</c:v>
                </c:pt>
                <c:pt idx="5">
                  <c:v>45607</c:v>
                </c:pt>
                <c:pt idx="6" formatCode="mm/dd/yyyy">
                  <c:v>45604</c:v>
                </c:pt>
                <c:pt idx="7" formatCode="mm/dd/yyyy">
                  <c:v>45603</c:v>
                </c:pt>
                <c:pt idx="8" formatCode="mm/dd/yyyy">
                  <c:v>45602</c:v>
                </c:pt>
                <c:pt idx="9" formatCode="mm/dd/yyyy">
                  <c:v>45601</c:v>
                </c:pt>
                <c:pt idx="10" formatCode="mm/dd/yyyy">
                  <c:v>45600</c:v>
                </c:pt>
                <c:pt idx="11" formatCode="mm/dd/yyyy">
                  <c:v>45597</c:v>
                </c:pt>
                <c:pt idx="12">
                  <c:v>45596</c:v>
                </c:pt>
                <c:pt idx="13">
                  <c:v>45595</c:v>
                </c:pt>
                <c:pt idx="14">
                  <c:v>45594</c:v>
                </c:pt>
                <c:pt idx="15">
                  <c:v>45593</c:v>
                </c:pt>
                <c:pt idx="16">
                  <c:v>45590</c:v>
                </c:pt>
                <c:pt idx="17">
                  <c:v>45589</c:v>
                </c:pt>
                <c:pt idx="18">
                  <c:v>45588</c:v>
                </c:pt>
                <c:pt idx="19">
                  <c:v>45587</c:v>
                </c:pt>
                <c:pt idx="20">
                  <c:v>45586</c:v>
                </c:pt>
                <c:pt idx="21">
                  <c:v>45583</c:v>
                </c:pt>
                <c:pt idx="22">
                  <c:v>45582</c:v>
                </c:pt>
                <c:pt idx="23">
                  <c:v>45581</c:v>
                </c:pt>
                <c:pt idx="24">
                  <c:v>45580</c:v>
                </c:pt>
                <c:pt idx="25">
                  <c:v>45579</c:v>
                </c:pt>
                <c:pt idx="26">
                  <c:v>45576</c:v>
                </c:pt>
                <c:pt idx="27">
                  <c:v>45575</c:v>
                </c:pt>
                <c:pt idx="28" formatCode="mm/dd/yyyy">
                  <c:v>45574</c:v>
                </c:pt>
                <c:pt idx="29" formatCode="mm/dd/yyyy">
                  <c:v>45573</c:v>
                </c:pt>
                <c:pt idx="30" formatCode="mm/dd/yyyy">
                  <c:v>45572</c:v>
                </c:pt>
                <c:pt idx="31" formatCode="mm/dd/yyyy">
                  <c:v>45569</c:v>
                </c:pt>
                <c:pt idx="32" formatCode="mm/dd/yyyy">
                  <c:v>45568</c:v>
                </c:pt>
                <c:pt idx="33" formatCode="mm/dd/yyyy">
                  <c:v>45566</c:v>
                </c:pt>
                <c:pt idx="34" formatCode="mm/dd/yyyy">
                  <c:v>45565</c:v>
                </c:pt>
                <c:pt idx="35" formatCode="mm/dd/yyyy">
                  <c:v>45562</c:v>
                </c:pt>
                <c:pt idx="36" formatCode="mm/dd/yyyy">
                  <c:v>45561</c:v>
                </c:pt>
                <c:pt idx="37" formatCode="mm/dd/yyyy">
                  <c:v>45560</c:v>
                </c:pt>
                <c:pt idx="38" formatCode="mm/dd/yyyy">
                  <c:v>45559</c:v>
                </c:pt>
                <c:pt idx="39" formatCode="mm/dd/yyyy">
                  <c:v>45558</c:v>
                </c:pt>
                <c:pt idx="40" formatCode="mm/dd/yyyy">
                  <c:v>45555</c:v>
                </c:pt>
                <c:pt idx="41" formatCode="mm/dd/yyyy">
                  <c:v>45554</c:v>
                </c:pt>
                <c:pt idx="42" formatCode="mm/dd/yyyy">
                  <c:v>45553</c:v>
                </c:pt>
                <c:pt idx="43" formatCode="mm/dd/yyyy">
                  <c:v>45552</c:v>
                </c:pt>
                <c:pt idx="44" formatCode="mm/dd/yyyy">
                  <c:v>45551</c:v>
                </c:pt>
                <c:pt idx="45" formatCode="mm/dd/yyyy">
                  <c:v>45548</c:v>
                </c:pt>
                <c:pt idx="46" formatCode="mm/dd/yyyy">
                  <c:v>45547</c:v>
                </c:pt>
                <c:pt idx="47" formatCode="mm/dd/yyyy">
                  <c:v>45546</c:v>
                </c:pt>
                <c:pt idx="48" formatCode="mm/dd/yyyy">
                  <c:v>45545</c:v>
                </c:pt>
                <c:pt idx="49" formatCode="mm/dd/yyyy">
                  <c:v>45544</c:v>
                </c:pt>
                <c:pt idx="50" formatCode="mm/dd/yyyy">
                  <c:v>45541</c:v>
                </c:pt>
                <c:pt idx="51" formatCode="mm/dd/yyyy">
                  <c:v>45540</c:v>
                </c:pt>
                <c:pt idx="52" formatCode="mm/dd/yyyy">
                  <c:v>45539</c:v>
                </c:pt>
                <c:pt idx="53" formatCode="mm/dd/yyyy">
                  <c:v>45538</c:v>
                </c:pt>
                <c:pt idx="54" formatCode="mm/dd/yyyy">
                  <c:v>45537</c:v>
                </c:pt>
                <c:pt idx="55" formatCode="mm/dd/yyyy">
                  <c:v>45534</c:v>
                </c:pt>
                <c:pt idx="56" formatCode="mm/dd/yyyy">
                  <c:v>45533</c:v>
                </c:pt>
                <c:pt idx="57" formatCode="mm/dd/yyyy">
                  <c:v>45532</c:v>
                </c:pt>
                <c:pt idx="58" formatCode="mm/dd/yyyy">
                  <c:v>45531</c:v>
                </c:pt>
                <c:pt idx="59" formatCode="mm/dd/yyyy">
                  <c:v>45530</c:v>
                </c:pt>
                <c:pt idx="60" formatCode="mm/dd/yyyy">
                  <c:v>45527</c:v>
                </c:pt>
                <c:pt idx="61" formatCode="mm/dd/yyyy">
                  <c:v>45526</c:v>
                </c:pt>
                <c:pt idx="62" formatCode="mm/dd/yyyy">
                  <c:v>45525</c:v>
                </c:pt>
                <c:pt idx="63" formatCode="mm/dd/yyyy">
                  <c:v>45524</c:v>
                </c:pt>
                <c:pt idx="64" formatCode="mm/dd/yyyy">
                  <c:v>45523</c:v>
                </c:pt>
                <c:pt idx="65" formatCode="mm/dd/yyyy">
                  <c:v>45520</c:v>
                </c:pt>
                <c:pt idx="66" formatCode="mm/dd/yyyy">
                  <c:v>45518</c:v>
                </c:pt>
                <c:pt idx="67" formatCode="mm/dd/yyyy">
                  <c:v>45517</c:v>
                </c:pt>
                <c:pt idx="68" formatCode="mm/dd/yyyy">
                  <c:v>45516</c:v>
                </c:pt>
                <c:pt idx="69" formatCode="mm/dd/yyyy">
                  <c:v>45513</c:v>
                </c:pt>
                <c:pt idx="70" formatCode="mm/dd/yyyy">
                  <c:v>45512</c:v>
                </c:pt>
                <c:pt idx="71" formatCode="mm/dd/yyyy">
                  <c:v>45511</c:v>
                </c:pt>
                <c:pt idx="72" formatCode="mm/dd/yyyy">
                  <c:v>45510</c:v>
                </c:pt>
                <c:pt idx="73" formatCode="mm/dd/yyyy">
                  <c:v>45509</c:v>
                </c:pt>
                <c:pt idx="74" formatCode="mm/dd/yyyy">
                  <c:v>45506</c:v>
                </c:pt>
                <c:pt idx="75" formatCode="mm/dd/yyyy">
                  <c:v>45505</c:v>
                </c:pt>
                <c:pt idx="76" formatCode="mm/dd/yyyy">
                  <c:v>45504</c:v>
                </c:pt>
                <c:pt idx="77" formatCode="mm/dd/yyyy">
                  <c:v>45503</c:v>
                </c:pt>
                <c:pt idx="78" formatCode="mm/dd/yyyy">
                  <c:v>45502</c:v>
                </c:pt>
                <c:pt idx="79" formatCode="mm/dd/yyyy">
                  <c:v>45499</c:v>
                </c:pt>
                <c:pt idx="80" formatCode="mm/dd/yyyy">
                  <c:v>45498</c:v>
                </c:pt>
                <c:pt idx="81" formatCode="mm/dd/yyyy">
                  <c:v>45497</c:v>
                </c:pt>
                <c:pt idx="82" formatCode="mm/dd/yyyy">
                  <c:v>45496</c:v>
                </c:pt>
                <c:pt idx="83" formatCode="mm/dd/yyyy">
                  <c:v>45495</c:v>
                </c:pt>
                <c:pt idx="84" formatCode="mm/dd/yyyy">
                  <c:v>45492</c:v>
                </c:pt>
                <c:pt idx="85" formatCode="mm/dd/yyyy">
                  <c:v>45491</c:v>
                </c:pt>
                <c:pt idx="86" formatCode="mm/dd/yyyy">
                  <c:v>45489</c:v>
                </c:pt>
                <c:pt idx="87" formatCode="mm/dd/yyyy">
                  <c:v>45488</c:v>
                </c:pt>
                <c:pt idx="88" formatCode="mm/dd/yyyy">
                  <c:v>45485</c:v>
                </c:pt>
                <c:pt idx="89" formatCode="mm/dd/yyyy">
                  <c:v>45484</c:v>
                </c:pt>
                <c:pt idx="90" formatCode="mm/dd/yyyy">
                  <c:v>45483</c:v>
                </c:pt>
                <c:pt idx="91" formatCode="mm/dd/yyyy">
                  <c:v>45482</c:v>
                </c:pt>
                <c:pt idx="92" formatCode="mm/dd/yyyy">
                  <c:v>45481</c:v>
                </c:pt>
                <c:pt idx="93" formatCode="mm/dd/yyyy">
                  <c:v>45478</c:v>
                </c:pt>
                <c:pt idx="94" formatCode="mm/dd/yyyy">
                  <c:v>45477</c:v>
                </c:pt>
                <c:pt idx="95" formatCode="mm/dd/yyyy">
                  <c:v>45476</c:v>
                </c:pt>
                <c:pt idx="96" formatCode="mm/dd/yyyy">
                  <c:v>45475</c:v>
                </c:pt>
                <c:pt idx="97" formatCode="mm/dd/yyyy">
                  <c:v>45474</c:v>
                </c:pt>
                <c:pt idx="98" formatCode="mm/dd/yyyy">
                  <c:v>45471</c:v>
                </c:pt>
                <c:pt idx="99" formatCode="mm/dd/yyyy">
                  <c:v>45470</c:v>
                </c:pt>
                <c:pt idx="100" formatCode="mm/dd/yyyy">
                  <c:v>45469</c:v>
                </c:pt>
                <c:pt idx="101" formatCode="mm/dd/yyyy">
                  <c:v>45468</c:v>
                </c:pt>
                <c:pt idx="102" formatCode="mm/dd/yyyy">
                  <c:v>45467</c:v>
                </c:pt>
                <c:pt idx="103" formatCode="mm/dd/yyyy">
                  <c:v>45464</c:v>
                </c:pt>
                <c:pt idx="104" formatCode="mm/dd/yyyy">
                  <c:v>45463</c:v>
                </c:pt>
                <c:pt idx="105" formatCode="mm/dd/yyyy">
                  <c:v>45462</c:v>
                </c:pt>
                <c:pt idx="106" formatCode="mm/dd/yyyy">
                  <c:v>45461</c:v>
                </c:pt>
                <c:pt idx="107" formatCode="mm/dd/yyyy">
                  <c:v>45457</c:v>
                </c:pt>
                <c:pt idx="108" formatCode="mm/dd/yyyy">
                  <c:v>45456</c:v>
                </c:pt>
                <c:pt idx="109" formatCode="mm/dd/yyyy">
                  <c:v>45455</c:v>
                </c:pt>
                <c:pt idx="110" formatCode="mm/dd/yyyy">
                  <c:v>45454</c:v>
                </c:pt>
                <c:pt idx="111" formatCode="mm/dd/yyyy">
                  <c:v>45453</c:v>
                </c:pt>
                <c:pt idx="112" formatCode="mm/dd/yyyy">
                  <c:v>45450</c:v>
                </c:pt>
                <c:pt idx="113" formatCode="mm/dd/yyyy">
                  <c:v>45449</c:v>
                </c:pt>
                <c:pt idx="114" formatCode="mm/dd/yyyy">
                  <c:v>45448</c:v>
                </c:pt>
                <c:pt idx="115" formatCode="mm/dd/yyyy">
                  <c:v>45447</c:v>
                </c:pt>
                <c:pt idx="116" formatCode="mm/dd/yyyy">
                  <c:v>45446</c:v>
                </c:pt>
                <c:pt idx="117" formatCode="mm/dd/yyyy">
                  <c:v>45443</c:v>
                </c:pt>
                <c:pt idx="118" formatCode="mm/dd/yyyy">
                  <c:v>45442</c:v>
                </c:pt>
                <c:pt idx="119" formatCode="mm/dd/yyyy">
                  <c:v>45441</c:v>
                </c:pt>
                <c:pt idx="120" formatCode="mm/dd/yyyy">
                  <c:v>45440</c:v>
                </c:pt>
                <c:pt idx="121" formatCode="mm/dd/yyyy">
                  <c:v>45439</c:v>
                </c:pt>
                <c:pt idx="122" formatCode="mm/dd/yyyy">
                  <c:v>45436</c:v>
                </c:pt>
                <c:pt idx="123" formatCode="mm/dd/yyyy">
                  <c:v>45435</c:v>
                </c:pt>
                <c:pt idx="124" formatCode="mm/dd/yyyy">
                  <c:v>45434</c:v>
                </c:pt>
                <c:pt idx="125" formatCode="mm/dd/yyyy">
                  <c:v>45433</c:v>
                </c:pt>
                <c:pt idx="126" formatCode="mm/dd/yyyy">
                  <c:v>45430</c:v>
                </c:pt>
                <c:pt idx="127" formatCode="mm/dd/yyyy">
                  <c:v>45429</c:v>
                </c:pt>
                <c:pt idx="128" formatCode="mm/dd/yyyy">
                  <c:v>45428</c:v>
                </c:pt>
                <c:pt idx="129" formatCode="mm/dd/yyyy">
                  <c:v>45427</c:v>
                </c:pt>
                <c:pt idx="130" formatCode="mm/dd/yyyy">
                  <c:v>45426</c:v>
                </c:pt>
                <c:pt idx="131" formatCode="mm/dd/yyyy">
                  <c:v>45425</c:v>
                </c:pt>
                <c:pt idx="132" formatCode="mm/dd/yyyy">
                  <c:v>45422</c:v>
                </c:pt>
                <c:pt idx="133" formatCode="mm/dd/yyyy">
                  <c:v>45421</c:v>
                </c:pt>
                <c:pt idx="134" formatCode="mm/dd/yyyy">
                  <c:v>45420</c:v>
                </c:pt>
                <c:pt idx="135" formatCode="mm/dd/yyyy">
                  <c:v>45419</c:v>
                </c:pt>
                <c:pt idx="136" formatCode="mm/dd/yyyy">
                  <c:v>45418</c:v>
                </c:pt>
                <c:pt idx="137" formatCode="mm/dd/yyyy">
                  <c:v>45415</c:v>
                </c:pt>
                <c:pt idx="138" formatCode="mm/dd/yyyy">
                  <c:v>45414</c:v>
                </c:pt>
                <c:pt idx="139" formatCode="mm/dd/yyyy">
                  <c:v>45412</c:v>
                </c:pt>
                <c:pt idx="140" formatCode="mm/dd/yyyy">
                  <c:v>45411</c:v>
                </c:pt>
                <c:pt idx="141" formatCode="mm/dd/yyyy">
                  <c:v>45408</c:v>
                </c:pt>
                <c:pt idx="142" formatCode="mm/dd/yyyy">
                  <c:v>45407</c:v>
                </c:pt>
                <c:pt idx="143" formatCode="mm/dd/yyyy">
                  <c:v>45406</c:v>
                </c:pt>
                <c:pt idx="144" formatCode="mm/dd/yyyy">
                  <c:v>45405</c:v>
                </c:pt>
                <c:pt idx="145" formatCode="mm/dd/yyyy">
                  <c:v>45404</c:v>
                </c:pt>
                <c:pt idx="146" formatCode="mm/dd/yyyy">
                  <c:v>45401</c:v>
                </c:pt>
                <c:pt idx="147" formatCode="mm/dd/yyyy">
                  <c:v>45400</c:v>
                </c:pt>
                <c:pt idx="148" formatCode="mm/dd/yyyy">
                  <c:v>45398</c:v>
                </c:pt>
                <c:pt idx="149" formatCode="mm/dd/yyyy">
                  <c:v>45397</c:v>
                </c:pt>
                <c:pt idx="150" formatCode="mm/dd/yyyy">
                  <c:v>45394</c:v>
                </c:pt>
                <c:pt idx="151" formatCode="mm/dd/yyyy">
                  <c:v>45392</c:v>
                </c:pt>
                <c:pt idx="152" formatCode="mm/dd/yyyy">
                  <c:v>45391</c:v>
                </c:pt>
                <c:pt idx="153" formatCode="mm/dd/yyyy">
                  <c:v>45390</c:v>
                </c:pt>
                <c:pt idx="154" formatCode="mm/dd/yyyy">
                  <c:v>45387</c:v>
                </c:pt>
                <c:pt idx="155" formatCode="mm/dd/yyyy">
                  <c:v>45386</c:v>
                </c:pt>
                <c:pt idx="156" formatCode="mm/dd/yyyy">
                  <c:v>45385</c:v>
                </c:pt>
                <c:pt idx="157" formatCode="mm/dd/yyyy">
                  <c:v>45384</c:v>
                </c:pt>
                <c:pt idx="158" formatCode="mm/dd/yyyy">
                  <c:v>45383</c:v>
                </c:pt>
                <c:pt idx="159" formatCode="mm/dd/yyyy">
                  <c:v>45379</c:v>
                </c:pt>
                <c:pt idx="160" formatCode="mm/dd/yyyy">
                  <c:v>45378</c:v>
                </c:pt>
                <c:pt idx="161" formatCode="mm/dd/yyyy">
                  <c:v>45377</c:v>
                </c:pt>
                <c:pt idx="162" formatCode="mm/dd/yyyy">
                  <c:v>45373</c:v>
                </c:pt>
                <c:pt idx="163" formatCode="mm/dd/yyyy">
                  <c:v>45372</c:v>
                </c:pt>
                <c:pt idx="164" formatCode="mm/dd/yyyy">
                  <c:v>45371</c:v>
                </c:pt>
                <c:pt idx="165" formatCode="mm/dd/yyyy">
                  <c:v>45370</c:v>
                </c:pt>
                <c:pt idx="166" formatCode="mm/dd/yyyy">
                  <c:v>45369</c:v>
                </c:pt>
                <c:pt idx="167" formatCode="mm/dd/yyyy">
                  <c:v>45366</c:v>
                </c:pt>
                <c:pt idx="168" formatCode="mm/dd/yyyy">
                  <c:v>45365</c:v>
                </c:pt>
                <c:pt idx="169" formatCode="mm/dd/yyyy">
                  <c:v>45364</c:v>
                </c:pt>
                <c:pt idx="170" formatCode="mm/dd/yyyy">
                  <c:v>45363</c:v>
                </c:pt>
                <c:pt idx="171" formatCode="mm/dd/yyyy">
                  <c:v>45362</c:v>
                </c:pt>
                <c:pt idx="172" formatCode="mm/dd/yyyy">
                  <c:v>45358</c:v>
                </c:pt>
                <c:pt idx="173" formatCode="mm/dd/yyyy">
                  <c:v>45357</c:v>
                </c:pt>
                <c:pt idx="174" formatCode="mm/dd/yyyy">
                  <c:v>45356</c:v>
                </c:pt>
                <c:pt idx="175" formatCode="mm/dd/yyyy">
                  <c:v>45355</c:v>
                </c:pt>
                <c:pt idx="176" formatCode="mm/dd/yyyy">
                  <c:v>45353</c:v>
                </c:pt>
                <c:pt idx="177" formatCode="mm/dd/yyyy">
                  <c:v>45352</c:v>
                </c:pt>
                <c:pt idx="178" formatCode="mm/dd/yyyy">
                  <c:v>45351</c:v>
                </c:pt>
                <c:pt idx="179" formatCode="mm/dd/yyyy">
                  <c:v>45350</c:v>
                </c:pt>
                <c:pt idx="180" formatCode="mm/dd/yyyy">
                  <c:v>45349</c:v>
                </c:pt>
                <c:pt idx="181" formatCode="mm/dd/yyyy">
                  <c:v>45348</c:v>
                </c:pt>
                <c:pt idx="182" formatCode="mm/dd/yyyy">
                  <c:v>45345</c:v>
                </c:pt>
                <c:pt idx="183" formatCode="mm/dd/yyyy">
                  <c:v>45344</c:v>
                </c:pt>
                <c:pt idx="184" formatCode="mm/dd/yyyy">
                  <c:v>45343</c:v>
                </c:pt>
                <c:pt idx="185" formatCode="mm/dd/yyyy">
                  <c:v>45342</c:v>
                </c:pt>
                <c:pt idx="186" formatCode="mm/dd/yyyy">
                  <c:v>45341</c:v>
                </c:pt>
                <c:pt idx="187" formatCode="mm/dd/yyyy">
                  <c:v>45338</c:v>
                </c:pt>
                <c:pt idx="188" formatCode="mm/dd/yyyy">
                  <c:v>45337</c:v>
                </c:pt>
                <c:pt idx="189" formatCode="mm/dd/yyyy">
                  <c:v>45336</c:v>
                </c:pt>
                <c:pt idx="190" formatCode="mm/dd/yyyy">
                  <c:v>45335</c:v>
                </c:pt>
                <c:pt idx="191" formatCode="mm/dd/yyyy">
                  <c:v>45334</c:v>
                </c:pt>
                <c:pt idx="192" formatCode="mm/dd/yyyy">
                  <c:v>45331</c:v>
                </c:pt>
                <c:pt idx="193" formatCode="mm/dd/yyyy">
                  <c:v>45330</c:v>
                </c:pt>
                <c:pt idx="194" formatCode="mm/dd/yyyy">
                  <c:v>45329</c:v>
                </c:pt>
                <c:pt idx="195" formatCode="mm/dd/yyyy">
                  <c:v>45328</c:v>
                </c:pt>
                <c:pt idx="196" formatCode="mm/dd/yyyy">
                  <c:v>45327</c:v>
                </c:pt>
                <c:pt idx="197" formatCode="mm/dd/yyyy">
                  <c:v>45324</c:v>
                </c:pt>
                <c:pt idx="198" formatCode="mm/dd/yyyy">
                  <c:v>45323</c:v>
                </c:pt>
                <c:pt idx="199" formatCode="mm/dd/yyyy">
                  <c:v>45322</c:v>
                </c:pt>
                <c:pt idx="200" formatCode="mm/dd/yyyy">
                  <c:v>45321</c:v>
                </c:pt>
                <c:pt idx="201" formatCode="mm/dd/yyyy">
                  <c:v>45320</c:v>
                </c:pt>
                <c:pt idx="202" formatCode="mm/dd/yyyy">
                  <c:v>45316</c:v>
                </c:pt>
                <c:pt idx="203" formatCode="mm/dd/yyyy">
                  <c:v>45315</c:v>
                </c:pt>
                <c:pt idx="204" formatCode="mm/dd/yyyy">
                  <c:v>45314</c:v>
                </c:pt>
                <c:pt idx="205" formatCode="mm/dd/yyyy">
                  <c:v>45311</c:v>
                </c:pt>
                <c:pt idx="206" formatCode="mm/dd/yyyy">
                  <c:v>45310</c:v>
                </c:pt>
                <c:pt idx="207" formatCode="mm/dd/yyyy">
                  <c:v>45309</c:v>
                </c:pt>
                <c:pt idx="208" formatCode="mm/dd/yyyy">
                  <c:v>45308</c:v>
                </c:pt>
                <c:pt idx="209" formatCode="mm/dd/yyyy">
                  <c:v>45307</c:v>
                </c:pt>
                <c:pt idx="210" formatCode="mm/dd/yyyy">
                  <c:v>45306</c:v>
                </c:pt>
                <c:pt idx="211" formatCode="mm/dd/yyyy">
                  <c:v>45303</c:v>
                </c:pt>
                <c:pt idx="212" formatCode="mm/dd/yyyy">
                  <c:v>45302</c:v>
                </c:pt>
                <c:pt idx="213" formatCode="mm/dd/yyyy">
                  <c:v>45301</c:v>
                </c:pt>
                <c:pt idx="214" formatCode="mm/dd/yyyy">
                  <c:v>45300</c:v>
                </c:pt>
                <c:pt idx="215" formatCode="mm/dd/yyyy">
                  <c:v>45299</c:v>
                </c:pt>
                <c:pt idx="216" formatCode="mm/dd/yyyy">
                  <c:v>45296</c:v>
                </c:pt>
                <c:pt idx="217" formatCode="mm/dd/yyyy">
                  <c:v>45295</c:v>
                </c:pt>
                <c:pt idx="218" formatCode="mm/dd/yyyy">
                  <c:v>45294</c:v>
                </c:pt>
                <c:pt idx="219" formatCode="mm/dd/yyyy">
                  <c:v>45293</c:v>
                </c:pt>
                <c:pt idx="220" formatCode="mm/dd/yyyy">
                  <c:v>45292</c:v>
                </c:pt>
                <c:pt idx="221">
                  <c:v>45289</c:v>
                </c:pt>
                <c:pt idx="222">
                  <c:v>45288</c:v>
                </c:pt>
                <c:pt idx="223">
                  <c:v>45287</c:v>
                </c:pt>
                <c:pt idx="224">
                  <c:v>45286</c:v>
                </c:pt>
                <c:pt idx="225">
                  <c:v>45282</c:v>
                </c:pt>
                <c:pt idx="226">
                  <c:v>45281</c:v>
                </c:pt>
                <c:pt idx="227">
                  <c:v>45280</c:v>
                </c:pt>
                <c:pt idx="228">
                  <c:v>45279</c:v>
                </c:pt>
                <c:pt idx="229">
                  <c:v>45278</c:v>
                </c:pt>
                <c:pt idx="230">
                  <c:v>45275</c:v>
                </c:pt>
                <c:pt idx="231">
                  <c:v>45274</c:v>
                </c:pt>
                <c:pt idx="232">
                  <c:v>45273</c:v>
                </c:pt>
                <c:pt idx="233">
                  <c:v>45272</c:v>
                </c:pt>
                <c:pt idx="234">
                  <c:v>45271</c:v>
                </c:pt>
                <c:pt idx="235" formatCode="mm/dd/yyyy">
                  <c:v>45268</c:v>
                </c:pt>
                <c:pt idx="236" formatCode="mm/dd/yyyy">
                  <c:v>45267</c:v>
                </c:pt>
                <c:pt idx="237" formatCode="mm/dd/yyyy">
                  <c:v>45266</c:v>
                </c:pt>
                <c:pt idx="238" formatCode="mm/dd/yyyy">
                  <c:v>45265</c:v>
                </c:pt>
                <c:pt idx="239" formatCode="mm/dd/yyyy">
                  <c:v>45264</c:v>
                </c:pt>
                <c:pt idx="240" formatCode="mm/dd/yyyy">
                  <c:v>45261</c:v>
                </c:pt>
                <c:pt idx="241">
                  <c:v>45260</c:v>
                </c:pt>
                <c:pt idx="242">
                  <c:v>45259</c:v>
                </c:pt>
                <c:pt idx="243">
                  <c:v>45258</c:v>
                </c:pt>
                <c:pt idx="244">
                  <c:v>45254</c:v>
                </c:pt>
                <c:pt idx="245">
                  <c:v>45253</c:v>
                </c:pt>
                <c:pt idx="246">
                  <c:v>45252</c:v>
                </c:pt>
                <c:pt idx="247">
                  <c:v>45251</c:v>
                </c:pt>
                <c:pt idx="248">
                  <c:v>45250</c:v>
                </c:pt>
                <c:pt idx="249">
                  <c:v>45247</c:v>
                </c:pt>
                <c:pt idx="250">
                  <c:v>45246</c:v>
                </c:pt>
                <c:pt idx="251">
                  <c:v>45245</c:v>
                </c:pt>
                <c:pt idx="252">
                  <c:v>45243</c:v>
                </c:pt>
                <c:pt idx="253">
                  <c:v>45242</c:v>
                </c:pt>
                <c:pt idx="254">
                  <c:v>45240</c:v>
                </c:pt>
                <c:pt idx="255" formatCode="mm/dd/yyyy">
                  <c:v>45239</c:v>
                </c:pt>
                <c:pt idx="256" formatCode="mm/dd/yyyy">
                  <c:v>45238</c:v>
                </c:pt>
                <c:pt idx="257" formatCode="mm/dd/yyyy">
                  <c:v>45237</c:v>
                </c:pt>
                <c:pt idx="258" formatCode="mm/dd/yyyy">
                  <c:v>45236</c:v>
                </c:pt>
                <c:pt idx="259" formatCode="mm/dd/yyyy">
                  <c:v>45233</c:v>
                </c:pt>
                <c:pt idx="260" formatCode="mm/dd/yyyy">
                  <c:v>45232</c:v>
                </c:pt>
                <c:pt idx="261" formatCode="mm/dd/yyyy">
                  <c:v>45231</c:v>
                </c:pt>
                <c:pt idx="262">
                  <c:v>45230</c:v>
                </c:pt>
                <c:pt idx="263">
                  <c:v>45229</c:v>
                </c:pt>
                <c:pt idx="264">
                  <c:v>45226</c:v>
                </c:pt>
                <c:pt idx="265">
                  <c:v>45225</c:v>
                </c:pt>
                <c:pt idx="266">
                  <c:v>45224</c:v>
                </c:pt>
                <c:pt idx="267">
                  <c:v>45222</c:v>
                </c:pt>
                <c:pt idx="268">
                  <c:v>45219</c:v>
                </c:pt>
                <c:pt idx="269">
                  <c:v>45218</c:v>
                </c:pt>
                <c:pt idx="270">
                  <c:v>45217</c:v>
                </c:pt>
                <c:pt idx="271">
                  <c:v>45216</c:v>
                </c:pt>
                <c:pt idx="272">
                  <c:v>45215</c:v>
                </c:pt>
                <c:pt idx="273">
                  <c:v>45212</c:v>
                </c:pt>
                <c:pt idx="274">
                  <c:v>45211</c:v>
                </c:pt>
                <c:pt idx="275">
                  <c:v>45210</c:v>
                </c:pt>
                <c:pt idx="276">
                  <c:v>45209</c:v>
                </c:pt>
                <c:pt idx="277" formatCode="mm/dd/yyyy">
                  <c:v>45208</c:v>
                </c:pt>
                <c:pt idx="278" formatCode="mm/dd/yyyy">
                  <c:v>45205</c:v>
                </c:pt>
                <c:pt idx="279" formatCode="mm/dd/yyyy">
                  <c:v>45204</c:v>
                </c:pt>
                <c:pt idx="280" formatCode="mm/dd/yyyy">
                  <c:v>45203</c:v>
                </c:pt>
                <c:pt idx="281" formatCode="mm/dd/yyyy">
                  <c:v>45202</c:v>
                </c:pt>
                <c:pt idx="282" formatCode="mm/dd/yyyy">
                  <c:v>45198</c:v>
                </c:pt>
                <c:pt idx="283" formatCode="mm/dd/yyyy">
                  <c:v>45197</c:v>
                </c:pt>
                <c:pt idx="284" formatCode="mm/dd/yyyy">
                  <c:v>45196</c:v>
                </c:pt>
                <c:pt idx="285" formatCode="mm/dd/yyyy">
                  <c:v>45195</c:v>
                </c:pt>
                <c:pt idx="286" formatCode="mm/dd/yyyy">
                  <c:v>45194</c:v>
                </c:pt>
                <c:pt idx="287" formatCode="mm/dd/yyyy">
                  <c:v>45191</c:v>
                </c:pt>
                <c:pt idx="288" formatCode="mm/dd/yyyy">
                  <c:v>45190</c:v>
                </c:pt>
                <c:pt idx="289" formatCode="mm/dd/yyyy">
                  <c:v>45189</c:v>
                </c:pt>
                <c:pt idx="290" formatCode="mm/dd/yyyy">
                  <c:v>45187</c:v>
                </c:pt>
                <c:pt idx="291" formatCode="mm/dd/yyyy">
                  <c:v>45184</c:v>
                </c:pt>
                <c:pt idx="292" formatCode="mm/dd/yyyy">
                  <c:v>45183</c:v>
                </c:pt>
                <c:pt idx="293" formatCode="mm/dd/yyyy">
                  <c:v>45182</c:v>
                </c:pt>
                <c:pt idx="294" formatCode="mm/dd/yyyy">
                  <c:v>45181</c:v>
                </c:pt>
                <c:pt idx="295" formatCode="mm/dd/yyyy">
                  <c:v>45180</c:v>
                </c:pt>
                <c:pt idx="296" formatCode="mm/dd/yyyy">
                  <c:v>45177</c:v>
                </c:pt>
                <c:pt idx="297" formatCode="mm/dd/yyyy">
                  <c:v>45176</c:v>
                </c:pt>
                <c:pt idx="298" formatCode="mm/dd/yyyy">
                  <c:v>45175</c:v>
                </c:pt>
                <c:pt idx="299" formatCode="mm/dd/yyyy">
                  <c:v>45174</c:v>
                </c:pt>
                <c:pt idx="300" formatCode="mm/dd/yyyy">
                  <c:v>45173</c:v>
                </c:pt>
                <c:pt idx="301" formatCode="mm/dd/yyyy">
                  <c:v>45170</c:v>
                </c:pt>
                <c:pt idx="302" formatCode="mm/dd/yyyy">
                  <c:v>45169</c:v>
                </c:pt>
                <c:pt idx="303" formatCode="mm/dd/yyyy">
                  <c:v>45168</c:v>
                </c:pt>
                <c:pt idx="304" formatCode="mm/dd/yyyy">
                  <c:v>45167</c:v>
                </c:pt>
                <c:pt idx="305" formatCode="mm/dd/yyyy">
                  <c:v>45166</c:v>
                </c:pt>
                <c:pt idx="306" formatCode="mm/dd/yyyy">
                  <c:v>45163</c:v>
                </c:pt>
                <c:pt idx="307" formatCode="mm/dd/yyyy">
                  <c:v>45162</c:v>
                </c:pt>
                <c:pt idx="308" formatCode="mm/dd/yyyy">
                  <c:v>45161</c:v>
                </c:pt>
                <c:pt idx="309" formatCode="mm/dd/yyyy">
                  <c:v>45160</c:v>
                </c:pt>
                <c:pt idx="310" formatCode="mm/dd/yyyy">
                  <c:v>45159</c:v>
                </c:pt>
                <c:pt idx="311" formatCode="mm/dd/yyyy">
                  <c:v>45156</c:v>
                </c:pt>
                <c:pt idx="312" formatCode="mm/dd/yyyy">
                  <c:v>45155</c:v>
                </c:pt>
                <c:pt idx="313" formatCode="mm/dd/yyyy">
                  <c:v>45154</c:v>
                </c:pt>
                <c:pt idx="314" formatCode="mm/dd/yyyy">
                  <c:v>45152</c:v>
                </c:pt>
                <c:pt idx="315" formatCode="mm/dd/yyyy">
                  <c:v>45149</c:v>
                </c:pt>
                <c:pt idx="316" formatCode="mm/dd/yyyy">
                  <c:v>45148</c:v>
                </c:pt>
                <c:pt idx="317" formatCode="mm/dd/yyyy">
                  <c:v>45147</c:v>
                </c:pt>
                <c:pt idx="318" formatCode="mm/dd/yyyy">
                  <c:v>45146</c:v>
                </c:pt>
                <c:pt idx="319" formatCode="mm/dd/yyyy">
                  <c:v>45145</c:v>
                </c:pt>
                <c:pt idx="320" formatCode="mm/dd/yyyy">
                  <c:v>45142</c:v>
                </c:pt>
                <c:pt idx="321" formatCode="mm/dd/yyyy">
                  <c:v>45141</c:v>
                </c:pt>
                <c:pt idx="322" formatCode="mm/dd/yyyy">
                  <c:v>45140</c:v>
                </c:pt>
                <c:pt idx="323" formatCode="mm/dd/yyyy">
                  <c:v>45139</c:v>
                </c:pt>
                <c:pt idx="324" formatCode="mm/dd/yyyy">
                  <c:v>45138</c:v>
                </c:pt>
                <c:pt idx="325" formatCode="mm/dd/yyyy">
                  <c:v>45135</c:v>
                </c:pt>
                <c:pt idx="326" formatCode="mm/dd/yyyy">
                  <c:v>45134</c:v>
                </c:pt>
                <c:pt idx="327" formatCode="mm/dd/yyyy">
                  <c:v>45133</c:v>
                </c:pt>
                <c:pt idx="328" formatCode="mm/dd/yyyy">
                  <c:v>45132</c:v>
                </c:pt>
                <c:pt idx="329" formatCode="mm/dd/yyyy">
                  <c:v>45131</c:v>
                </c:pt>
                <c:pt idx="330" formatCode="mm/dd/yyyy">
                  <c:v>45128</c:v>
                </c:pt>
                <c:pt idx="331" formatCode="mm/dd/yyyy">
                  <c:v>45127</c:v>
                </c:pt>
                <c:pt idx="332" formatCode="mm/dd/yyyy">
                  <c:v>45126</c:v>
                </c:pt>
                <c:pt idx="333" formatCode="mm/dd/yyyy">
                  <c:v>45125</c:v>
                </c:pt>
                <c:pt idx="334" formatCode="mm/dd/yyyy">
                  <c:v>45124</c:v>
                </c:pt>
                <c:pt idx="335" formatCode="mm/dd/yyyy">
                  <c:v>45121</c:v>
                </c:pt>
                <c:pt idx="336" formatCode="mm/dd/yyyy">
                  <c:v>45120</c:v>
                </c:pt>
                <c:pt idx="337" formatCode="mm/dd/yyyy">
                  <c:v>45119</c:v>
                </c:pt>
                <c:pt idx="338" formatCode="mm/dd/yyyy">
                  <c:v>45118</c:v>
                </c:pt>
                <c:pt idx="339" formatCode="mm/dd/yyyy">
                  <c:v>45117</c:v>
                </c:pt>
                <c:pt idx="340" formatCode="mm/dd/yyyy">
                  <c:v>45114</c:v>
                </c:pt>
                <c:pt idx="341" formatCode="mm/dd/yyyy">
                  <c:v>45113</c:v>
                </c:pt>
                <c:pt idx="342" formatCode="mm/dd/yyyy">
                  <c:v>45112</c:v>
                </c:pt>
                <c:pt idx="343" formatCode="mm/dd/yyyy">
                  <c:v>45111</c:v>
                </c:pt>
                <c:pt idx="344" formatCode="mm/dd/yyyy">
                  <c:v>45110</c:v>
                </c:pt>
                <c:pt idx="345" formatCode="mm/dd/yyyy">
                  <c:v>45107</c:v>
                </c:pt>
                <c:pt idx="346" formatCode="mm/dd/yyyy">
                  <c:v>45105</c:v>
                </c:pt>
                <c:pt idx="347" formatCode="mm/dd/yyyy">
                  <c:v>45104</c:v>
                </c:pt>
                <c:pt idx="348" formatCode="mm/dd/yyyy">
                  <c:v>45103</c:v>
                </c:pt>
                <c:pt idx="349" formatCode="mm/dd/yyyy">
                  <c:v>45100</c:v>
                </c:pt>
                <c:pt idx="350" formatCode="mm/dd/yyyy">
                  <c:v>45099</c:v>
                </c:pt>
                <c:pt idx="351" formatCode="mm/dd/yyyy">
                  <c:v>45098</c:v>
                </c:pt>
                <c:pt idx="352" formatCode="mm/dd/yyyy">
                  <c:v>45097</c:v>
                </c:pt>
                <c:pt idx="353" formatCode="mm/dd/yyyy">
                  <c:v>45096</c:v>
                </c:pt>
                <c:pt idx="354" formatCode="mm/dd/yyyy">
                  <c:v>45093</c:v>
                </c:pt>
                <c:pt idx="355" formatCode="mm/dd/yyyy">
                  <c:v>45092</c:v>
                </c:pt>
                <c:pt idx="356" formatCode="mm/dd/yyyy">
                  <c:v>45091</c:v>
                </c:pt>
                <c:pt idx="357" formatCode="mm/dd/yyyy">
                  <c:v>45090</c:v>
                </c:pt>
                <c:pt idx="358" formatCode="mm/dd/yyyy">
                  <c:v>45089</c:v>
                </c:pt>
                <c:pt idx="359" formatCode="mm/dd/yyyy">
                  <c:v>45086</c:v>
                </c:pt>
                <c:pt idx="360" formatCode="mm/dd/yyyy">
                  <c:v>45085</c:v>
                </c:pt>
                <c:pt idx="361" formatCode="mm/dd/yyyy">
                  <c:v>45084</c:v>
                </c:pt>
                <c:pt idx="362" formatCode="mm/dd/yyyy">
                  <c:v>45083</c:v>
                </c:pt>
                <c:pt idx="363" formatCode="mm/dd/yyyy">
                  <c:v>45082</c:v>
                </c:pt>
                <c:pt idx="364" formatCode="mm/dd/yyyy">
                  <c:v>45079</c:v>
                </c:pt>
                <c:pt idx="365" formatCode="mm/dd/yyyy">
                  <c:v>45078</c:v>
                </c:pt>
                <c:pt idx="366" formatCode="mm/dd/yyyy">
                  <c:v>45077</c:v>
                </c:pt>
                <c:pt idx="367" formatCode="mm/dd/yyyy">
                  <c:v>45076</c:v>
                </c:pt>
                <c:pt idx="368" formatCode="mm/dd/yyyy">
                  <c:v>45075</c:v>
                </c:pt>
                <c:pt idx="369" formatCode="mm/dd/yyyy">
                  <c:v>45072</c:v>
                </c:pt>
                <c:pt idx="370" formatCode="mm/dd/yyyy">
                  <c:v>45071</c:v>
                </c:pt>
                <c:pt idx="371" formatCode="mm/dd/yyyy">
                  <c:v>45070</c:v>
                </c:pt>
                <c:pt idx="372" formatCode="mm/dd/yyyy">
                  <c:v>45069</c:v>
                </c:pt>
                <c:pt idx="373" formatCode="mm/dd/yyyy">
                  <c:v>45068</c:v>
                </c:pt>
                <c:pt idx="374" formatCode="mm/dd/yyyy">
                  <c:v>45065</c:v>
                </c:pt>
                <c:pt idx="375" formatCode="mm/dd/yyyy">
                  <c:v>45064</c:v>
                </c:pt>
                <c:pt idx="376" formatCode="mm/dd/yyyy">
                  <c:v>45063</c:v>
                </c:pt>
                <c:pt idx="377" formatCode="mm/dd/yyyy">
                  <c:v>45062</c:v>
                </c:pt>
                <c:pt idx="378" formatCode="mm/dd/yyyy">
                  <c:v>45061</c:v>
                </c:pt>
                <c:pt idx="379" formatCode="mm/dd/yyyy">
                  <c:v>45058</c:v>
                </c:pt>
                <c:pt idx="380" formatCode="mm/dd/yyyy">
                  <c:v>45057</c:v>
                </c:pt>
                <c:pt idx="381" formatCode="mm/dd/yyyy">
                  <c:v>45056</c:v>
                </c:pt>
                <c:pt idx="382" formatCode="mm/dd/yyyy">
                  <c:v>45055</c:v>
                </c:pt>
                <c:pt idx="383" formatCode="mm/dd/yyyy">
                  <c:v>45054</c:v>
                </c:pt>
                <c:pt idx="384" formatCode="mm/dd/yyyy">
                  <c:v>45051</c:v>
                </c:pt>
                <c:pt idx="385" formatCode="mm/dd/yyyy">
                  <c:v>45050</c:v>
                </c:pt>
                <c:pt idx="386" formatCode="mm/dd/yyyy">
                  <c:v>45049</c:v>
                </c:pt>
                <c:pt idx="387" formatCode="mm/dd/yyyy">
                  <c:v>45048</c:v>
                </c:pt>
                <c:pt idx="388" formatCode="mm/dd/yyyy">
                  <c:v>45044</c:v>
                </c:pt>
                <c:pt idx="389" formatCode="mm/dd/yyyy">
                  <c:v>45043</c:v>
                </c:pt>
                <c:pt idx="390" formatCode="mm/dd/yyyy">
                  <c:v>45042</c:v>
                </c:pt>
                <c:pt idx="391" formatCode="mm/dd/yyyy">
                  <c:v>45041</c:v>
                </c:pt>
                <c:pt idx="392" formatCode="mm/dd/yyyy">
                  <c:v>45040</c:v>
                </c:pt>
                <c:pt idx="393" formatCode="mm/dd/yyyy">
                  <c:v>45037</c:v>
                </c:pt>
                <c:pt idx="394" formatCode="mm/dd/yyyy">
                  <c:v>45036</c:v>
                </c:pt>
                <c:pt idx="395" formatCode="mm/dd/yyyy">
                  <c:v>45035</c:v>
                </c:pt>
                <c:pt idx="396" formatCode="mm/dd/yyyy">
                  <c:v>45034</c:v>
                </c:pt>
                <c:pt idx="397" formatCode="mm/dd/yyyy">
                  <c:v>45033</c:v>
                </c:pt>
                <c:pt idx="398" formatCode="mm/dd/yyyy">
                  <c:v>45029</c:v>
                </c:pt>
                <c:pt idx="399" formatCode="mm/dd/yyyy">
                  <c:v>45028</c:v>
                </c:pt>
                <c:pt idx="400" formatCode="mm/dd/yyyy">
                  <c:v>45027</c:v>
                </c:pt>
                <c:pt idx="401" formatCode="mm/dd/yyyy">
                  <c:v>45026</c:v>
                </c:pt>
                <c:pt idx="402" formatCode="mm/dd/yyyy">
                  <c:v>45022</c:v>
                </c:pt>
                <c:pt idx="403" formatCode="mm/dd/yyyy">
                  <c:v>45021</c:v>
                </c:pt>
                <c:pt idx="404" formatCode="mm/dd/yyyy">
                  <c:v>45019</c:v>
                </c:pt>
                <c:pt idx="405" formatCode="mm/dd/yyyy">
                  <c:v>45016</c:v>
                </c:pt>
                <c:pt idx="406" formatCode="mm/dd/yyyy">
                  <c:v>45014</c:v>
                </c:pt>
                <c:pt idx="407" formatCode="mm/dd/yyyy">
                  <c:v>45013</c:v>
                </c:pt>
                <c:pt idx="408" formatCode="mm/dd/yyyy">
                  <c:v>45012</c:v>
                </c:pt>
                <c:pt idx="409" formatCode="mm/dd/yyyy">
                  <c:v>45009</c:v>
                </c:pt>
                <c:pt idx="410" formatCode="mm/dd/yyyy">
                  <c:v>45008</c:v>
                </c:pt>
                <c:pt idx="411" formatCode="mm/dd/yyyy">
                  <c:v>45007</c:v>
                </c:pt>
                <c:pt idx="412" formatCode="mm/dd/yyyy">
                  <c:v>45006</c:v>
                </c:pt>
                <c:pt idx="413" formatCode="mm/dd/yyyy">
                  <c:v>45005</c:v>
                </c:pt>
                <c:pt idx="414" formatCode="mm/dd/yyyy">
                  <c:v>45002</c:v>
                </c:pt>
                <c:pt idx="415" formatCode="mm/dd/yyyy">
                  <c:v>45001</c:v>
                </c:pt>
                <c:pt idx="416" formatCode="mm/dd/yyyy">
                  <c:v>45000</c:v>
                </c:pt>
                <c:pt idx="417" formatCode="mm/dd/yyyy">
                  <c:v>44999</c:v>
                </c:pt>
                <c:pt idx="418" formatCode="mm/dd/yyyy">
                  <c:v>44998</c:v>
                </c:pt>
                <c:pt idx="419" formatCode="mm/dd/yyyy">
                  <c:v>44995</c:v>
                </c:pt>
                <c:pt idx="420" formatCode="mm/dd/yyyy">
                  <c:v>44994</c:v>
                </c:pt>
                <c:pt idx="421" formatCode="mm/dd/yyyy">
                  <c:v>44993</c:v>
                </c:pt>
                <c:pt idx="422" formatCode="mm/dd/yyyy">
                  <c:v>44991</c:v>
                </c:pt>
                <c:pt idx="423" formatCode="mm/dd/yyyy">
                  <c:v>44988</c:v>
                </c:pt>
                <c:pt idx="424" formatCode="mm/dd/yyyy">
                  <c:v>44987</c:v>
                </c:pt>
                <c:pt idx="425" formatCode="mm/dd/yyyy">
                  <c:v>44986</c:v>
                </c:pt>
                <c:pt idx="426" formatCode="mm/dd/yyyy">
                  <c:v>44985</c:v>
                </c:pt>
                <c:pt idx="427" formatCode="mm/dd/yyyy">
                  <c:v>44984</c:v>
                </c:pt>
                <c:pt idx="428" formatCode="mm/dd/yyyy">
                  <c:v>44981</c:v>
                </c:pt>
                <c:pt idx="429" formatCode="mm/dd/yyyy">
                  <c:v>44980</c:v>
                </c:pt>
                <c:pt idx="430" formatCode="mm/dd/yyyy">
                  <c:v>44979</c:v>
                </c:pt>
                <c:pt idx="431" formatCode="mm/dd/yyyy">
                  <c:v>44978</c:v>
                </c:pt>
                <c:pt idx="432" formatCode="mm/dd/yyyy">
                  <c:v>44977</c:v>
                </c:pt>
                <c:pt idx="433" formatCode="mm/dd/yyyy">
                  <c:v>44974</c:v>
                </c:pt>
                <c:pt idx="434" formatCode="mm/dd/yyyy">
                  <c:v>44973</c:v>
                </c:pt>
                <c:pt idx="435" formatCode="mm/dd/yyyy">
                  <c:v>44972</c:v>
                </c:pt>
                <c:pt idx="436" formatCode="mm/dd/yyyy">
                  <c:v>44971</c:v>
                </c:pt>
                <c:pt idx="437" formatCode="mm/dd/yyyy">
                  <c:v>44970</c:v>
                </c:pt>
                <c:pt idx="438" formatCode="mm/dd/yyyy">
                  <c:v>44967</c:v>
                </c:pt>
                <c:pt idx="439" formatCode="mm/dd/yyyy">
                  <c:v>44966</c:v>
                </c:pt>
                <c:pt idx="440" formatCode="mm/dd/yyyy">
                  <c:v>44965</c:v>
                </c:pt>
                <c:pt idx="441" formatCode="mm/dd/yyyy">
                  <c:v>44964</c:v>
                </c:pt>
                <c:pt idx="442" formatCode="mm/dd/yyyy">
                  <c:v>44963</c:v>
                </c:pt>
                <c:pt idx="443" formatCode="mm/dd/yyyy">
                  <c:v>44960</c:v>
                </c:pt>
                <c:pt idx="444" formatCode="mm/dd/yyyy">
                  <c:v>44959</c:v>
                </c:pt>
                <c:pt idx="445" formatCode="mm/dd/yyyy">
                  <c:v>44958</c:v>
                </c:pt>
                <c:pt idx="446" formatCode="mm/dd/yyyy">
                  <c:v>44957</c:v>
                </c:pt>
                <c:pt idx="447" formatCode="mm/dd/yyyy">
                  <c:v>44956</c:v>
                </c:pt>
                <c:pt idx="448" formatCode="mm/dd/yyyy">
                  <c:v>44953</c:v>
                </c:pt>
                <c:pt idx="449" formatCode="mm/dd/yyyy">
                  <c:v>44951</c:v>
                </c:pt>
                <c:pt idx="450" formatCode="mm/dd/yyyy">
                  <c:v>44950</c:v>
                </c:pt>
                <c:pt idx="451" formatCode="mm/dd/yyyy">
                  <c:v>44949</c:v>
                </c:pt>
                <c:pt idx="452" formatCode="mm/dd/yyyy">
                  <c:v>44946</c:v>
                </c:pt>
                <c:pt idx="453" formatCode="mm/dd/yyyy">
                  <c:v>44945</c:v>
                </c:pt>
                <c:pt idx="454" formatCode="mm/dd/yyyy">
                  <c:v>44944</c:v>
                </c:pt>
                <c:pt idx="455" formatCode="mm/dd/yyyy">
                  <c:v>44943</c:v>
                </c:pt>
                <c:pt idx="456" formatCode="mm/dd/yyyy">
                  <c:v>44942</c:v>
                </c:pt>
                <c:pt idx="457" formatCode="mm/dd/yyyy">
                  <c:v>44939</c:v>
                </c:pt>
                <c:pt idx="458" formatCode="mm/dd/yyyy">
                  <c:v>44938</c:v>
                </c:pt>
                <c:pt idx="459" formatCode="mm/dd/yyyy">
                  <c:v>44937</c:v>
                </c:pt>
                <c:pt idx="460" formatCode="mm/dd/yyyy">
                  <c:v>44936</c:v>
                </c:pt>
                <c:pt idx="461" formatCode="mm/dd/yyyy">
                  <c:v>44935</c:v>
                </c:pt>
                <c:pt idx="462" formatCode="mm/dd/yyyy">
                  <c:v>44932</c:v>
                </c:pt>
                <c:pt idx="463" formatCode="mm/dd/yyyy">
                  <c:v>44931</c:v>
                </c:pt>
                <c:pt idx="464" formatCode="mm/dd/yyyy">
                  <c:v>44930</c:v>
                </c:pt>
                <c:pt idx="465" formatCode="mm/dd/yyyy">
                  <c:v>44929</c:v>
                </c:pt>
                <c:pt idx="466" formatCode="mm/dd/yyyy">
                  <c:v>44928</c:v>
                </c:pt>
                <c:pt idx="467">
                  <c:v>44925</c:v>
                </c:pt>
                <c:pt idx="468">
                  <c:v>44924</c:v>
                </c:pt>
                <c:pt idx="469">
                  <c:v>44923</c:v>
                </c:pt>
                <c:pt idx="470">
                  <c:v>44922</c:v>
                </c:pt>
                <c:pt idx="471">
                  <c:v>44921</c:v>
                </c:pt>
                <c:pt idx="472">
                  <c:v>44918</c:v>
                </c:pt>
                <c:pt idx="473">
                  <c:v>44917</c:v>
                </c:pt>
                <c:pt idx="474">
                  <c:v>44916</c:v>
                </c:pt>
                <c:pt idx="475">
                  <c:v>44915</c:v>
                </c:pt>
                <c:pt idx="476">
                  <c:v>44914</c:v>
                </c:pt>
                <c:pt idx="477">
                  <c:v>44911</c:v>
                </c:pt>
                <c:pt idx="478">
                  <c:v>44910</c:v>
                </c:pt>
                <c:pt idx="479">
                  <c:v>44909</c:v>
                </c:pt>
                <c:pt idx="480">
                  <c:v>44908</c:v>
                </c:pt>
                <c:pt idx="481">
                  <c:v>44907</c:v>
                </c:pt>
                <c:pt idx="482" formatCode="mm/dd/yyyy">
                  <c:v>44904</c:v>
                </c:pt>
                <c:pt idx="483" formatCode="mm/dd/yyyy">
                  <c:v>44903</c:v>
                </c:pt>
                <c:pt idx="484" formatCode="mm/dd/yyyy">
                  <c:v>44902</c:v>
                </c:pt>
                <c:pt idx="485" formatCode="mm/dd/yyyy">
                  <c:v>44901</c:v>
                </c:pt>
                <c:pt idx="486" formatCode="mm/dd/yyyy">
                  <c:v>44900</c:v>
                </c:pt>
                <c:pt idx="487" formatCode="mm/dd/yyyy">
                  <c:v>44897</c:v>
                </c:pt>
                <c:pt idx="488" formatCode="mm/dd/yyyy">
                  <c:v>44896</c:v>
                </c:pt>
                <c:pt idx="489">
                  <c:v>44895</c:v>
                </c:pt>
                <c:pt idx="490">
                  <c:v>44894</c:v>
                </c:pt>
                <c:pt idx="491">
                  <c:v>44893</c:v>
                </c:pt>
                <c:pt idx="492">
                  <c:v>44890</c:v>
                </c:pt>
                <c:pt idx="493">
                  <c:v>44889</c:v>
                </c:pt>
                <c:pt idx="494">
                  <c:v>44888</c:v>
                </c:pt>
                <c:pt idx="495">
                  <c:v>44887</c:v>
                </c:pt>
                <c:pt idx="496">
                  <c:v>44886</c:v>
                </c:pt>
                <c:pt idx="497">
                  <c:v>44883</c:v>
                </c:pt>
                <c:pt idx="498">
                  <c:v>44882</c:v>
                </c:pt>
                <c:pt idx="499">
                  <c:v>44881</c:v>
                </c:pt>
                <c:pt idx="500">
                  <c:v>44880</c:v>
                </c:pt>
                <c:pt idx="501">
                  <c:v>44879</c:v>
                </c:pt>
                <c:pt idx="502">
                  <c:v>44876</c:v>
                </c:pt>
                <c:pt idx="503">
                  <c:v>44875</c:v>
                </c:pt>
                <c:pt idx="504" formatCode="mm/dd/yyyy">
                  <c:v>44874</c:v>
                </c:pt>
                <c:pt idx="505" formatCode="mm/dd/yyyy">
                  <c:v>44872</c:v>
                </c:pt>
                <c:pt idx="506" formatCode="mm/dd/yyyy">
                  <c:v>44869</c:v>
                </c:pt>
                <c:pt idx="507" formatCode="mm/dd/yyyy">
                  <c:v>44868</c:v>
                </c:pt>
                <c:pt idx="508" formatCode="mm/dd/yyyy">
                  <c:v>44867</c:v>
                </c:pt>
                <c:pt idx="509" formatCode="mm/dd/yyyy">
                  <c:v>44866</c:v>
                </c:pt>
                <c:pt idx="510">
                  <c:v>44865</c:v>
                </c:pt>
                <c:pt idx="511">
                  <c:v>44862</c:v>
                </c:pt>
                <c:pt idx="512">
                  <c:v>44861</c:v>
                </c:pt>
                <c:pt idx="513">
                  <c:v>44859</c:v>
                </c:pt>
                <c:pt idx="514">
                  <c:v>44858</c:v>
                </c:pt>
                <c:pt idx="515">
                  <c:v>44855</c:v>
                </c:pt>
                <c:pt idx="516">
                  <c:v>44854</c:v>
                </c:pt>
                <c:pt idx="517">
                  <c:v>44853</c:v>
                </c:pt>
                <c:pt idx="518">
                  <c:v>44852</c:v>
                </c:pt>
                <c:pt idx="519">
                  <c:v>44851</c:v>
                </c:pt>
                <c:pt idx="520">
                  <c:v>44848</c:v>
                </c:pt>
                <c:pt idx="521">
                  <c:v>44847</c:v>
                </c:pt>
                <c:pt idx="522">
                  <c:v>44846</c:v>
                </c:pt>
                <c:pt idx="523">
                  <c:v>44845</c:v>
                </c:pt>
                <c:pt idx="524">
                  <c:v>44844</c:v>
                </c:pt>
                <c:pt idx="525" formatCode="mm/dd/yyyy">
                  <c:v>44841</c:v>
                </c:pt>
                <c:pt idx="526" formatCode="mm/dd/yyyy">
                  <c:v>44840</c:v>
                </c:pt>
                <c:pt idx="527" formatCode="mm/dd/yyyy">
                  <c:v>44838</c:v>
                </c:pt>
                <c:pt idx="528" formatCode="mm/dd/yyyy">
                  <c:v>44837</c:v>
                </c:pt>
                <c:pt idx="529" formatCode="mm/dd/yyyy">
                  <c:v>44834</c:v>
                </c:pt>
                <c:pt idx="530" formatCode="mm/dd/yyyy">
                  <c:v>44833</c:v>
                </c:pt>
                <c:pt idx="531" formatCode="mm/dd/yyyy">
                  <c:v>44832</c:v>
                </c:pt>
                <c:pt idx="532" formatCode="mm/dd/yyyy">
                  <c:v>44831</c:v>
                </c:pt>
                <c:pt idx="533" formatCode="mm/dd/yyyy">
                  <c:v>44830</c:v>
                </c:pt>
                <c:pt idx="534" formatCode="mm/dd/yyyy">
                  <c:v>44827</c:v>
                </c:pt>
                <c:pt idx="535" formatCode="mm/dd/yyyy">
                  <c:v>44826</c:v>
                </c:pt>
                <c:pt idx="536" formatCode="mm/dd/yyyy">
                  <c:v>44825</c:v>
                </c:pt>
                <c:pt idx="537" formatCode="mm/dd/yyyy">
                  <c:v>44824</c:v>
                </c:pt>
                <c:pt idx="538" formatCode="mm/dd/yyyy">
                  <c:v>44823</c:v>
                </c:pt>
                <c:pt idx="539" formatCode="mm/dd/yyyy">
                  <c:v>44820</c:v>
                </c:pt>
                <c:pt idx="540" formatCode="mm/dd/yyyy">
                  <c:v>44819</c:v>
                </c:pt>
                <c:pt idx="541" formatCode="mm/dd/yyyy">
                  <c:v>44818</c:v>
                </c:pt>
                <c:pt idx="542" formatCode="mm/dd/yyyy">
                  <c:v>44817</c:v>
                </c:pt>
                <c:pt idx="543" formatCode="mm/dd/yyyy">
                  <c:v>44816</c:v>
                </c:pt>
                <c:pt idx="544" formatCode="mm/dd/yyyy">
                  <c:v>44813</c:v>
                </c:pt>
                <c:pt idx="545" formatCode="mm/dd/yyyy">
                  <c:v>44812</c:v>
                </c:pt>
                <c:pt idx="546" formatCode="mm/dd/yyyy">
                  <c:v>44811</c:v>
                </c:pt>
                <c:pt idx="547" formatCode="mm/dd/yyyy">
                  <c:v>44810</c:v>
                </c:pt>
                <c:pt idx="548" formatCode="mm/dd/yyyy">
                  <c:v>44809</c:v>
                </c:pt>
                <c:pt idx="549" formatCode="mm/dd/yyyy">
                  <c:v>44806</c:v>
                </c:pt>
                <c:pt idx="550" formatCode="mm/dd/yyyy">
                  <c:v>44805</c:v>
                </c:pt>
                <c:pt idx="551" formatCode="mm/dd/yyyy">
                  <c:v>44803</c:v>
                </c:pt>
                <c:pt idx="552" formatCode="mm/dd/yyyy">
                  <c:v>44802</c:v>
                </c:pt>
                <c:pt idx="553" formatCode="mm/dd/yyyy">
                  <c:v>44799</c:v>
                </c:pt>
                <c:pt idx="554" formatCode="mm/dd/yyyy">
                  <c:v>44798</c:v>
                </c:pt>
                <c:pt idx="555" formatCode="mm/dd/yyyy">
                  <c:v>44797</c:v>
                </c:pt>
                <c:pt idx="556" formatCode="mm/dd/yyyy">
                  <c:v>44796</c:v>
                </c:pt>
                <c:pt idx="557" formatCode="mm/dd/yyyy">
                  <c:v>44795</c:v>
                </c:pt>
                <c:pt idx="558" formatCode="mm/dd/yyyy">
                  <c:v>44792</c:v>
                </c:pt>
                <c:pt idx="559" formatCode="mm/dd/yyyy">
                  <c:v>44791</c:v>
                </c:pt>
                <c:pt idx="560" formatCode="mm/dd/yyyy">
                  <c:v>44790</c:v>
                </c:pt>
                <c:pt idx="561" formatCode="mm/dd/yyyy">
                  <c:v>44789</c:v>
                </c:pt>
                <c:pt idx="562" formatCode="mm/dd/yyyy">
                  <c:v>44785</c:v>
                </c:pt>
                <c:pt idx="563" formatCode="mm/dd/yyyy">
                  <c:v>44784</c:v>
                </c:pt>
                <c:pt idx="564" formatCode="mm/dd/yyyy">
                  <c:v>44783</c:v>
                </c:pt>
                <c:pt idx="565" formatCode="mm/dd/yyyy">
                  <c:v>44781</c:v>
                </c:pt>
                <c:pt idx="566" formatCode="mm/dd/yyyy">
                  <c:v>44778</c:v>
                </c:pt>
                <c:pt idx="567" formatCode="mm/dd/yyyy">
                  <c:v>44777</c:v>
                </c:pt>
                <c:pt idx="568" formatCode="mm/dd/yyyy">
                  <c:v>44776</c:v>
                </c:pt>
                <c:pt idx="569" formatCode="mm/dd/yyyy">
                  <c:v>44775</c:v>
                </c:pt>
                <c:pt idx="570" formatCode="mm/dd/yyyy">
                  <c:v>44774</c:v>
                </c:pt>
                <c:pt idx="571" formatCode="mm/dd/yyyy">
                  <c:v>44771</c:v>
                </c:pt>
                <c:pt idx="572" formatCode="mm/dd/yyyy">
                  <c:v>44770</c:v>
                </c:pt>
                <c:pt idx="573" formatCode="mm/dd/yyyy">
                  <c:v>44769</c:v>
                </c:pt>
                <c:pt idx="574" formatCode="mm/dd/yyyy">
                  <c:v>44768</c:v>
                </c:pt>
                <c:pt idx="575" formatCode="mm/dd/yyyy">
                  <c:v>44767</c:v>
                </c:pt>
                <c:pt idx="576" formatCode="mm/dd/yyyy">
                  <c:v>44764</c:v>
                </c:pt>
                <c:pt idx="577" formatCode="mm/dd/yyyy">
                  <c:v>44763</c:v>
                </c:pt>
                <c:pt idx="578" formatCode="mm/dd/yyyy">
                  <c:v>44762</c:v>
                </c:pt>
                <c:pt idx="579" formatCode="mm/dd/yyyy">
                  <c:v>44761</c:v>
                </c:pt>
                <c:pt idx="580" formatCode="mm/dd/yyyy">
                  <c:v>44760</c:v>
                </c:pt>
                <c:pt idx="581" formatCode="mm/dd/yyyy">
                  <c:v>44757</c:v>
                </c:pt>
                <c:pt idx="582" formatCode="mm/dd/yyyy">
                  <c:v>44756</c:v>
                </c:pt>
                <c:pt idx="583" formatCode="mm/dd/yyyy">
                  <c:v>44755</c:v>
                </c:pt>
                <c:pt idx="584" formatCode="mm/dd/yyyy">
                  <c:v>44754</c:v>
                </c:pt>
                <c:pt idx="585" formatCode="mm/dd/yyyy">
                  <c:v>44753</c:v>
                </c:pt>
                <c:pt idx="586" formatCode="mm/dd/yyyy">
                  <c:v>44750</c:v>
                </c:pt>
                <c:pt idx="587" formatCode="mm/dd/yyyy">
                  <c:v>44749</c:v>
                </c:pt>
                <c:pt idx="588" formatCode="mm/dd/yyyy">
                  <c:v>44748</c:v>
                </c:pt>
                <c:pt idx="589" formatCode="mm/dd/yyyy">
                  <c:v>44747</c:v>
                </c:pt>
                <c:pt idx="590" formatCode="mm/dd/yyyy">
                  <c:v>44746</c:v>
                </c:pt>
                <c:pt idx="591" formatCode="mm/dd/yyyy">
                  <c:v>44743</c:v>
                </c:pt>
                <c:pt idx="592" formatCode="mm/dd/yyyy">
                  <c:v>44742</c:v>
                </c:pt>
                <c:pt idx="593" formatCode="mm/dd/yyyy">
                  <c:v>44741</c:v>
                </c:pt>
                <c:pt idx="594" formatCode="mm/dd/yyyy">
                  <c:v>44740</c:v>
                </c:pt>
                <c:pt idx="595" formatCode="mm/dd/yyyy">
                  <c:v>44739</c:v>
                </c:pt>
                <c:pt idx="596" formatCode="mm/dd/yyyy">
                  <c:v>44736</c:v>
                </c:pt>
                <c:pt idx="597" formatCode="mm/dd/yyyy">
                  <c:v>44735</c:v>
                </c:pt>
                <c:pt idx="598" formatCode="mm/dd/yyyy">
                  <c:v>44734</c:v>
                </c:pt>
                <c:pt idx="599" formatCode="mm/dd/yyyy">
                  <c:v>44733</c:v>
                </c:pt>
                <c:pt idx="600" formatCode="mm/dd/yyyy">
                  <c:v>44732</c:v>
                </c:pt>
                <c:pt idx="601" formatCode="mm/dd/yyyy">
                  <c:v>44729</c:v>
                </c:pt>
                <c:pt idx="602" formatCode="mm/dd/yyyy">
                  <c:v>44728</c:v>
                </c:pt>
                <c:pt idx="603" formatCode="mm/dd/yyyy">
                  <c:v>44727</c:v>
                </c:pt>
                <c:pt idx="604" formatCode="mm/dd/yyyy">
                  <c:v>44726</c:v>
                </c:pt>
                <c:pt idx="605" formatCode="mm/dd/yyyy">
                  <c:v>44725</c:v>
                </c:pt>
                <c:pt idx="606" formatCode="mm/dd/yyyy">
                  <c:v>44722</c:v>
                </c:pt>
                <c:pt idx="607" formatCode="mm/dd/yyyy">
                  <c:v>44721</c:v>
                </c:pt>
                <c:pt idx="608" formatCode="mm/dd/yyyy">
                  <c:v>44720</c:v>
                </c:pt>
                <c:pt idx="609" formatCode="mm/dd/yyyy">
                  <c:v>44719</c:v>
                </c:pt>
                <c:pt idx="610" formatCode="mm/dd/yyyy">
                  <c:v>44718</c:v>
                </c:pt>
                <c:pt idx="611" formatCode="mm/dd/yyyy">
                  <c:v>44715</c:v>
                </c:pt>
                <c:pt idx="612" formatCode="mm/dd/yyyy">
                  <c:v>44714</c:v>
                </c:pt>
                <c:pt idx="613" formatCode="mm/dd/yyyy">
                  <c:v>44713</c:v>
                </c:pt>
                <c:pt idx="614" formatCode="mm/dd/yyyy">
                  <c:v>44712</c:v>
                </c:pt>
                <c:pt idx="615" formatCode="mm/dd/yyyy">
                  <c:v>44711</c:v>
                </c:pt>
                <c:pt idx="616" formatCode="mm/dd/yyyy">
                  <c:v>44708</c:v>
                </c:pt>
                <c:pt idx="617" formatCode="mm/dd/yyyy">
                  <c:v>44707</c:v>
                </c:pt>
                <c:pt idx="618" formatCode="mm/dd/yyyy">
                  <c:v>44706</c:v>
                </c:pt>
                <c:pt idx="619" formatCode="mm/dd/yyyy">
                  <c:v>44705</c:v>
                </c:pt>
                <c:pt idx="620" formatCode="mm/dd/yyyy">
                  <c:v>44704</c:v>
                </c:pt>
                <c:pt idx="621" formatCode="mm/dd/yyyy">
                  <c:v>44701</c:v>
                </c:pt>
                <c:pt idx="622" formatCode="mm/dd/yyyy">
                  <c:v>44700</c:v>
                </c:pt>
                <c:pt idx="623" formatCode="mm/dd/yyyy">
                  <c:v>44699</c:v>
                </c:pt>
                <c:pt idx="624" formatCode="mm/dd/yyyy">
                  <c:v>44698</c:v>
                </c:pt>
                <c:pt idx="625" formatCode="mm/dd/yyyy">
                  <c:v>44697</c:v>
                </c:pt>
                <c:pt idx="626" formatCode="mm/dd/yyyy">
                  <c:v>44694</c:v>
                </c:pt>
                <c:pt idx="627" formatCode="mm/dd/yyyy">
                  <c:v>44693</c:v>
                </c:pt>
                <c:pt idx="628" formatCode="mm/dd/yyyy">
                  <c:v>44692</c:v>
                </c:pt>
                <c:pt idx="629" formatCode="mm/dd/yyyy">
                  <c:v>44691</c:v>
                </c:pt>
                <c:pt idx="630" formatCode="mm/dd/yyyy">
                  <c:v>44690</c:v>
                </c:pt>
                <c:pt idx="631" formatCode="mm/dd/yyyy">
                  <c:v>44687</c:v>
                </c:pt>
                <c:pt idx="632" formatCode="mm/dd/yyyy">
                  <c:v>44686</c:v>
                </c:pt>
                <c:pt idx="633" formatCode="mm/dd/yyyy">
                  <c:v>44685</c:v>
                </c:pt>
                <c:pt idx="634" formatCode="mm/dd/yyyy">
                  <c:v>44683</c:v>
                </c:pt>
                <c:pt idx="635" formatCode="mm/dd/yyyy">
                  <c:v>44680</c:v>
                </c:pt>
                <c:pt idx="636" formatCode="mm/dd/yyyy">
                  <c:v>44679</c:v>
                </c:pt>
                <c:pt idx="637" formatCode="mm/dd/yyyy">
                  <c:v>44678</c:v>
                </c:pt>
                <c:pt idx="638" formatCode="mm/dd/yyyy">
                  <c:v>44677</c:v>
                </c:pt>
                <c:pt idx="639" formatCode="mm/dd/yyyy">
                  <c:v>44676</c:v>
                </c:pt>
                <c:pt idx="640" formatCode="mm/dd/yyyy">
                  <c:v>44673</c:v>
                </c:pt>
                <c:pt idx="641" formatCode="mm/dd/yyyy">
                  <c:v>44672</c:v>
                </c:pt>
                <c:pt idx="642" formatCode="mm/dd/yyyy">
                  <c:v>44671</c:v>
                </c:pt>
                <c:pt idx="643" formatCode="mm/dd/yyyy">
                  <c:v>44670</c:v>
                </c:pt>
                <c:pt idx="644" formatCode="mm/dd/yyyy">
                  <c:v>44669</c:v>
                </c:pt>
                <c:pt idx="645" formatCode="mm/dd/yyyy">
                  <c:v>44664</c:v>
                </c:pt>
                <c:pt idx="646" formatCode="mm/dd/yyyy">
                  <c:v>44663</c:v>
                </c:pt>
                <c:pt idx="647" formatCode="mm/dd/yyyy">
                  <c:v>44662</c:v>
                </c:pt>
                <c:pt idx="648" formatCode="mm/dd/yyyy">
                  <c:v>44659</c:v>
                </c:pt>
                <c:pt idx="649" formatCode="mm/dd/yyyy">
                  <c:v>44658</c:v>
                </c:pt>
                <c:pt idx="650" formatCode="mm/dd/yyyy">
                  <c:v>44657</c:v>
                </c:pt>
                <c:pt idx="651" formatCode="mm/dd/yyyy">
                  <c:v>44656</c:v>
                </c:pt>
                <c:pt idx="652" formatCode="mm/dd/yyyy">
                  <c:v>44655</c:v>
                </c:pt>
                <c:pt idx="653" formatCode="mm/dd/yyyy">
                  <c:v>44652</c:v>
                </c:pt>
                <c:pt idx="654" formatCode="mm/dd/yyyy">
                  <c:v>44651</c:v>
                </c:pt>
                <c:pt idx="655" formatCode="mm/dd/yyyy">
                  <c:v>44650</c:v>
                </c:pt>
                <c:pt idx="656" formatCode="mm/dd/yyyy">
                  <c:v>44649</c:v>
                </c:pt>
                <c:pt idx="657" formatCode="mm/dd/yyyy">
                  <c:v>44648</c:v>
                </c:pt>
                <c:pt idx="658" formatCode="mm/dd/yyyy">
                  <c:v>44645</c:v>
                </c:pt>
                <c:pt idx="659" formatCode="mm/dd/yyyy">
                  <c:v>44644</c:v>
                </c:pt>
                <c:pt idx="660" formatCode="mm/dd/yyyy">
                  <c:v>44643</c:v>
                </c:pt>
                <c:pt idx="661" formatCode="mm/dd/yyyy">
                  <c:v>44642</c:v>
                </c:pt>
                <c:pt idx="662" formatCode="mm/dd/yyyy">
                  <c:v>44641</c:v>
                </c:pt>
                <c:pt idx="663" formatCode="mm/dd/yyyy">
                  <c:v>44637</c:v>
                </c:pt>
                <c:pt idx="664" formatCode="mm/dd/yyyy">
                  <c:v>44636</c:v>
                </c:pt>
                <c:pt idx="665" formatCode="mm/dd/yyyy">
                  <c:v>44635</c:v>
                </c:pt>
                <c:pt idx="666" formatCode="mm/dd/yyyy">
                  <c:v>44634</c:v>
                </c:pt>
                <c:pt idx="667" formatCode="mm/dd/yyyy">
                  <c:v>44631</c:v>
                </c:pt>
                <c:pt idx="668" formatCode="mm/dd/yyyy">
                  <c:v>44630</c:v>
                </c:pt>
                <c:pt idx="669" formatCode="mm/dd/yyyy">
                  <c:v>44629</c:v>
                </c:pt>
                <c:pt idx="670" formatCode="mm/dd/yyyy">
                  <c:v>44628</c:v>
                </c:pt>
                <c:pt idx="671" formatCode="mm/dd/yyyy">
                  <c:v>44627</c:v>
                </c:pt>
                <c:pt idx="672" formatCode="mm/dd/yyyy">
                  <c:v>44624</c:v>
                </c:pt>
                <c:pt idx="673" formatCode="mm/dd/yyyy">
                  <c:v>44623</c:v>
                </c:pt>
                <c:pt idx="674" formatCode="mm/dd/yyyy">
                  <c:v>44622</c:v>
                </c:pt>
                <c:pt idx="675" formatCode="mm/dd/yyyy">
                  <c:v>44620</c:v>
                </c:pt>
                <c:pt idx="676" formatCode="mm/dd/yyyy">
                  <c:v>44617</c:v>
                </c:pt>
                <c:pt idx="677" formatCode="mm/dd/yyyy">
                  <c:v>44616</c:v>
                </c:pt>
                <c:pt idx="678" formatCode="mm/dd/yyyy">
                  <c:v>44615</c:v>
                </c:pt>
                <c:pt idx="679" formatCode="mm/dd/yyyy">
                  <c:v>44614</c:v>
                </c:pt>
                <c:pt idx="680" formatCode="mm/dd/yyyy">
                  <c:v>44613</c:v>
                </c:pt>
                <c:pt idx="681" formatCode="mm/dd/yyyy">
                  <c:v>44610</c:v>
                </c:pt>
                <c:pt idx="682" formatCode="mm/dd/yyyy">
                  <c:v>44609</c:v>
                </c:pt>
                <c:pt idx="683" formatCode="mm/dd/yyyy">
                  <c:v>44608</c:v>
                </c:pt>
                <c:pt idx="684" formatCode="mm/dd/yyyy">
                  <c:v>44607</c:v>
                </c:pt>
                <c:pt idx="685" formatCode="mm/dd/yyyy">
                  <c:v>44606</c:v>
                </c:pt>
                <c:pt idx="686" formatCode="mm/dd/yyyy">
                  <c:v>44603</c:v>
                </c:pt>
                <c:pt idx="687" formatCode="mm/dd/yyyy">
                  <c:v>44602</c:v>
                </c:pt>
                <c:pt idx="688" formatCode="mm/dd/yyyy">
                  <c:v>44601</c:v>
                </c:pt>
                <c:pt idx="689" formatCode="mm/dd/yyyy">
                  <c:v>44600</c:v>
                </c:pt>
                <c:pt idx="690" formatCode="mm/dd/yyyy">
                  <c:v>44599</c:v>
                </c:pt>
                <c:pt idx="691" formatCode="mm/dd/yyyy">
                  <c:v>44596</c:v>
                </c:pt>
                <c:pt idx="692" formatCode="mm/dd/yyyy">
                  <c:v>44595</c:v>
                </c:pt>
                <c:pt idx="693" formatCode="mm/dd/yyyy">
                  <c:v>44594</c:v>
                </c:pt>
                <c:pt idx="694" formatCode="mm/dd/yyyy">
                  <c:v>44593</c:v>
                </c:pt>
                <c:pt idx="695" formatCode="mm/dd/yyyy">
                  <c:v>44592</c:v>
                </c:pt>
                <c:pt idx="696" formatCode="mm/dd/yyyy">
                  <c:v>44589</c:v>
                </c:pt>
                <c:pt idx="697" formatCode="mm/dd/yyyy">
                  <c:v>44588</c:v>
                </c:pt>
                <c:pt idx="698" formatCode="mm/dd/yyyy">
                  <c:v>44586</c:v>
                </c:pt>
                <c:pt idx="699" formatCode="mm/dd/yyyy">
                  <c:v>44585</c:v>
                </c:pt>
                <c:pt idx="700" formatCode="mm/dd/yyyy">
                  <c:v>44582</c:v>
                </c:pt>
                <c:pt idx="701" formatCode="mm/dd/yyyy">
                  <c:v>44581</c:v>
                </c:pt>
                <c:pt idx="702" formatCode="mm/dd/yyyy">
                  <c:v>44580</c:v>
                </c:pt>
                <c:pt idx="703" formatCode="mm/dd/yyyy">
                  <c:v>44579</c:v>
                </c:pt>
                <c:pt idx="704" formatCode="mm/dd/yyyy">
                  <c:v>44578</c:v>
                </c:pt>
                <c:pt idx="705" formatCode="mm/dd/yyyy">
                  <c:v>44575</c:v>
                </c:pt>
                <c:pt idx="706" formatCode="mm/dd/yyyy">
                  <c:v>44574</c:v>
                </c:pt>
                <c:pt idx="707" formatCode="mm/dd/yyyy">
                  <c:v>44573</c:v>
                </c:pt>
                <c:pt idx="708" formatCode="mm/dd/yyyy">
                  <c:v>44572</c:v>
                </c:pt>
                <c:pt idx="709" formatCode="mm/dd/yyyy">
                  <c:v>44571</c:v>
                </c:pt>
                <c:pt idx="710" formatCode="mm/dd/yyyy">
                  <c:v>44568</c:v>
                </c:pt>
                <c:pt idx="711" formatCode="mm/dd/yyyy">
                  <c:v>44567</c:v>
                </c:pt>
                <c:pt idx="712" formatCode="mm/dd/yyyy">
                  <c:v>44566</c:v>
                </c:pt>
                <c:pt idx="713" formatCode="mm/dd/yyyy">
                  <c:v>44565</c:v>
                </c:pt>
                <c:pt idx="714" formatCode="mm/dd/yyyy">
                  <c:v>44564</c:v>
                </c:pt>
                <c:pt idx="715">
                  <c:v>44561</c:v>
                </c:pt>
                <c:pt idx="716">
                  <c:v>44560</c:v>
                </c:pt>
                <c:pt idx="717">
                  <c:v>44559</c:v>
                </c:pt>
                <c:pt idx="718">
                  <c:v>44558</c:v>
                </c:pt>
                <c:pt idx="719">
                  <c:v>44557</c:v>
                </c:pt>
                <c:pt idx="720">
                  <c:v>44554</c:v>
                </c:pt>
                <c:pt idx="721">
                  <c:v>44553</c:v>
                </c:pt>
                <c:pt idx="722">
                  <c:v>44552</c:v>
                </c:pt>
                <c:pt idx="723">
                  <c:v>44551</c:v>
                </c:pt>
                <c:pt idx="724">
                  <c:v>44550</c:v>
                </c:pt>
                <c:pt idx="725">
                  <c:v>44547</c:v>
                </c:pt>
                <c:pt idx="726">
                  <c:v>44546</c:v>
                </c:pt>
                <c:pt idx="727">
                  <c:v>44545</c:v>
                </c:pt>
                <c:pt idx="728">
                  <c:v>44544</c:v>
                </c:pt>
                <c:pt idx="729">
                  <c:v>44543</c:v>
                </c:pt>
                <c:pt idx="730">
                  <c:v>44540</c:v>
                </c:pt>
                <c:pt idx="731" formatCode="mm/dd/yyyy">
                  <c:v>44539</c:v>
                </c:pt>
                <c:pt idx="732" formatCode="mm/dd/yyyy">
                  <c:v>44538</c:v>
                </c:pt>
                <c:pt idx="733" formatCode="mm/dd/yyyy">
                  <c:v>44537</c:v>
                </c:pt>
                <c:pt idx="734" formatCode="mm/dd/yyyy">
                  <c:v>44536</c:v>
                </c:pt>
                <c:pt idx="735" formatCode="mm/dd/yyyy">
                  <c:v>44533</c:v>
                </c:pt>
                <c:pt idx="736" formatCode="mm/dd/yyyy">
                  <c:v>44532</c:v>
                </c:pt>
                <c:pt idx="737" formatCode="mm/dd/yyyy">
                  <c:v>44531</c:v>
                </c:pt>
                <c:pt idx="738">
                  <c:v>44530</c:v>
                </c:pt>
                <c:pt idx="739">
                  <c:v>44529</c:v>
                </c:pt>
                <c:pt idx="740">
                  <c:v>44526</c:v>
                </c:pt>
                <c:pt idx="741">
                  <c:v>44525</c:v>
                </c:pt>
                <c:pt idx="742">
                  <c:v>44524</c:v>
                </c:pt>
                <c:pt idx="743">
                  <c:v>44523</c:v>
                </c:pt>
                <c:pt idx="744">
                  <c:v>44522</c:v>
                </c:pt>
              </c:numCache>
            </c:numRef>
          </c:cat>
          <c:val>
            <c:numRef>
              <c:f>'Tata Motors Stock History'!$B$3:$B$747</c:f>
              <c:numCache>
                <c:formatCode>General</c:formatCode>
                <c:ptCount val="745"/>
                <c:pt idx="0">
                  <c:v>783.2</c:v>
                </c:pt>
                <c:pt idx="1">
                  <c:v>771.9</c:v>
                </c:pt>
                <c:pt idx="2">
                  <c:v>774.3</c:v>
                </c:pt>
                <c:pt idx="3">
                  <c:v>786.25</c:v>
                </c:pt>
                <c:pt idx="4">
                  <c:v>784.85</c:v>
                </c:pt>
                <c:pt idx="5">
                  <c:v>804.7</c:v>
                </c:pt>
                <c:pt idx="6">
                  <c:v>805.45</c:v>
                </c:pt>
                <c:pt idx="7">
                  <c:v>819.75</c:v>
                </c:pt>
                <c:pt idx="8">
                  <c:v>839.7</c:v>
                </c:pt>
                <c:pt idx="9">
                  <c:v>835.65</c:v>
                </c:pt>
                <c:pt idx="10">
                  <c:v>824.1</c:v>
                </c:pt>
                <c:pt idx="11">
                  <c:v>843.45</c:v>
                </c:pt>
                <c:pt idx="12">
                  <c:v>834.05</c:v>
                </c:pt>
                <c:pt idx="13">
                  <c:v>840.2</c:v>
                </c:pt>
                <c:pt idx="14">
                  <c:v>842.75</c:v>
                </c:pt>
                <c:pt idx="15">
                  <c:v>878.45</c:v>
                </c:pt>
                <c:pt idx="16">
                  <c:v>864.3</c:v>
                </c:pt>
                <c:pt idx="17">
                  <c:v>880</c:v>
                </c:pt>
                <c:pt idx="18">
                  <c:v>877.65</c:v>
                </c:pt>
                <c:pt idx="19">
                  <c:v>879.5</c:v>
                </c:pt>
                <c:pt idx="20">
                  <c:v>903.3</c:v>
                </c:pt>
                <c:pt idx="21">
                  <c:v>910.15</c:v>
                </c:pt>
                <c:pt idx="22">
                  <c:v>891.6</c:v>
                </c:pt>
                <c:pt idx="23">
                  <c:v>907.45</c:v>
                </c:pt>
                <c:pt idx="24">
                  <c:v>917.3</c:v>
                </c:pt>
                <c:pt idx="25">
                  <c:v>928.25</c:v>
                </c:pt>
                <c:pt idx="26">
                  <c:v>930.7</c:v>
                </c:pt>
                <c:pt idx="27">
                  <c:v>928.5</c:v>
                </c:pt>
                <c:pt idx="28">
                  <c:v>939.15</c:v>
                </c:pt>
                <c:pt idx="29">
                  <c:v>919.8</c:v>
                </c:pt>
                <c:pt idx="30">
                  <c:v>927.85</c:v>
                </c:pt>
                <c:pt idx="31">
                  <c:v>930.75</c:v>
                </c:pt>
                <c:pt idx="32">
                  <c:v>925.7</c:v>
                </c:pt>
                <c:pt idx="33">
                  <c:v>965.2</c:v>
                </c:pt>
                <c:pt idx="34">
                  <c:v>974.65</c:v>
                </c:pt>
                <c:pt idx="35">
                  <c:v>993</c:v>
                </c:pt>
                <c:pt idx="36">
                  <c:v>993.15</c:v>
                </c:pt>
                <c:pt idx="37">
                  <c:v>963.6</c:v>
                </c:pt>
                <c:pt idx="38">
                  <c:v>977.3</c:v>
                </c:pt>
                <c:pt idx="39">
                  <c:v>971.8</c:v>
                </c:pt>
                <c:pt idx="40">
                  <c:v>970.85</c:v>
                </c:pt>
                <c:pt idx="41">
                  <c:v>967</c:v>
                </c:pt>
                <c:pt idx="42">
                  <c:v>962.05</c:v>
                </c:pt>
                <c:pt idx="43">
                  <c:v>974.95</c:v>
                </c:pt>
                <c:pt idx="44">
                  <c:v>988.4</c:v>
                </c:pt>
                <c:pt idx="45">
                  <c:v>992.1</c:v>
                </c:pt>
                <c:pt idx="46">
                  <c:v>986.15</c:v>
                </c:pt>
                <c:pt idx="47">
                  <c:v>976.3</c:v>
                </c:pt>
                <c:pt idx="48" formatCode="#,##0.00">
                  <c:v>1035.8</c:v>
                </c:pt>
                <c:pt idx="49" formatCode="#,##0.00">
                  <c:v>1038.7</c:v>
                </c:pt>
                <c:pt idx="50" formatCode="#,##0.00">
                  <c:v>1049.3499999999999</c:v>
                </c:pt>
                <c:pt idx="51" formatCode="#,##0.00">
                  <c:v>1069.1500000000001</c:v>
                </c:pt>
                <c:pt idx="52" formatCode="#,##0.00">
                  <c:v>1080.45</c:v>
                </c:pt>
                <c:pt idx="53" formatCode="#,##0.00">
                  <c:v>1085.0999999999999</c:v>
                </c:pt>
                <c:pt idx="54" formatCode="#,##0.00">
                  <c:v>1092.6500000000001</c:v>
                </c:pt>
                <c:pt idx="55" formatCode="#,##0.00">
                  <c:v>1111.3499999999999</c:v>
                </c:pt>
                <c:pt idx="56" formatCode="#,##0.00">
                  <c:v>1121.6500000000001</c:v>
                </c:pt>
                <c:pt idx="57" formatCode="#,##0.00">
                  <c:v>1074.55</c:v>
                </c:pt>
                <c:pt idx="58" formatCode="#,##0.00">
                  <c:v>1077.25</c:v>
                </c:pt>
                <c:pt idx="59" formatCode="#,##0.00">
                  <c:v>1092.4000000000001</c:v>
                </c:pt>
                <c:pt idx="60" formatCode="#,##0.00">
                  <c:v>1085.1500000000001</c:v>
                </c:pt>
                <c:pt idx="61" formatCode="#,##0.00">
                  <c:v>1068.45</c:v>
                </c:pt>
                <c:pt idx="62" formatCode="#,##0.00">
                  <c:v>1085.2</c:v>
                </c:pt>
                <c:pt idx="63" formatCode="#,##0.00">
                  <c:v>1086.9000000000001</c:v>
                </c:pt>
                <c:pt idx="64" formatCode="#,##0.00">
                  <c:v>1087.7</c:v>
                </c:pt>
                <c:pt idx="65" formatCode="#,##0.00">
                  <c:v>1098.3499999999999</c:v>
                </c:pt>
                <c:pt idx="66" formatCode="#,##0.00">
                  <c:v>1062.3499999999999</c:v>
                </c:pt>
                <c:pt idx="67" formatCode="#,##0.00">
                  <c:v>1053.45</c:v>
                </c:pt>
                <c:pt idx="68" formatCode="#,##0.00">
                  <c:v>1076.1500000000001</c:v>
                </c:pt>
                <c:pt idx="69" formatCode="#,##0.00">
                  <c:v>1068.0999999999999</c:v>
                </c:pt>
                <c:pt idx="70" formatCode="#,##0.00">
                  <c:v>1041.75</c:v>
                </c:pt>
                <c:pt idx="71" formatCode="#,##0.00">
                  <c:v>1025.3</c:v>
                </c:pt>
                <c:pt idx="72" formatCode="#,##0.00">
                  <c:v>1013.75</c:v>
                </c:pt>
                <c:pt idx="73" formatCode="#,##0.00">
                  <c:v>1016.45</c:v>
                </c:pt>
                <c:pt idx="74" formatCode="#,##0.00">
                  <c:v>1096.6500000000001</c:v>
                </c:pt>
                <c:pt idx="75" formatCode="#,##0.00">
                  <c:v>1144.4000000000001</c:v>
                </c:pt>
                <c:pt idx="76" formatCode="#,##0.00">
                  <c:v>1156.6500000000001</c:v>
                </c:pt>
                <c:pt idx="77" formatCode="#,##0.00">
                  <c:v>1161.8499999999999</c:v>
                </c:pt>
                <c:pt idx="78" formatCode="#,##0.00">
                  <c:v>1124</c:v>
                </c:pt>
                <c:pt idx="79" formatCode="#,##0.00">
                  <c:v>1118.3</c:v>
                </c:pt>
                <c:pt idx="80" formatCode="#,##0.00">
                  <c:v>1090.95</c:v>
                </c:pt>
                <c:pt idx="81" formatCode="#,##0.00">
                  <c:v>1027.7</c:v>
                </c:pt>
                <c:pt idx="82" formatCode="#,##0.00">
                  <c:v>1001.8</c:v>
                </c:pt>
                <c:pt idx="83" formatCode="#,##0.00">
                  <c:v>1003.15</c:v>
                </c:pt>
                <c:pt idx="84">
                  <c:v>990</c:v>
                </c:pt>
                <c:pt idx="85" formatCode="#,##0.00">
                  <c:v>1024.55</c:v>
                </c:pt>
                <c:pt idx="86" formatCode="#,##0.00">
                  <c:v>1021.15</c:v>
                </c:pt>
                <c:pt idx="87" formatCode="#,##0.00">
                  <c:v>1024.45</c:v>
                </c:pt>
                <c:pt idx="88" formatCode="#,##0.00">
                  <c:v>1016.75</c:v>
                </c:pt>
                <c:pt idx="89" formatCode="#,##0.00">
                  <c:v>1020.8</c:v>
                </c:pt>
                <c:pt idx="90" formatCode="#,##0.00">
                  <c:v>1005.5</c:v>
                </c:pt>
                <c:pt idx="91" formatCode="#,##0.00">
                  <c:v>1014.95</c:v>
                </c:pt>
                <c:pt idx="92" formatCode="#,##0.00">
                  <c:v>1002.6</c:v>
                </c:pt>
                <c:pt idx="93">
                  <c:v>993.65</c:v>
                </c:pt>
                <c:pt idx="94">
                  <c:v>998.2</c:v>
                </c:pt>
                <c:pt idx="95">
                  <c:v>975.65</c:v>
                </c:pt>
                <c:pt idx="96">
                  <c:v>981.3</c:v>
                </c:pt>
                <c:pt idx="97" formatCode="#,##0.00">
                  <c:v>1002.05</c:v>
                </c:pt>
                <c:pt idx="98">
                  <c:v>989.75</c:v>
                </c:pt>
                <c:pt idx="99">
                  <c:v>972.1</c:v>
                </c:pt>
                <c:pt idx="100">
                  <c:v>951.85</c:v>
                </c:pt>
                <c:pt idx="101">
                  <c:v>955</c:v>
                </c:pt>
                <c:pt idx="102">
                  <c:v>958.05</c:v>
                </c:pt>
                <c:pt idx="103">
                  <c:v>961.8</c:v>
                </c:pt>
                <c:pt idx="104">
                  <c:v>978.25</c:v>
                </c:pt>
                <c:pt idx="105">
                  <c:v>977.35</c:v>
                </c:pt>
                <c:pt idx="106">
                  <c:v>985.9</c:v>
                </c:pt>
                <c:pt idx="107">
                  <c:v>993.4</c:v>
                </c:pt>
                <c:pt idx="108">
                  <c:v>985.85</c:v>
                </c:pt>
                <c:pt idx="109">
                  <c:v>988.7</c:v>
                </c:pt>
                <c:pt idx="110">
                  <c:v>987.1</c:v>
                </c:pt>
                <c:pt idx="111">
                  <c:v>972.15</c:v>
                </c:pt>
                <c:pt idx="112">
                  <c:v>967.52</c:v>
                </c:pt>
                <c:pt idx="113">
                  <c:v>935.36</c:v>
                </c:pt>
                <c:pt idx="114">
                  <c:v>927.09</c:v>
                </c:pt>
                <c:pt idx="115">
                  <c:v>901.12</c:v>
                </c:pt>
                <c:pt idx="116">
                  <c:v>947.53</c:v>
                </c:pt>
                <c:pt idx="117">
                  <c:v>920.16</c:v>
                </c:pt>
                <c:pt idx="118">
                  <c:v>921.11</c:v>
                </c:pt>
                <c:pt idx="119">
                  <c:v>940.7</c:v>
                </c:pt>
                <c:pt idx="120">
                  <c:v>944.64</c:v>
                </c:pt>
                <c:pt idx="121">
                  <c:v>955.55</c:v>
                </c:pt>
                <c:pt idx="122">
                  <c:v>957.59</c:v>
                </c:pt>
                <c:pt idx="123">
                  <c:v>959.39</c:v>
                </c:pt>
                <c:pt idx="124">
                  <c:v>944.59</c:v>
                </c:pt>
                <c:pt idx="125">
                  <c:v>948.37</c:v>
                </c:pt>
                <c:pt idx="126">
                  <c:v>953.95</c:v>
                </c:pt>
                <c:pt idx="127">
                  <c:v>942.79</c:v>
                </c:pt>
                <c:pt idx="128">
                  <c:v>933.52</c:v>
                </c:pt>
                <c:pt idx="129">
                  <c:v>944.39</c:v>
                </c:pt>
                <c:pt idx="130">
                  <c:v>961.68</c:v>
                </c:pt>
                <c:pt idx="131">
                  <c:v>956.8</c:v>
                </c:pt>
                <c:pt idx="132" formatCode="#,##0.00">
                  <c:v>1043.43</c:v>
                </c:pt>
                <c:pt idx="133" formatCode="#,##0.00">
                  <c:v>1027.1300000000001</c:v>
                </c:pt>
                <c:pt idx="134" formatCode="#,##0.00">
                  <c:v>1008.99</c:v>
                </c:pt>
                <c:pt idx="135">
                  <c:v>985.51</c:v>
                </c:pt>
                <c:pt idx="136" formatCode="#,##0.00">
                  <c:v>1013.07</c:v>
                </c:pt>
                <c:pt idx="137" formatCode="#,##0.00">
                  <c:v>1010.28</c:v>
                </c:pt>
                <c:pt idx="138" formatCode="#,##0.00">
                  <c:v>1024.6400000000001</c:v>
                </c:pt>
                <c:pt idx="139" formatCode="#,##0.00">
                  <c:v>1004.8</c:v>
                </c:pt>
                <c:pt idx="140">
                  <c:v>997.52</c:v>
                </c:pt>
                <c:pt idx="141">
                  <c:v>996.43</c:v>
                </c:pt>
                <c:pt idx="142">
                  <c:v>998.17</c:v>
                </c:pt>
                <c:pt idx="143">
                  <c:v>988.6</c:v>
                </c:pt>
                <c:pt idx="144">
                  <c:v>983.72</c:v>
                </c:pt>
                <c:pt idx="145">
                  <c:v>970.55</c:v>
                </c:pt>
                <c:pt idx="146">
                  <c:v>960.24</c:v>
                </c:pt>
                <c:pt idx="147">
                  <c:v>968.36</c:v>
                </c:pt>
                <c:pt idx="148">
                  <c:v>989.75</c:v>
                </c:pt>
                <c:pt idx="149">
                  <c:v>995.73</c:v>
                </c:pt>
                <c:pt idx="150" formatCode="#,##0.00">
                  <c:v>1015.37</c:v>
                </c:pt>
                <c:pt idx="151" formatCode="#,##0.00">
                  <c:v>1010.38</c:v>
                </c:pt>
                <c:pt idx="152" formatCode="#,##0.00">
                  <c:v>1005.4</c:v>
                </c:pt>
                <c:pt idx="153" formatCode="#,##0.00">
                  <c:v>1010.08</c:v>
                </c:pt>
                <c:pt idx="154" formatCode="#,##0.00">
                  <c:v>1004</c:v>
                </c:pt>
                <c:pt idx="155" formatCode="#,##0.00">
                  <c:v>1008.49</c:v>
                </c:pt>
                <c:pt idx="156" formatCode="#,##0.00">
                  <c:v>1006.05</c:v>
                </c:pt>
                <c:pt idx="157" formatCode="#,##0.00">
                  <c:v>1001.56</c:v>
                </c:pt>
                <c:pt idx="158">
                  <c:v>989.2</c:v>
                </c:pt>
                <c:pt idx="159">
                  <c:v>989.75</c:v>
                </c:pt>
                <c:pt idx="160">
                  <c:v>975.64</c:v>
                </c:pt>
                <c:pt idx="161">
                  <c:v>983.17</c:v>
                </c:pt>
                <c:pt idx="162">
                  <c:v>976.79</c:v>
                </c:pt>
                <c:pt idx="163">
                  <c:v>961.93</c:v>
                </c:pt>
                <c:pt idx="164">
                  <c:v>937.56</c:v>
                </c:pt>
                <c:pt idx="165">
                  <c:v>954.8</c:v>
                </c:pt>
                <c:pt idx="166">
                  <c:v>969.46</c:v>
                </c:pt>
                <c:pt idx="167">
                  <c:v>942.94</c:v>
                </c:pt>
                <c:pt idx="168">
                  <c:v>964.77</c:v>
                </c:pt>
                <c:pt idx="169">
                  <c:v>970.21</c:v>
                </c:pt>
                <c:pt idx="170" formatCode="#,##0.00">
                  <c:v>1013.37</c:v>
                </c:pt>
                <c:pt idx="171" formatCode="#,##0.00">
                  <c:v>1024.8399999999999</c:v>
                </c:pt>
                <c:pt idx="172" formatCode="#,##0.00">
                  <c:v>1036.0999999999999</c:v>
                </c:pt>
                <c:pt idx="173" formatCode="#,##0.00">
                  <c:v>1014.52</c:v>
                </c:pt>
                <c:pt idx="174" formatCode="#,##0.00">
                  <c:v>1018.76</c:v>
                </c:pt>
                <c:pt idx="175">
                  <c:v>984.16</c:v>
                </c:pt>
                <c:pt idx="176">
                  <c:v>988.35</c:v>
                </c:pt>
                <c:pt idx="177">
                  <c:v>974.39</c:v>
                </c:pt>
                <c:pt idx="178">
                  <c:v>947.28</c:v>
                </c:pt>
                <c:pt idx="179">
                  <c:v>955.1</c:v>
                </c:pt>
                <c:pt idx="180">
                  <c:v>959.74</c:v>
                </c:pt>
                <c:pt idx="181">
                  <c:v>934.07</c:v>
                </c:pt>
                <c:pt idx="182">
                  <c:v>934.52</c:v>
                </c:pt>
                <c:pt idx="183">
                  <c:v>929.43</c:v>
                </c:pt>
                <c:pt idx="184">
                  <c:v>918.22</c:v>
                </c:pt>
                <c:pt idx="185">
                  <c:v>923.5</c:v>
                </c:pt>
                <c:pt idx="186">
                  <c:v>929.73</c:v>
                </c:pt>
                <c:pt idx="187">
                  <c:v>935.71</c:v>
                </c:pt>
                <c:pt idx="188">
                  <c:v>917.72</c:v>
                </c:pt>
                <c:pt idx="189">
                  <c:v>915.47</c:v>
                </c:pt>
                <c:pt idx="190">
                  <c:v>904.11</c:v>
                </c:pt>
                <c:pt idx="191">
                  <c:v>908.8</c:v>
                </c:pt>
                <c:pt idx="192">
                  <c:v>912.18</c:v>
                </c:pt>
                <c:pt idx="193">
                  <c:v>921.46</c:v>
                </c:pt>
                <c:pt idx="194">
                  <c:v>930.93</c:v>
                </c:pt>
                <c:pt idx="195">
                  <c:v>936.66</c:v>
                </c:pt>
                <c:pt idx="196">
                  <c:v>923.95</c:v>
                </c:pt>
                <c:pt idx="197">
                  <c:v>876.05</c:v>
                </c:pt>
                <c:pt idx="198">
                  <c:v>875.8</c:v>
                </c:pt>
                <c:pt idx="199">
                  <c:v>881.48</c:v>
                </c:pt>
                <c:pt idx="200">
                  <c:v>856.21</c:v>
                </c:pt>
                <c:pt idx="201">
                  <c:v>838.41</c:v>
                </c:pt>
                <c:pt idx="202">
                  <c:v>809.35</c:v>
                </c:pt>
                <c:pt idx="203">
                  <c:v>808.41</c:v>
                </c:pt>
                <c:pt idx="204">
                  <c:v>797.99</c:v>
                </c:pt>
                <c:pt idx="205">
                  <c:v>818.9</c:v>
                </c:pt>
                <c:pt idx="206">
                  <c:v>821.02</c:v>
                </c:pt>
                <c:pt idx="207">
                  <c:v>816.53</c:v>
                </c:pt>
                <c:pt idx="208">
                  <c:v>803.07</c:v>
                </c:pt>
                <c:pt idx="209">
                  <c:v>816.33</c:v>
                </c:pt>
                <c:pt idx="210">
                  <c:v>809.95</c:v>
                </c:pt>
                <c:pt idx="211">
                  <c:v>813.94</c:v>
                </c:pt>
                <c:pt idx="212">
                  <c:v>813.14</c:v>
                </c:pt>
                <c:pt idx="213">
                  <c:v>805.96</c:v>
                </c:pt>
                <c:pt idx="214">
                  <c:v>797.34</c:v>
                </c:pt>
                <c:pt idx="215">
                  <c:v>786.67</c:v>
                </c:pt>
                <c:pt idx="216">
                  <c:v>788.52</c:v>
                </c:pt>
                <c:pt idx="217">
                  <c:v>793.3</c:v>
                </c:pt>
                <c:pt idx="218">
                  <c:v>779.05</c:v>
                </c:pt>
                <c:pt idx="219">
                  <c:v>781.99</c:v>
                </c:pt>
                <c:pt idx="220">
                  <c:v>788.17</c:v>
                </c:pt>
                <c:pt idx="221">
                  <c:v>777.55</c:v>
                </c:pt>
                <c:pt idx="222">
                  <c:v>751.58</c:v>
                </c:pt>
                <c:pt idx="223">
                  <c:v>738.62</c:v>
                </c:pt>
                <c:pt idx="224">
                  <c:v>717.34</c:v>
                </c:pt>
                <c:pt idx="225">
                  <c:v>722.47</c:v>
                </c:pt>
                <c:pt idx="226">
                  <c:v>706.67</c:v>
                </c:pt>
                <c:pt idx="227">
                  <c:v>703.08</c:v>
                </c:pt>
                <c:pt idx="228">
                  <c:v>726.71</c:v>
                </c:pt>
                <c:pt idx="229">
                  <c:v>728.55</c:v>
                </c:pt>
                <c:pt idx="230">
                  <c:v>730.15</c:v>
                </c:pt>
                <c:pt idx="231">
                  <c:v>717.54</c:v>
                </c:pt>
                <c:pt idx="232">
                  <c:v>718.08</c:v>
                </c:pt>
                <c:pt idx="233">
                  <c:v>713.2</c:v>
                </c:pt>
                <c:pt idx="234">
                  <c:v>718.58</c:v>
                </c:pt>
                <c:pt idx="235">
                  <c:v>712.35</c:v>
                </c:pt>
                <c:pt idx="236">
                  <c:v>719.73</c:v>
                </c:pt>
                <c:pt idx="237">
                  <c:v>720.23</c:v>
                </c:pt>
                <c:pt idx="238">
                  <c:v>706.77</c:v>
                </c:pt>
                <c:pt idx="239">
                  <c:v>703.43</c:v>
                </c:pt>
                <c:pt idx="240">
                  <c:v>703.28</c:v>
                </c:pt>
                <c:pt idx="241">
                  <c:v>704.23</c:v>
                </c:pt>
                <c:pt idx="242">
                  <c:v>710.16</c:v>
                </c:pt>
                <c:pt idx="243">
                  <c:v>695.35</c:v>
                </c:pt>
                <c:pt idx="244">
                  <c:v>671.63</c:v>
                </c:pt>
                <c:pt idx="245">
                  <c:v>677.86</c:v>
                </c:pt>
                <c:pt idx="246">
                  <c:v>679.1</c:v>
                </c:pt>
                <c:pt idx="247">
                  <c:v>679.6</c:v>
                </c:pt>
                <c:pt idx="248">
                  <c:v>672.23</c:v>
                </c:pt>
                <c:pt idx="249">
                  <c:v>679.45</c:v>
                </c:pt>
                <c:pt idx="250">
                  <c:v>678.31</c:v>
                </c:pt>
                <c:pt idx="251">
                  <c:v>669.48</c:v>
                </c:pt>
                <c:pt idx="252">
                  <c:v>651.24</c:v>
                </c:pt>
                <c:pt idx="253">
                  <c:v>653.54999999999995</c:v>
                </c:pt>
                <c:pt idx="254">
                  <c:v>649.04999999999995</c:v>
                </c:pt>
                <c:pt idx="255">
                  <c:v>647.35</c:v>
                </c:pt>
                <c:pt idx="256">
                  <c:v>640.57000000000005</c:v>
                </c:pt>
                <c:pt idx="257">
                  <c:v>643.02</c:v>
                </c:pt>
                <c:pt idx="258">
                  <c:v>644.05999999999995</c:v>
                </c:pt>
                <c:pt idx="259">
                  <c:v>645.51</c:v>
                </c:pt>
                <c:pt idx="260">
                  <c:v>634.49</c:v>
                </c:pt>
                <c:pt idx="261">
                  <c:v>625.77</c:v>
                </c:pt>
                <c:pt idx="262">
                  <c:v>626.72</c:v>
                </c:pt>
                <c:pt idx="263">
                  <c:v>626.57000000000005</c:v>
                </c:pt>
                <c:pt idx="264">
                  <c:v>639.08000000000004</c:v>
                </c:pt>
                <c:pt idx="265">
                  <c:v>624.62</c:v>
                </c:pt>
                <c:pt idx="266">
                  <c:v>635.89</c:v>
                </c:pt>
                <c:pt idx="267">
                  <c:v>645.36</c:v>
                </c:pt>
                <c:pt idx="268">
                  <c:v>661.16</c:v>
                </c:pt>
                <c:pt idx="269">
                  <c:v>666.74</c:v>
                </c:pt>
                <c:pt idx="270">
                  <c:v>666.44</c:v>
                </c:pt>
                <c:pt idx="271">
                  <c:v>653.67999999999995</c:v>
                </c:pt>
                <c:pt idx="272">
                  <c:v>664.15</c:v>
                </c:pt>
                <c:pt idx="273">
                  <c:v>665.05</c:v>
                </c:pt>
                <c:pt idx="274">
                  <c:v>634.99</c:v>
                </c:pt>
                <c:pt idx="275">
                  <c:v>632.04999999999995</c:v>
                </c:pt>
                <c:pt idx="276">
                  <c:v>628.61</c:v>
                </c:pt>
                <c:pt idx="277">
                  <c:v>615.45000000000005</c:v>
                </c:pt>
                <c:pt idx="278">
                  <c:v>620.53</c:v>
                </c:pt>
                <c:pt idx="279">
                  <c:v>617.69000000000005</c:v>
                </c:pt>
                <c:pt idx="280">
                  <c:v>611.71</c:v>
                </c:pt>
                <c:pt idx="281">
                  <c:v>618.54</c:v>
                </c:pt>
                <c:pt idx="282">
                  <c:v>628.26</c:v>
                </c:pt>
                <c:pt idx="283">
                  <c:v>612.21</c:v>
                </c:pt>
                <c:pt idx="284">
                  <c:v>618.24</c:v>
                </c:pt>
                <c:pt idx="285">
                  <c:v>617.89</c:v>
                </c:pt>
                <c:pt idx="286">
                  <c:v>616.79999999999995</c:v>
                </c:pt>
                <c:pt idx="287">
                  <c:v>618.54</c:v>
                </c:pt>
                <c:pt idx="288">
                  <c:v>625.12</c:v>
                </c:pt>
                <c:pt idx="289">
                  <c:v>636.54</c:v>
                </c:pt>
                <c:pt idx="290">
                  <c:v>638.67999999999995</c:v>
                </c:pt>
                <c:pt idx="291">
                  <c:v>632.29999999999995</c:v>
                </c:pt>
                <c:pt idx="292">
                  <c:v>622.67999999999995</c:v>
                </c:pt>
                <c:pt idx="293">
                  <c:v>623.97</c:v>
                </c:pt>
                <c:pt idx="294">
                  <c:v>618.89</c:v>
                </c:pt>
                <c:pt idx="295">
                  <c:v>632.9</c:v>
                </c:pt>
                <c:pt idx="296">
                  <c:v>625.32000000000005</c:v>
                </c:pt>
                <c:pt idx="297">
                  <c:v>613.01</c:v>
                </c:pt>
                <c:pt idx="298">
                  <c:v>608.37</c:v>
                </c:pt>
                <c:pt idx="299">
                  <c:v>609.27</c:v>
                </c:pt>
                <c:pt idx="300">
                  <c:v>607.13</c:v>
                </c:pt>
                <c:pt idx="301">
                  <c:v>609.32000000000005</c:v>
                </c:pt>
                <c:pt idx="302">
                  <c:v>599.15</c:v>
                </c:pt>
                <c:pt idx="303">
                  <c:v>603.69000000000005</c:v>
                </c:pt>
                <c:pt idx="304">
                  <c:v>605.28</c:v>
                </c:pt>
                <c:pt idx="305">
                  <c:v>600.54999999999995</c:v>
                </c:pt>
                <c:pt idx="306">
                  <c:v>603.24</c:v>
                </c:pt>
                <c:pt idx="307">
                  <c:v>609.07000000000005</c:v>
                </c:pt>
                <c:pt idx="308">
                  <c:v>612.01</c:v>
                </c:pt>
                <c:pt idx="309">
                  <c:v>618.29</c:v>
                </c:pt>
                <c:pt idx="310">
                  <c:v>618.59</c:v>
                </c:pt>
                <c:pt idx="311">
                  <c:v>613.91</c:v>
                </c:pt>
                <c:pt idx="312">
                  <c:v>611.86</c:v>
                </c:pt>
                <c:pt idx="313">
                  <c:v>616.85</c:v>
                </c:pt>
                <c:pt idx="314">
                  <c:v>605.48</c:v>
                </c:pt>
                <c:pt idx="315">
                  <c:v>609.91999999999996</c:v>
                </c:pt>
                <c:pt idx="316">
                  <c:v>616.35</c:v>
                </c:pt>
                <c:pt idx="317">
                  <c:v>620.64</c:v>
                </c:pt>
                <c:pt idx="318">
                  <c:v>605.42999999999995</c:v>
                </c:pt>
                <c:pt idx="319">
                  <c:v>607.63</c:v>
                </c:pt>
                <c:pt idx="320">
                  <c:v>613.11</c:v>
                </c:pt>
                <c:pt idx="321">
                  <c:v>617.04999999999995</c:v>
                </c:pt>
                <c:pt idx="322">
                  <c:v>620.73</c:v>
                </c:pt>
                <c:pt idx="323">
                  <c:v>641.66999999999996</c:v>
                </c:pt>
                <c:pt idx="324">
                  <c:v>642.32000000000005</c:v>
                </c:pt>
                <c:pt idx="325">
                  <c:v>633.35</c:v>
                </c:pt>
                <c:pt idx="326">
                  <c:v>641.72</c:v>
                </c:pt>
                <c:pt idx="327">
                  <c:v>639.13</c:v>
                </c:pt>
                <c:pt idx="328">
                  <c:v>637.48</c:v>
                </c:pt>
                <c:pt idx="329">
                  <c:v>627.30999999999995</c:v>
                </c:pt>
                <c:pt idx="330">
                  <c:v>623.83000000000004</c:v>
                </c:pt>
                <c:pt idx="331">
                  <c:v>619.74</c:v>
                </c:pt>
                <c:pt idx="332">
                  <c:v>618.69000000000005</c:v>
                </c:pt>
                <c:pt idx="333">
                  <c:v>610.22</c:v>
                </c:pt>
                <c:pt idx="334">
                  <c:v>616.6</c:v>
                </c:pt>
                <c:pt idx="335">
                  <c:v>622.98</c:v>
                </c:pt>
                <c:pt idx="336">
                  <c:v>618.74</c:v>
                </c:pt>
                <c:pt idx="337">
                  <c:v>619.54</c:v>
                </c:pt>
                <c:pt idx="338">
                  <c:v>626.57000000000005</c:v>
                </c:pt>
                <c:pt idx="339">
                  <c:v>616.75</c:v>
                </c:pt>
                <c:pt idx="340">
                  <c:v>616.29999999999995</c:v>
                </c:pt>
                <c:pt idx="341">
                  <c:v>598.95000000000005</c:v>
                </c:pt>
                <c:pt idx="342">
                  <c:v>586.44000000000005</c:v>
                </c:pt>
                <c:pt idx="343">
                  <c:v>589.63</c:v>
                </c:pt>
                <c:pt idx="344">
                  <c:v>588.98</c:v>
                </c:pt>
                <c:pt idx="345">
                  <c:v>593.72</c:v>
                </c:pt>
                <c:pt idx="346">
                  <c:v>584.84</c:v>
                </c:pt>
                <c:pt idx="347">
                  <c:v>571.34</c:v>
                </c:pt>
                <c:pt idx="348">
                  <c:v>566.1</c:v>
                </c:pt>
                <c:pt idx="349">
                  <c:v>557.92999999999995</c:v>
                </c:pt>
                <c:pt idx="350">
                  <c:v>567.6</c:v>
                </c:pt>
                <c:pt idx="351">
                  <c:v>579.61</c:v>
                </c:pt>
                <c:pt idx="352">
                  <c:v>581.46</c:v>
                </c:pt>
                <c:pt idx="353">
                  <c:v>564.30999999999995</c:v>
                </c:pt>
                <c:pt idx="354">
                  <c:v>568.04999999999995</c:v>
                </c:pt>
                <c:pt idx="355">
                  <c:v>566.70000000000005</c:v>
                </c:pt>
                <c:pt idx="356">
                  <c:v>568.54999999999995</c:v>
                </c:pt>
                <c:pt idx="357">
                  <c:v>560.47</c:v>
                </c:pt>
                <c:pt idx="358">
                  <c:v>562.41</c:v>
                </c:pt>
                <c:pt idx="359">
                  <c:v>560.57000000000005</c:v>
                </c:pt>
                <c:pt idx="360">
                  <c:v>557.98</c:v>
                </c:pt>
                <c:pt idx="361">
                  <c:v>566.20000000000005</c:v>
                </c:pt>
                <c:pt idx="362">
                  <c:v>554.04</c:v>
                </c:pt>
                <c:pt idx="363">
                  <c:v>544.57000000000005</c:v>
                </c:pt>
                <c:pt idx="364">
                  <c:v>534.25</c:v>
                </c:pt>
                <c:pt idx="365">
                  <c:v>533.54999999999995</c:v>
                </c:pt>
                <c:pt idx="366">
                  <c:v>524.67999999999995</c:v>
                </c:pt>
                <c:pt idx="367">
                  <c:v>517.20000000000005</c:v>
                </c:pt>
                <c:pt idx="368">
                  <c:v>519.85</c:v>
                </c:pt>
                <c:pt idx="369">
                  <c:v>516.85</c:v>
                </c:pt>
                <c:pt idx="370">
                  <c:v>513.27</c:v>
                </c:pt>
                <c:pt idx="371">
                  <c:v>518.6</c:v>
                </c:pt>
                <c:pt idx="372">
                  <c:v>526.87</c:v>
                </c:pt>
                <c:pt idx="373">
                  <c:v>520.89</c:v>
                </c:pt>
                <c:pt idx="374">
                  <c:v>523.34</c:v>
                </c:pt>
                <c:pt idx="375">
                  <c:v>506.89</c:v>
                </c:pt>
                <c:pt idx="376">
                  <c:v>513.91</c:v>
                </c:pt>
                <c:pt idx="377">
                  <c:v>519.54999999999995</c:v>
                </c:pt>
                <c:pt idx="378">
                  <c:v>529.22</c:v>
                </c:pt>
                <c:pt idx="379">
                  <c:v>514.36</c:v>
                </c:pt>
                <c:pt idx="380">
                  <c:v>510.03</c:v>
                </c:pt>
                <c:pt idx="381">
                  <c:v>507.93</c:v>
                </c:pt>
                <c:pt idx="382">
                  <c:v>502.1</c:v>
                </c:pt>
                <c:pt idx="383">
                  <c:v>498.96</c:v>
                </c:pt>
                <c:pt idx="384">
                  <c:v>475.63</c:v>
                </c:pt>
                <c:pt idx="385">
                  <c:v>479.32</c:v>
                </c:pt>
                <c:pt idx="386">
                  <c:v>482.21</c:v>
                </c:pt>
                <c:pt idx="387">
                  <c:v>478.77</c:v>
                </c:pt>
                <c:pt idx="388">
                  <c:v>483.46</c:v>
                </c:pt>
                <c:pt idx="389">
                  <c:v>480.12</c:v>
                </c:pt>
                <c:pt idx="390">
                  <c:v>476.73</c:v>
                </c:pt>
                <c:pt idx="391">
                  <c:v>472.09</c:v>
                </c:pt>
                <c:pt idx="392">
                  <c:v>473.74</c:v>
                </c:pt>
                <c:pt idx="393">
                  <c:v>469.75</c:v>
                </c:pt>
                <c:pt idx="394">
                  <c:v>475.33</c:v>
                </c:pt>
                <c:pt idx="395">
                  <c:v>467.96</c:v>
                </c:pt>
                <c:pt idx="396">
                  <c:v>471.55</c:v>
                </c:pt>
                <c:pt idx="397">
                  <c:v>470.7</c:v>
                </c:pt>
                <c:pt idx="398">
                  <c:v>468.06</c:v>
                </c:pt>
                <c:pt idx="399">
                  <c:v>464.07</c:v>
                </c:pt>
                <c:pt idx="400">
                  <c:v>457.29</c:v>
                </c:pt>
                <c:pt idx="401">
                  <c:v>459.88</c:v>
                </c:pt>
                <c:pt idx="402">
                  <c:v>436.3</c:v>
                </c:pt>
                <c:pt idx="403">
                  <c:v>425.24</c:v>
                </c:pt>
                <c:pt idx="404">
                  <c:v>422.95</c:v>
                </c:pt>
                <c:pt idx="405">
                  <c:v>419.51</c:v>
                </c:pt>
                <c:pt idx="406">
                  <c:v>407.94</c:v>
                </c:pt>
                <c:pt idx="407">
                  <c:v>400.36</c:v>
                </c:pt>
                <c:pt idx="408">
                  <c:v>410.78</c:v>
                </c:pt>
                <c:pt idx="409">
                  <c:v>415.22</c:v>
                </c:pt>
                <c:pt idx="410">
                  <c:v>417.86</c:v>
                </c:pt>
                <c:pt idx="411">
                  <c:v>414.82</c:v>
                </c:pt>
                <c:pt idx="412">
                  <c:v>411.28</c:v>
                </c:pt>
                <c:pt idx="413">
                  <c:v>409.49</c:v>
                </c:pt>
                <c:pt idx="414">
                  <c:v>417.71</c:v>
                </c:pt>
                <c:pt idx="415">
                  <c:v>414.42</c:v>
                </c:pt>
                <c:pt idx="416">
                  <c:v>410.08</c:v>
                </c:pt>
                <c:pt idx="417">
                  <c:v>415.37</c:v>
                </c:pt>
                <c:pt idx="418">
                  <c:v>421.1</c:v>
                </c:pt>
                <c:pt idx="419">
                  <c:v>434.51</c:v>
                </c:pt>
                <c:pt idx="420">
                  <c:v>430.87</c:v>
                </c:pt>
                <c:pt idx="421">
                  <c:v>437.95</c:v>
                </c:pt>
                <c:pt idx="422">
                  <c:v>438.75</c:v>
                </c:pt>
                <c:pt idx="423">
                  <c:v>426.68</c:v>
                </c:pt>
                <c:pt idx="424">
                  <c:v>419.16</c:v>
                </c:pt>
                <c:pt idx="425">
                  <c:v>424.69</c:v>
                </c:pt>
                <c:pt idx="426">
                  <c:v>419.41</c:v>
                </c:pt>
                <c:pt idx="427">
                  <c:v>416.66</c:v>
                </c:pt>
                <c:pt idx="428">
                  <c:v>426.43</c:v>
                </c:pt>
                <c:pt idx="429">
                  <c:v>431.87</c:v>
                </c:pt>
                <c:pt idx="430">
                  <c:v>428.13</c:v>
                </c:pt>
                <c:pt idx="431">
                  <c:v>435.16</c:v>
                </c:pt>
                <c:pt idx="432">
                  <c:v>441.64</c:v>
                </c:pt>
                <c:pt idx="433">
                  <c:v>438.55</c:v>
                </c:pt>
                <c:pt idx="434">
                  <c:v>440.24</c:v>
                </c:pt>
                <c:pt idx="435">
                  <c:v>442.78</c:v>
                </c:pt>
                <c:pt idx="436">
                  <c:v>439.2</c:v>
                </c:pt>
                <c:pt idx="437">
                  <c:v>439.69</c:v>
                </c:pt>
                <c:pt idx="438">
                  <c:v>444.48</c:v>
                </c:pt>
                <c:pt idx="439">
                  <c:v>435.41</c:v>
                </c:pt>
                <c:pt idx="440">
                  <c:v>438.75</c:v>
                </c:pt>
                <c:pt idx="441">
                  <c:v>434.11</c:v>
                </c:pt>
                <c:pt idx="442">
                  <c:v>440.64</c:v>
                </c:pt>
                <c:pt idx="443">
                  <c:v>444.08</c:v>
                </c:pt>
                <c:pt idx="444">
                  <c:v>443.43</c:v>
                </c:pt>
                <c:pt idx="445">
                  <c:v>445.28</c:v>
                </c:pt>
                <c:pt idx="446">
                  <c:v>450.71</c:v>
                </c:pt>
                <c:pt idx="447">
                  <c:v>442.29</c:v>
                </c:pt>
                <c:pt idx="448">
                  <c:v>444.23</c:v>
                </c:pt>
                <c:pt idx="449">
                  <c:v>417.76</c:v>
                </c:pt>
                <c:pt idx="450">
                  <c:v>420.85</c:v>
                </c:pt>
                <c:pt idx="451">
                  <c:v>407.14</c:v>
                </c:pt>
                <c:pt idx="452">
                  <c:v>401.91</c:v>
                </c:pt>
                <c:pt idx="453">
                  <c:v>399.52</c:v>
                </c:pt>
                <c:pt idx="454">
                  <c:v>407.14</c:v>
                </c:pt>
                <c:pt idx="455">
                  <c:v>414.02</c:v>
                </c:pt>
                <c:pt idx="456">
                  <c:v>411.73</c:v>
                </c:pt>
                <c:pt idx="457">
                  <c:v>410.23</c:v>
                </c:pt>
                <c:pt idx="458">
                  <c:v>410.98</c:v>
                </c:pt>
                <c:pt idx="459">
                  <c:v>416.91</c:v>
                </c:pt>
                <c:pt idx="460">
                  <c:v>411.63</c:v>
                </c:pt>
                <c:pt idx="461">
                  <c:v>388.25</c:v>
                </c:pt>
                <c:pt idx="462">
                  <c:v>380.83</c:v>
                </c:pt>
                <c:pt idx="463">
                  <c:v>385.71</c:v>
                </c:pt>
                <c:pt idx="464">
                  <c:v>384.41</c:v>
                </c:pt>
                <c:pt idx="465">
                  <c:v>392.69</c:v>
                </c:pt>
                <c:pt idx="466">
                  <c:v>393.59</c:v>
                </c:pt>
                <c:pt idx="467">
                  <c:v>386.76</c:v>
                </c:pt>
                <c:pt idx="468">
                  <c:v>384.71</c:v>
                </c:pt>
                <c:pt idx="469">
                  <c:v>390.1</c:v>
                </c:pt>
                <c:pt idx="470">
                  <c:v>392.94</c:v>
                </c:pt>
                <c:pt idx="471">
                  <c:v>383.62</c:v>
                </c:pt>
                <c:pt idx="472">
                  <c:v>377.19</c:v>
                </c:pt>
                <c:pt idx="473">
                  <c:v>393.24</c:v>
                </c:pt>
                <c:pt idx="474">
                  <c:v>401.36</c:v>
                </c:pt>
                <c:pt idx="475">
                  <c:v>409.24</c:v>
                </c:pt>
                <c:pt idx="476">
                  <c:v>416.71</c:v>
                </c:pt>
                <c:pt idx="477">
                  <c:v>420.3</c:v>
                </c:pt>
                <c:pt idx="478">
                  <c:v>415.42</c:v>
                </c:pt>
                <c:pt idx="479">
                  <c:v>416.61</c:v>
                </c:pt>
                <c:pt idx="480">
                  <c:v>417.21</c:v>
                </c:pt>
                <c:pt idx="481">
                  <c:v>412.88</c:v>
                </c:pt>
                <c:pt idx="482">
                  <c:v>412.03</c:v>
                </c:pt>
                <c:pt idx="483">
                  <c:v>415.92</c:v>
                </c:pt>
                <c:pt idx="484">
                  <c:v>418.81</c:v>
                </c:pt>
                <c:pt idx="485">
                  <c:v>425.79</c:v>
                </c:pt>
                <c:pt idx="486">
                  <c:v>427.43</c:v>
                </c:pt>
                <c:pt idx="487">
                  <c:v>434.06</c:v>
                </c:pt>
                <c:pt idx="488">
                  <c:v>436.9</c:v>
                </c:pt>
                <c:pt idx="489">
                  <c:v>438.05</c:v>
                </c:pt>
                <c:pt idx="490">
                  <c:v>431.82</c:v>
                </c:pt>
                <c:pt idx="491">
                  <c:v>431.92</c:v>
                </c:pt>
                <c:pt idx="492">
                  <c:v>431.87</c:v>
                </c:pt>
                <c:pt idx="493">
                  <c:v>422.1</c:v>
                </c:pt>
                <c:pt idx="494">
                  <c:v>422.75</c:v>
                </c:pt>
                <c:pt idx="495">
                  <c:v>423.39</c:v>
                </c:pt>
                <c:pt idx="496">
                  <c:v>419.8</c:v>
                </c:pt>
                <c:pt idx="497">
                  <c:v>422.5</c:v>
                </c:pt>
                <c:pt idx="498">
                  <c:v>421.85</c:v>
                </c:pt>
                <c:pt idx="499">
                  <c:v>430.22</c:v>
                </c:pt>
                <c:pt idx="500">
                  <c:v>435.8</c:v>
                </c:pt>
                <c:pt idx="501">
                  <c:v>432.37</c:v>
                </c:pt>
                <c:pt idx="502">
                  <c:v>422.2</c:v>
                </c:pt>
                <c:pt idx="503">
                  <c:v>410.93</c:v>
                </c:pt>
                <c:pt idx="504">
                  <c:v>431.82</c:v>
                </c:pt>
                <c:pt idx="505">
                  <c:v>433.66</c:v>
                </c:pt>
                <c:pt idx="506">
                  <c:v>424.04</c:v>
                </c:pt>
                <c:pt idx="507">
                  <c:v>414.97</c:v>
                </c:pt>
                <c:pt idx="508">
                  <c:v>420.85</c:v>
                </c:pt>
                <c:pt idx="509">
                  <c:v>420.05</c:v>
                </c:pt>
                <c:pt idx="510">
                  <c:v>411.48</c:v>
                </c:pt>
                <c:pt idx="511">
                  <c:v>408.64</c:v>
                </c:pt>
                <c:pt idx="512">
                  <c:v>406.45</c:v>
                </c:pt>
                <c:pt idx="513">
                  <c:v>403.31</c:v>
                </c:pt>
                <c:pt idx="514">
                  <c:v>400.36</c:v>
                </c:pt>
                <c:pt idx="515">
                  <c:v>396.83</c:v>
                </c:pt>
                <c:pt idx="516">
                  <c:v>396.88</c:v>
                </c:pt>
                <c:pt idx="517">
                  <c:v>397.82</c:v>
                </c:pt>
                <c:pt idx="518">
                  <c:v>403.01</c:v>
                </c:pt>
                <c:pt idx="519">
                  <c:v>394.88</c:v>
                </c:pt>
                <c:pt idx="520">
                  <c:v>395.03</c:v>
                </c:pt>
                <c:pt idx="521">
                  <c:v>397.77</c:v>
                </c:pt>
                <c:pt idx="522">
                  <c:v>395.33</c:v>
                </c:pt>
                <c:pt idx="523">
                  <c:v>392.14</c:v>
                </c:pt>
                <c:pt idx="524">
                  <c:v>394.73</c:v>
                </c:pt>
                <c:pt idx="525">
                  <c:v>410.88</c:v>
                </c:pt>
                <c:pt idx="526">
                  <c:v>412.83</c:v>
                </c:pt>
                <c:pt idx="527">
                  <c:v>406.64</c:v>
                </c:pt>
                <c:pt idx="528">
                  <c:v>396.43</c:v>
                </c:pt>
                <c:pt idx="529">
                  <c:v>403.36</c:v>
                </c:pt>
                <c:pt idx="530">
                  <c:v>401.01</c:v>
                </c:pt>
                <c:pt idx="531">
                  <c:v>397.87</c:v>
                </c:pt>
                <c:pt idx="532">
                  <c:v>397.57</c:v>
                </c:pt>
                <c:pt idx="533">
                  <c:v>396.28</c:v>
                </c:pt>
                <c:pt idx="534">
                  <c:v>421.8</c:v>
                </c:pt>
                <c:pt idx="535">
                  <c:v>430.87</c:v>
                </c:pt>
                <c:pt idx="536">
                  <c:v>426.33</c:v>
                </c:pt>
                <c:pt idx="537">
                  <c:v>432.91</c:v>
                </c:pt>
                <c:pt idx="538">
                  <c:v>424.14</c:v>
                </c:pt>
                <c:pt idx="539">
                  <c:v>431.17</c:v>
                </c:pt>
                <c:pt idx="540">
                  <c:v>445.87</c:v>
                </c:pt>
                <c:pt idx="541">
                  <c:v>448.82</c:v>
                </c:pt>
                <c:pt idx="542">
                  <c:v>455.39</c:v>
                </c:pt>
                <c:pt idx="543">
                  <c:v>449.61</c:v>
                </c:pt>
                <c:pt idx="544">
                  <c:v>444.53</c:v>
                </c:pt>
                <c:pt idx="545">
                  <c:v>440.84</c:v>
                </c:pt>
                <c:pt idx="546">
                  <c:v>444.48</c:v>
                </c:pt>
                <c:pt idx="547">
                  <c:v>456.34</c:v>
                </c:pt>
                <c:pt idx="548">
                  <c:v>457.59</c:v>
                </c:pt>
                <c:pt idx="549">
                  <c:v>460.33</c:v>
                </c:pt>
                <c:pt idx="550">
                  <c:v>465.46</c:v>
                </c:pt>
                <c:pt idx="551">
                  <c:v>469.65</c:v>
                </c:pt>
                <c:pt idx="552">
                  <c:v>451.95</c:v>
                </c:pt>
                <c:pt idx="553">
                  <c:v>463.62</c:v>
                </c:pt>
                <c:pt idx="554">
                  <c:v>457.79</c:v>
                </c:pt>
                <c:pt idx="555">
                  <c:v>461.77</c:v>
                </c:pt>
                <c:pt idx="556">
                  <c:v>459.03</c:v>
                </c:pt>
                <c:pt idx="557">
                  <c:v>453.2</c:v>
                </c:pt>
                <c:pt idx="558">
                  <c:v>469.55</c:v>
                </c:pt>
                <c:pt idx="559">
                  <c:v>483.31</c:v>
                </c:pt>
                <c:pt idx="560">
                  <c:v>483.91</c:v>
                </c:pt>
                <c:pt idx="561">
                  <c:v>488.34</c:v>
                </c:pt>
                <c:pt idx="562">
                  <c:v>476.08</c:v>
                </c:pt>
                <c:pt idx="563">
                  <c:v>475.18</c:v>
                </c:pt>
                <c:pt idx="564">
                  <c:v>474.09</c:v>
                </c:pt>
                <c:pt idx="565">
                  <c:v>466.81</c:v>
                </c:pt>
                <c:pt idx="566">
                  <c:v>463.82</c:v>
                </c:pt>
                <c:pt idx="567">
                  <c:v>467.46</c:v>
                </c:pt>
                <c:pt idx="568">
                  <c:v>466.36</c:v>
                </c:pt>
                <c:pt idx="569">
                  <c:v>474.79</c:v>
                </c:pt>
                <c:pt idx="570">
                  <c:v>477.73</c:v>
                </c:pt>
                <c:pt idx="571">
                  <c:v>448.22</c:v>
                </c:pt>
                <c:pt idx="572">
                  <c:v>440.89</c:v>
                </c:pt>
                <c:pt idx="573">
                  <c:v>442.68</c:v>
                </c:pt>
                <c:pt idx="574">
                  <c:v>439.79</c:v>
                </c:pt>
                <c:pt idx="575">
                  <c:v>448.17</c:v>
                </c:pt>
                <c:pt idx="576">
                  <c:v>453.5</c:v>
                </c:pt>
                <c:pt idx="577">
                  <c:v>453.45</c:v>
                </c:pt>
                <c:pt idx="578">
                  <c:v>452.05</c:v>
                </c:pt>
                <c:pt idx="579">
                  <c:v>447.67</c:v>
                </c:pt>
                <c:pt idx="580">
                  <c:v>449.51</c:v>
                </c:pt>
                <c:pt idx="581">
                  <c:v>438.85</c:v>
                </c:pt>
                <c:pt idx="582">
                  <c:v>426.73</c:v>
                </c:pt>
                <c:pt idx="583">
                  <c:v>425.79</c:v>
                </c:pt>
                <c:pt idx="584">
                  <c:v>429.23</c:v>
                </c:pt>
                <c:pt idx="585">
                  <c:v>435.71</c:v>
                </c:pt>
                <c:pt idx="586">
                  <c:v>440.19</c:v>
                </c:pt>
                <c:pt idx="587">
                  <c:v>429.52</c:v>
                </c:pt>
                <c:pt idx="588">
                  <c:v>415.07</c:v>
                </c:pt>
                <c:pt idx="589">
                  <c:v>410.73</c:v>
                </c:pt>
                <c:pt idx="590">
                  <c:v>407.19</c:v>
                </c:pt>
                <c:pt idx="591">
                  <c:v>411.43</c:v>
                </c:pt>
                <c:pt idx="592">
                  <c:v>411.8</c:v>
                </c:pt>
                <c:pt idx="593">
                  <c:v>416.95</c:v>
                </c:pt>
                <c:pt idx="594">
                  <c:v>417.1</c:v>
                </c:pt>
                <c:pt idx="595">
                  <c:v>414.5</c:v>
                </c:pt>
                <c:pt idx="596">
                  <c:v>409.3</c:v>
                </c:pt>
                <c:pt idx="597">
                  <c:v>407.2</c:v>
                </c:pt>
                <c:pt idx="598">
                  <c:v>393.1</c:v>
                </c:pt>
                <c:pt idx="599">
                  <c:v>397.6</c:v>
                </c:pt>
                <c:pt idx="600">
                  <c:v>382.7</c:v>
                </c:pt>
                <c:pt idx="601">
                  <c:v>388.95</c:v>
                </c:pt>
                <c:pt idx="602">
                  <c:v>392.95</c:v>
                </c:pt>
                <c:pt idx="603">
                  <c:v>414.1</c:v>
                </c:pt>
                <c:pt idx="604">
                  <c:v>405.15</c:v>
                </c:pt>
                <c:pt idx="605">
                  <c:v>406.7</c:v>
                </c:pt>
                <c:pt idx="606">
                  <c:v>428.05</c:v>
                </c:pt>
                <c:pt idx="607">
                  <c:v>428.5</c:v>
                </c:pt>
                <c:pt idx="608">
                  <c:v>435.65</c:v>
                </c:pt>
                <c:pt idx="609">
                  <c:v>435.85</c:v>
                </c:pt>
                <c:pt idx="610">
                  <c:v>432.35</c:v>
                </c:pt>
                <c:pt idx="611">
                  <c:v>431.9</c:v>
                </c:pt>
                <c:pt idx="612">
                  <c:v>439.15</c:v>
                </c:pt>
                <c:pt idx="613">
                  <c:v>444.6</c:v>
                </c:pt>
                <c:pt idx="614">
                  <c:v>443.55</c:v>
                </c:pt>
                <c:pt idx="615">
                  <c:v>442.4</c:v>
                </c:pt>
                <c:pt idx="616">
                  <c:v>429.6</c:v>
                </c:pt>
                <c:pt idx="617">
                  <c:v>420.65</c:v>
                </c:pt>
                <c:pt idx="618">
                  <c:v>417</c:v>
                </c:pt>
                <c:pt idx="619">
                  <c:v>425.75</c:v>
                </c:pt>
                <c:pt idx="620">
                  <c:v>421.45</c:v>
                </c:pt>
                <c:pt idx="621">
                  <c:v>418</c:v>
                </c:pt>
                <c:pt idx="622">
                  <c:v>398.65</c:v>
                </c:pt>
                <c:pt idx="623">
                  <c:v>415.15</c:v>
                </c:pt>
                <c:pt idx="624">
                  <c:v>424.15</c:v>
                </c:pt>
                <c:pt idx="625">
                  <c:v>405.35</c:v>
                </c:pt>
                <c:pt idx="626">
                  <c:v>404.3</c:v>
                </c:pt>
                <c:pt idx="627">
                  <c:v>372.3</c:v>
                </c:pt>
                <c:pt idx="628">
                  <c:v>388.15</c:v>
                </c:pt>
                <c:pt idx="629">
                  <c:v>391.75</c:v>
                </c:pt>
                <c:pt idx="630">
                  <c:v>403.95</c:v>
                </c:pt>
                <c:pt idx="631">
                  <c:v>408.55</c:v>
                </c:pt>
                <c:pt idx="632">
                  <c:v>426.3</c:v>
                </c:pt>
                <c:pt idx="633">
                  <c:v>423.5</c:v>
                </c:pt>
                <c:pt idx="634">
                  <c:v>432.85</c:v>
                </c:pt>
                <c:pt idx="635">
                  <c:v>437.6</c:v>
                </c:pt>
                <c:pt idx="636">
                  <c:v>436.05</c:v>
                </c:pt>
                <c:pt idx="637">
                  <c:v>430.25</c:v>
                </c:pt>
                <c:pt idx="638">
                  <c:v>434.9</c:v>
                </c:pt>
                <c:pt idx="639">
                  <c:v>425.15</c:v>
                </c:pt>
                <c:pt idx="640">
                  <c:v>438.85</c:v>
                </c:pt>
                <c:pt idx="641">
                  <c:v>448.05</c:v>
                </c:pt>
                <c:pt idx="642">
                  <c:v>440.55</c:v>
                </c:pt>
                <c:pt idx="643">
                  <c:v>424.95</c:v>
                </c:pt>
                <c:pt idx="644">
                  <c:v>433.8</c:v>
                </c:pt>
                <c:pt idx="645">
                  <c:v>431.05</c:v>
                </c:pt>
                <c:pt idx="646">
                  <c:v>438.3</c:v>
                </c:pt>
                <c:pt idx="647">
                  <c:v>452.05</c:v>
                </c:pt>
                <c:pt idx="648">
                  <c:v>452.05</c:v>
                </c:pt>
                <c:pt idx="649">
                  <c:v>449.5</c:v>
                </c:pt>
                <c:pt idx="650">
                  <c:v>456.15</c:v>
                </c:pt>
                <c:pt idx="651">
                  <c:v>458.05</c:v>
                </c:pt>
                <c:pt idx="652">
                  <c:v>446.75</c:v>
                </c:pt>
                <c:pt idx="653">
                  <c:v>441.15</c:v>
                </c:pt>
                <c:pt idx="654">
                  <c:v>433.75</c:v>
                </c:pt>
                <c:pt idx="655">
                  <c:v>435.65</c:v>
                </c:pt>
                <c:pt idx="656">
                  <c:v>433.7</c:v>
                </c:pt>
                <c:pt idx="657">
                  <c:v>432.7</c:v>
                </c:pt>
                <c:pt idx="658">
                  <c:v>432.1</c:v>
                </c:pt>
                <c:pt idx="659">
                  <c:v>433.2</c:v>
                </c:pt>
                <c:pt idx="660">
                  <c:v>435.8</c:v>
                </c:pt>
                <c:pt idx="661">
                  <c:v>440.35</c:v>
                </c:pt>
                <c:pt idx="662">
                  <c:v>427.95</c:v>
                </c:pt>
                <c:pt idx="663">
                  <c:v>433.8</c:v>
                </c:pt>
                <c:pt idx="664">
                  <c:v>424.9</c:v>
                </c:pt>
                <c:pt idx="665">
                  <c:v>413.65</c:v>
                </c:pt>
                <c:pt idx="666">
                  <c:v>411.7</c:v>
                </c:pt>
                <c:pt idx="667">
                  <c:v>418.15</c:v>
                </c:pt>
                <c:pt idx="668">
                  <c:v>419.6</c:v>
                </c:pt>
                <c:pt idx="669">
                  <c:v>405.9</c:v>
                </c:pt>
                <c:pt idx="670">
                  <c:v>391.75</c:v>
                </c:pt>
                <c:pt idx="671">
                  <c:v>394</c:v>
                </c:pt>
                <c:pt idx="672">
                  <c:v>417.25</c:v>
                </c:pt>
                <c:pt idx="673">
                  <c:v>437.1</c:v>
                </c:pt>
                <c:pt idx="674">
                  <c:v>447.6</c:v>
                </c:pt>
                <c:pt idx="675">
                  <c:v>454.05</c:v>
                </c:pt>
                <c:pt idx="676">
                  <c:v>459.75</c:v>
                </c:pt>
                <c:pt idx="677">
                  <c:v>427.95</c:v>
                </c:pt>
                <c:pt idx="678">
                  <c:v>477</c:v>
                </c:pt>
                <c:pt idx="679">
                  <c:v>478.25</c:v>
                </c:pt>
                <c:pt idx="680">
                  <c:v>494.45</c:v>
                </c:pt>
                <c:pt idx="681">
                  <c:v>493.15</c:v>
                </c:pt>
                <c:pt idx="682">
                  <c:v>499.95</c:v>
                </c:pt>
                <c:pt idx="683">
                  <c:v>498.45</c:v>
                </c:pt>
                <c:pt idx="684">
                  <c:v>504</c:v>
                </c:pt>
                <c:pt idx="685">
                  <c:v>471.45</c:v>
                </c:pt>
                <c:pt idx="686">
                  <c:v>498.85</c:v>
                </c:pt>
                <c:pt idx="687">
                  <c:v>507.45</c:v>
                </c:pt>
                <c:pt idx="688">
                  <c:v>501.25</c:v>
                </c:pt>
                <c:pt idx="689">
                  <c:v>492.75</c:v>
                </c:pt>
                <c:pt idx="690">
                  <c:v>494.6</c:v>
                </c:pt>
                <c:pt idx="691">
                  <c:v>500.6</c:v>
                </c:pt>
                <c:pt idx="692">
                  <c:v>504.5</c:v>
                </c:pt>
                <c:pt idx="693">
                  <c:v>506.4</c:v>
                </c:pt>
                <c:pt idx="694">
                  <c:v>504.3</c:v>
                </c:pt>
                <c:pt idx="695">
                  <c:v>517.75</c:v>
                </c:pt>
                <c:pt idx="696">
                  <c:v>497.3</c:v>
                </c:pt>
                <c:pt idx="697">
                  <c:v>494.4</c:v>
                </c:pt>
                <c:pt idx="698">
                  <c:v>490.55</c:v>
                </c:pt>
                <c:pt idx="699">
                  <c:v>478.45</c:v>
                </c:pt>
                <c:pt idx="700">
                  <c:v>501.85</c:v>
                </c:pt>
                <c:pt idx="701">
                  <c:v>515.70000000000005</c:v>
                </c:pt>
                <c:pt idx="702">
                  <c:v>520.85</c:v>
                </c:pt>
                <c:pt idx="703">
                  <c:v>510.8</c:v>
                </c:pt>
                <c:pt idx="704">
                  <c:v>525</c:v>
                </c:pt>
                <c:pt idx="705">
                  <c:v>509.9</c:v>
                </c:pt>
                <c:pt idx="706">
                  <c:v>511.95</c:v>
                </c:pt>
                <c:pt idx="707">
                  <c:v>507.25</c:v>
                </c:pt>
                <c:pt idx="708">
                  <c:v>501.3</c:v>
                </c:pt>
                <c:pt idx="709">
                  <c:v>503.7</c:v>
                </c:pt>
                <c:pt idx="710">
                  <c:v>490.6</c:v>
                </c:pt>
                <c:pt idx="711">
                  <c:v>488.85</c:v>
                </c:pt>
                <c:pt idx="712">
                  <c:v>489.75</c:v>
                </c:pt>
                <c:pt idx="713">
                  <c:v>489.6</c:v>
                </c:pt>
                <c:pt idx="714">
                  <c:v>497.6</c:v>
                </c:pt>
                <c:pt idx="715">
                  <c:v>482.4</c:v>
                </c:pt>
                <c:pt idx="716">
                  <c:v>470.4</c:v>
                </c:pt>
                <c:pt idx="717">
                  <c:v>476</c:v>
                </c:pt>
                <c:pt idx="718">
                  <c:v>480.2</c:v>
                </c:pt>
                <c:pt idx="719">
                  <c:v>471.15</c:v>
                </c:pt>
                <c:pt idx="720">
                  <c:v>467.6</c:v>
                </c:pt>
                <c:pt idx="721">
                  <c:v>472.35</c:v>
                </c:pt>
                <c:pt idx="722">
                  <c:v>470.5</c:v>
                </c:pt>
                <c:pt idx="723">
                  <c:v>453.6</c:v>
                </c:pt>
                <c:pt idx="724">
                  <c:v>447.05</c:v>
                </c:pt>
                <c:pt idx="725">
                  <c:v>470.2</c:v>
                </c:pt>
                <c:pt idx="726">
                  <c:v>491.95</c:v>
                </c:pt>
                <c:pt idx="727">
                  <c:v>491.65</c:v>
                </c:pt>
                <c:pt idx="728">
                  <c:v>489.4</c:v>
                </c:pt>
                <c:pt idx="729">
                  <c:v>495.35</c:v>
                </c:pt>
                <c:pt idx="730">
                  <c:v>494.45</c:v>
                </c:pt>
                <c:pt idx="731">
                  <c:v>493.95</c:v>
                </c:pt>
                <c:pt idx="732">
                  <c:v>493.9</c:v>
                </c:pt>
                <c:pt idx="733">
                  <c:v>481.8</c:v>
                </c:pt>
                <c:pt idx="734">
                  <c:v>467.2</c:v>
                </c:pt>
                <c:pt idx="735">
                  <c:v>480.1</c:v>
                </c:pt>
                <c:pt idx="736">
                  <c:v>479.1</c:v>
                </c:pt>
                <c:pt idx="737">
                  <c:v>475.25</c:v>
                </c:pt>
                <c:pt idx="738">
                  <c:v>458.6</c:v>
                </c:pt>
                <c:pt idx="739">
                  <c:v>461.45</c:v>
                </c:pt>
                <c:pt idx="740">
                  <c:v>460.2</c:v>
                </c:pt>
                <c:pt idx="741">
                  <c:v>492.75</c:v>
                </c:pt>
                <c:pt idx="742">
                  <c:v>488.65</c:v>
                </c:pt>
                <c:pt idx="743">
                  <c:v>495.5</c:v>
                </c:pt>
                <c:pt idx="744">
                  <c:v>486.1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2-42C0-8867-38D2A3BF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313817"/>
        <c:axId val="688561017"/>
      </c:lineChart>
      <c:dateAx>
        <c:axId val="880313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8561017"/>
        <c:crosses val="autoZero"/>
        <c:auto val="1"/>
        <c:lblOffset val="100"/>
        <c:baseTimeUnit val="days"/>
      </c:dateAx>
      <c:valAx>
        <c:axId val="688561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03138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3.xml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952500</xdr:colOff>
      <xdr:row>19</xdr:row>
      <xdr:rowOff>66675</xdr:rowOff>
    </xdr:from>
    <xdr:ext cx="4076700" cy="24288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952500</xdr:colOff>
      <xdr:row>32</xdr:row>
      <xdr:rowOff>38100</xdr:rowOff>
    </xdr:from>
    <xdr:ext cx="4171950" cy="24288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838200</xdr:colOff>
      <xdr:row>19</xdr:row>
      <xdr:rowOff>66675</xdr:rowOff>
    </xdr:from>
    <xdr:ext cx="1962150" cy="131445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952500</xdr:colOff>
      <xdr:row>16</xdr:row>
      <xdr:rowOff>38100</xdr:rowOff>
    </xdr:from>
    <xdr:ext cx="3219450" cy="552450"/>
    <xdr:pic>
      <xdr:nvPicPr>
        <xdr:cNvPr id="5" name="image2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27</xdr:row>
      <xdr:rowOff>152400</xdr:rowOff>
    </xdr:from>
    <xdr:ext cx="3476625" cy="214312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228600</xdr:colOff>
      <xdr:row>47</xdr:row>
      <xdr:rowOff>66675</xdr:rowOff>
    </xdr:from>
    <xdr:ext cx="4495800" cy="4095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628650</xdr:colOff>
      <xdr:row>1</xdr:row>
      <xdr:rowOff>104775</xdr:rowOff>
    </xdr:from>
    <xdr:ext cx="1952625" cy="11144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8</xdr:row>
      <xdr:rowOff>152400</xdr:rowOff>
    </xdr:from>
    <xdr:ext cx="3000375" cy="147637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20</xdr:row>
      <xdr:rowOff>142875</xdr:rowOff>
    </xdr:from>
    <xdr:ext cx="2876550" cy="1400175"/>
    <xdr:pic>
      <xdr:nvPicPr>
        <xdr:cNvPr id="6" name="image6.png" title="Ima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561975</xdr:colOff>
      <xdr:row>2</xdr:row>
      <xdr:rowOff>66675</xdr:rowOff>
    </xdr:from>
    <xdr:ext cx="5867400" cy="25622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828675</xdr:colOff>
      <xdr:row>732</xdr:row>
      <xdr:rowOff>28575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</xdr:row>
      <xdr:rowOff>180975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2</xdr:row>
      <xdr:rowOff>152400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828675</xdr:colOff>
      <xdr:row>727</xdr:row>
      <xdr:rowOff>28575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400050</xdr:colOff>
      <xdr:row>3</xdr:row>
      <xdr:rowOff>19050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847725</xdr:colOff>
      <xdr:row>1</xdr:row>
      <xdr:rowOff>123825</xdr:rowOff>
    </xdr:from>
    <xdr:ext cx="5715000" cy="35337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600075</xdr:colOff>
      <xdr:row>2</xdr:row>
      <xdr:rowOff>47625</xdr:rowOff>
    </xdr:from>
    <xdr:ext cx="5715000" cy="35337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561975</xdr:colOff>
      <xdr:row>3</xdr:row>
      <xdr:rowOff>47625</xdr:rowOff>
    </xdr:from>
    <xdr:ext cx="5715000" cy="35337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946">
  <tableColumns count="1">
    <tableColumn id="1" xr3:uid="{00000000-0010-0000-0000-000001000000}" name="Date"/>
  </tableColumns>
  <tableStyleInfo name="Risk and Retur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G764">
  <tableColumns count="6">
    <tableColumn id="1" xr3:uid="{00000000-0010-0000-0100-000001000000}" name="Infosys Price"/>
    <tableColumn id="2" xr3:uid="{00000000-0010-0000-0100-000002000000}" name="Bharti Airtel Price"/>
    <tableColumn id="3" xr3:uid="{00000000-0010-0000-0100-000003000000}" name="HDFC Bank Price"/>
    <tableColumn id="4" xr3:uid="{00000000-0010-0000-0100-000004000000}" name="Larsen Toubro Price"/>
    <tableColumn id="5" xr3:uid="{00000000-0010-0000-0100-000005000000}" name="Tata Motors Price"/>
    <tableColumn id="6" xr3:uid="{00000000-0010-0000-0100-000006000000}" name="NIFTY 50 Price"/>
  </tableColumns>
  <tableStyleInfo name="Risk and Return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1:M946">
  <tableColumns count="6">
    <tableColumn id="1" xr3:uid="{00000000-0010-0000-0200-000001000000}" name="Infosys Return"/>
    <tableColumn id="2" xr3:uid="{00000000-0010-0000-0200-000002000000}" name="Bharti Airtel Return"/>
    <tableColumn id="3" xr3:uid="{00000000-0010-0000-0200-000003000000}" name="HDFC Bank Return"/>
    <tableColumn id="4" xr3:uid="{00000000-0010-0000-0200-000004000000}" name="Larsen Toubro Return"/>
    <tableColumn id="5" xr3:uid="{00000000-0010-0000-0200-000005000000}" name="Tata Motors Return"/>
    <tableColumn id="6" xr3:uid="{00000000-0010-0000-0200-000006000000}" name="NIFTY 50 Return"/>
  </tableColumns>
  <tableStyleInfo name="Risk and Return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P4:X9">
  <tableColumns count="9">
    <tableColumn id="1" xr3:uid="{00000000-0010-0000-0300-000001000000}" name="Avg Daily Return"/>
    <tableColumn id="2" xr3:uid="{00000000-0010-0000-0300-000002000000}" name="Overall Return"/>
    <tableColumn id="3" xr3:uid="{00000000-0010-0000-0300-000003000000}" name="Annualised Daily Return"/>
    <tableColumn id="4" xr3:uid="{00000000-0010-0000-0300-000004000000}" name="Annual Return"/>
    <tableColumn id="5" xr3:uid="{00000000-0010-0000-0300-000005000000}" name="Daily Variance"/>
    <tableColumn id="6" xr3:uid="{00000000-0010-0000-0300-000006000000}" name="Daily Standarad Deviation"/>
    <tableColumn id="7" xr3:uid="{00000000-0010-0000-0300-000007000000}" name="Annual Variance"/>
    <tableColumn id="8" xr3:uid="{00000000-0010-0000-0300-000008000000}" name="Annual Standard Deviation"/>
    <tableColumn id="9" xr3:uid="{00000000-0010-0000-0300-000009000000}" name="Coefficient of variation"/>
  </tableColumns>
  <tableStyleInfo name="Risk and Return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P11:T16" headerRowCount="0">
  <tableColumns count="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</tableColumns>
  <tableStyleInfo name="Risk and Return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U21:Y26">
  <tableColumns count="5">
    <tableColumn id="1" xr3:uid="{00000000-0010-0000-0500-000001000000}" name="Infosys "/>
    <tableColumn id="2" xr3:uid="{00000000-0010-0000-0500-000002000000}" name="Bharti Airtel"/>
    <tableColumn id="3" xr3:uid="{00000000-0010-0000-0500-000003000000}" name="HDFC Bank"/>
    <tableColumn id="4" xr3:uid="{00000000-0010-0000-0500-000004000000}" name="Larsen &amp; Toubro"/>
    <tableColumn id="5" xr3:uid="{00000000-0010-0000-0500-000005000000}" name="Tata Motors "/>
  </tableColumns>
  <tableStyleInfo name="Risk and Return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U28:Y33">
  <tableColumns count="5">
    <tableColumn id="1" xr3:uid="{00000000-0010-0000-0600-000001000000}" name="Infosys "/>
    <tableColumn id="2" xr3:uid="{00000000-0010-0000-0600-000002000000}" name="Bharti Airtel"/>
    <tableColumn id="3" xr3:uid="{00000000-0010-0000-0600-000003000000}" name="HDFC Bank"/>
    <tableColumn id="4" xr3:uid="{00000000-0010-0000-0600-000004000000}" name="Larsen &amp; Toubro"/>
    <tableColumn id="5" xr3:uid="{00000000-0010-0000-0600-000005000000}" name="Tata Motors "/>
  </tableColumns>
  <tableStyleInfo name="Risk and Return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U37:U39">
  <tableColumns count="1">
    <tableColumn id="1" xr3:uid="{00000000-0010-0000-0700-000001000000}" name="NIFTY 50 Daily Variance"/>
  </tableColumns>
  <tableStyleInfo name="Risk and Return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V37:V39" headerRowCount="0">
  <tableColumns count="1">
    <tableColumn id="1" xr3:uid="{00000000-0010-0000-0800-000001000000}" name="Column1"/>
  </tableColumns>
  <tableStyleInfo name="Risk and Return-style 9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T41:X46" headerRowCount="0">
  <tableColumns count="5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</tableColumns>
  <tableStyleInfo name="Risk and Return-style 10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I3:N8">
  <tableColumns count="6">
    <tableColumn id="1" xr3:uid="{00000000-0010-0000-0A00-000001000000}" name="Correlation Matrix"/>
    <tableColumn id="2" xr3:uid="{00000000-0010-0000-0A00-000002000000}" name="Infosys "/>
    <tableColumn id="3" xr3:uid="{00000000-0010-0000-0A00-000003000000}" name="Bharti Airtel"/>
    <tableColumn id="4" xr3:uid="{00000000-0010-0000-0A00-000004000000}" name="HDFC Bank"/>
    <tableColumn id="5" xr3:uid="{00000000-0010-0000-0A00-000005000000}" name="Larsen &amp; Toubro"/>
    <tableColumn id="6" xr3:uid="{00000000-0010-0000-0A00-000006000000}" name="Tata Motors "/>
  </tableColumns>
  <tableStyleInfo name="Portfolio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P3:U8" headerRowCount="0">
  <tableColumns count="6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</tableColumns>
  <tableStyleInfo name="Portfolio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I10:N15">
  <tableColumns count="6">
    <tableColumn id="1" xr3:uid="{00000000-0010-0000-0C00-000001000000}" name="Covariance Matrix"/>
    <tableColumn id="2" xr3:uid="{00000000-0010-0000-0C00-000002000000}" name="Infosys "/>
    <tableColumn id="3" xr3:uid="{00000000-0010-0000-0C00-000003000000}" name="Bharti Airtel"/>
    <tableColumn id="4" xr3:uid="{00000000-0010-0000-0C00-000004000000}" name="HDFC Bank"/>
    <tableColumn id="5" xr3:uid="{00000000-0010-0000-0C00-000005000000}" name="Larsen &amp; Toubro"/>
    <tableColumn id="6" xr3:uid="{00000000-0010-0000-0C00-000006000000}" name="Tata Motors "/>
  </tableColumns>
  <tableStyleInfo name="Portfolios-style 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I23:M27">
  <tableColumns count="5">
    <tableColumn id="1" xr3:uid="{00000000-0010-0000-0D00-000001000000}" name="Metric"/>
    <tableColumn id="2" xr3:uid="{00000000-0010-0000-0D00-000002000000}" name="Return of Protfolio"/>
    <tableColumn id="3" xr3:uid="{00000000-0010-0000-0D00-000003000000}" name="Standard deviation "/>
    <tableColumn id="4" xr3:uid="{00000000-0010-0000-0D00-000004000000}" name="Risk-free rate"/>
    <tableColumn id="5" xr3:uid="{00000000-0010-0000-0D00-000005000000}" name="Sharpe Ratio"/>
  </tableColumns>
  <tableStyleInfo name="Portfolios-style 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" displayName="Table1" ref="I52:N55">
  <tableColumns count="6">
    <tableColumn id="1" xr3:uid="{00000000-0010-0000-0E00-000001000000}" name="Column 1"/>
    <tableColumn id="2" xr3:uid="{00000000-0010-0000-0E00-000002000000}" name="Market Portfolio"/>
    <tableColumn id="3" xr3:uid="{00000000-0010-0000-0E00-000003000000}" name="Value Weighted "/>
    <tableColumn id="4" xr3:uid="{00000000-0010-0000-0E00-000004000000}" name="Price Weighted"/>
    <tableColumn id="5" xr3:uid="{00000000-0010-0000-0E00-000005000000}" name="Beta Weighted"/>
    <tableColumn id="6" xr3:uid="{00000000-0010-0000-0E00-000006000000}" name="Equally Weighted"/>
  </tableColumns>
  <tableStyleInfo name="Portfolios-style 5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5" displayName="Table_15" ref="A3:E9">
  <tableColumns count="5">
    <tableColumn id="1" xr3:uid="{00000000-0010-0000-0F00-000001000000}" name="Company Name"/>
    <tableColumn id="2" xr3:uid="{00000000-0010-0000-0F00-000002000000}" name="Annual Return"/>
    <tableColumn id="3" xr3:uid="{00000000-0010-0000-0F00-000003000000}" name="Annual Standard Deviation"/>
    <tableColumn id="4" xr3:uid="{00000000-0010-0000-0F00-000004000000}" name="Weight"/>
    <tableColumn id="5" xr3:uid="{00000000-0010-0000-0F00-000005000000}" name="Random Array"/>
  </tableColumns>
  <tableStyleInfo name="Markowitz Frontier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6" displayName="Table_16" ref="A11:B15" headerRowCount="0">
  <tableColumns count="2">
    <tableColumn id="1" xr3:uid="{00000000-0010-0000-1000-000001000000}" name="Column1"/>
    <tableColumn id="2" xr3:uid="{00000000-0010-0000-1000-000002000000}" name="Column2"/>
  </tableColumns>
  <tableStyleInfo name="Markowitz Frontier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7" displayName="Table_17" ref="A17:F22">
  <tableColumns count="6">
    <tableColumn id="1" xr3:uid="{00000000-0010-0000-1100-000001000000}" name="Covariance Matrix"/>
    <tableColumn id="2" xr3:uid="{00000000-0010-0000-1100-000002000000}" name="Bharti Airtel"/>
    <tableColumn id="3" xr3:uid="{00000000-0010-0000-1100-000003000000}" name="Larsen &amp; Toubro"/>
    <tableColumn id="4" xr3:uid="{00000000-0010-0000-1100-000004000000}" name="Tata Motors "/>
    <tableColumn id="5" xr3:uid="{00000000-0010-0000-1100-000005000000}" name="HDFC Bank"/>
    <tableColumn id="6" xr3:uid="{00000000-0010-0000-1100-000006000000}" name="Infosys "/>
  </tableColumns>
  <tableStyleInfo name="Markowitz Frontier-style 3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8" displayName="Table_18" ref="A25:C1030" headerRowCount="0">
  <tableColumns count="3">
    <tableColumn id="1" xr3:uid="{00000000-0010-0000-1200-000001000000}" name="Column1"/>
    <tableColumn id="2" xr3:uid="{00000000-0010-0000-1200-000002000000}" name="Column2"/>
    <tableColumn id="3" xr3:uid="{00000000-0010-0000-1200-000003000000}" name="Column3"/>
  </tableColumns>
  <tableStyleInfo name="Markowitz Frontier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19" displayName="Table_19" ref="A2:G747">
  <tableColumns count="7">
    <tableColumn id="1" xr3:uid="{00000000-0010-0000-1300-000001000000}" name="Date"/>
    <tableColumn id="2" xr3:uid="{00000000-0010-0000-1300-000002000000}" name="Price"/>
    <tableColumn id="3" xr3:uid="{00000000-0010-0000-1300-000003000000}" name="Open"/>
    <tableColumn id="4" xr3:uid="{00000000-0010-0000-1300-000004000000}" name="High"/>
    <tableColumn id="5" xr3:uid="{00000000-0010-0000-1300-000005000000}" name="Low"/>
    <tableColumn id="6" xr3:uid="{00000000-0010-0000-1300-000006000000}" name="Vol."/>
    <tableColumn id="7" xr3:uid="{00000000-0010-0000-1300-000007000000}" name="Change %"/>
  </tableColumns>
  <tableStyleInfo name="Bharti Airtel Stock History-style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0" displayName="Table_20" ref="A2:G747">
  <tableColumns count="7">
    <tableColumn id="1" xr3:uid="{00000000-0010-0000-1400-000001000000}" name="Date"/>
    <tableColumn id="2" xr3:uid="{00000000-0010-0000-1400-000002000000}" name="Price"/>
    <tableColumn id="3" xr3:uid="{00000000-0010-0000-1400-000003000000}" name="Open"/>
    <tableColumn id="4" xr3:uid="{00000000-0010-0000-1400-000004000000}" name="High"/>
    <tableColumn id="5" xr3:uid="{00000000-0010-0000-1400-000005000000}" name="Low"/>
    <tableColumn id="6" xr3:uid="{00000000-0010-0000-1400-000006000000}" name="Vol."/>
    <tableColumn id="7" xr3:uid="{00000000-0010-0000-1400-000007000000}" name="Change %"/>
  </tableColumns>
  <tableStyleInfo name="Tata Motors Stock Histo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3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F6:K1000"/>
  <sheetViews>
    <sheetView workbookViewId="0"/>
  </sheetViews>
  <sheetFormatPr defaultColWidth="12.6328125" defaultRowHeight="15" customHeight="1"/>
  <cols>
    <col min="1" max="1" width="13.453125" customWidth="1"/>
    <col min="2" max="2" width="14.453125" customWidth="1"/>
    <col min="3" max="5" width="12.6328125" customWidth="1"/>
    <col min="6" max="6" width="12" customWidth="1"/>
    <col min="7" max="7" width="14" customWidth="1"/>
    <col min="10" max="10" width="18.26953125" customWidth="1"/>
    <col min="11" max="11" width="24.6328125" customWidth="1"/>
  </cols>
  <sheetData>
    <row r="6" spans="6:11" ht="15.75" customHeight="1">
      <c r="F6" s="1" t="s">
        <v>0</v>
      </c>
      <c r="G6" s="1" t="s">
        <v>1</v>
      </c>
      <c r="J6" s="1" t="s">
        <v>2</v>
      </c>
      <c r="K6" s="2" t="s">
        <v>3</v>
      </c>
    </row>
    <row r="7" spans="6:11" ht="15.75" customHeight="1">
      <c r="F7" s="3" t="s">
        <v>4</v>
      </c>
      <c r="G7" s="4" t="s">
        <v>5</v>
      </c>
      <c r="J7" s="5" t="s">
        <v>6</v>
      </c>
      <c r="K7" s="4" t="s">
        <v>7</v>
      </c>
    </row>
    <row r="8" spans="6:11" ht="15.75" customHeight="1">
      <c r="F8" s="3" t="s">
        <v>8</v>
      </c>
      <c r="G8" s="4" t="s">
        <v>9</v>
      </c>
      <c r="J8" s="5" t="s">
        <v>10</v>
      </c>
      <c r="K8" s="4" t="s">
        <v>11</v>
      </c>
    </row>
    <row r="9" spans="6:11" ht="15.75" customHeight="1">
      <c r="F9" s="3" t="s">
        <v>12</v>
      </c>
      <c r="G9" s="4" t="s">
        <v>13</v>
      </c>
      <c r="J9" s="5" t="s">
        <v>14</v>
      </c>
      <c r="K9" s="4" t="s">
        <v>15</v>
      </c>
    </row>
    <row r="10" spans="6:11" ht="15.75" customHeight="1">
      <c r="F10" s="3" t="s">
        <v>16</v>
      </c>
      <c r="G10" s="4" t="s">
        <v>17</v>
      </c>
      <c r="J10" s="5" t="s">
        <v>18</v>
      </c>
      <c r="K10" s="4" t="s">
        <v>19</v>
      </c>
    </row>
    <row r="11" spans="6:11" ht="15.75" customHeight="1">
      <c r="F11" s="3" t="s">
        <v>20</v>
      </c>
      <c r="G11" s="4" t="s">
        <v>21</v>
      </c>
      <c r="J11" s="5" t="s">
        <v>22</v>
      </c>
      <c r="K11" s="4" t="s">
        <v>23</v>
      </c>
    </row>
    <row r="12" spans="6:11" ht="15.75" customHeight="1">
      <c r="F12" s="3" t="s">
        <v>24</v>
      </c>
      <c r="G12" s="4" t="s">
        <v>25</v>
      </c>
    </row>
    <row r="13" spans="6:11" ht="15.75" customHeight="1"/>
    <row r="14" spans="6:11" ht="15.75" customHeight="1"/>
    <row r="15" spans="6:11" ht="15.75" customHeight="1"/>
    <row r="16" spans="6:11" ht="15.75" customHeight="1">
      <c r="G16" s="186" t="s">
        <v>26</v>
      </c>
      <c r="H16" s="187"/>
      <c r="I16" s="187"/>
      <c r="J16" s="18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16:J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12.6328125" customWidth="1"/>
    <col min="2" max="2" width="19.08984375" customWidth="1"/>
    <col min="3" max="3" width="19.6328125" customWidth="1"/>
    <col min="4" max="4" width="22.453125" customWidth="1"/>
    <col min="5" max="5" width="24.90625" customWidth="1"/>
    <col min="6" max="7" width="19.36328125" customWidth="1"/>
    <col min="8" max="8" width="17.08984375" customWidth="1"/>
    <col min="9" max="9" width="20.90625" customWidth="1"/>
    <col min="10" max="10" width="20.453125" customWidth="1"/>
    <col min="11" max="11" width="22.90625" customWidth="1"/>
    <col min="12" max="13" width="23.90625" customWidth="1"/>
    <col min="16" max="16" width="17.36328125" customWidth="1"/>
    <col min="17" max="17" width="15.26953125" customWidth="1"/>
    <col min="18" max="18" width="22" customWidth="1"/>
    <col min="19" max="19" width="20.26953125" customWidth="1"/>
    <col min="20" max="20" width="18" customWidth="1"/>
    <col min="21" max="21" width="25.08984375" customWidth="1"/>
    <col min="22" max="22" width="17.36328125" customWidth="1"/>
    <col min="23" max="23" width="27.08984375" customWidth="1"/>
    <col min="24" max="24" width="25.6328125" customWidth="1"/>
    <col min="25" max="25" width="17.90625" customWidth="1"/>
  </cols>
  <sheetData>
    <row r="1" spans="1:26" ht="15.75" customHeight="1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7"/>
      <c r="O1" s="8"/>
      <c r="P1" s="8"/>
      <c r="Q1" s="8"/>
      <c r="R1" s="8"/>
      <c r="S1" s="8"/>
      <c r="T1" s="7"/>
      <c r="U1" s="8"/>
      <c r="V1" s="8"/>
      <c r="W1" s="8"/>
      <c r="X1" s="8"/>
    </row>
    <row r="2" spans="1:26" ht="15.75" customHeight="1">
      <c r="A2" s="9">
        <v>44522</v>
      </c>
      <c r="B2" s="10">
        <v>1759.4</v>
      </c>
      <c r="C2" s="11">
        <v>742.1</v>
      </c>
      <c r="D2" s="10">
        <v>1515.35</v>
      </c>
      <c r="E2" s="10">
        <v>1864.5</v>
      </c>
      <c r="F2" s="11">
        <v>486.1</v>
      </c>
      <c r="G2" s="12">
        <v>17416.55</v>
      </c>
      <c r="H2" s="13"/>
      <c r="I2" s="13"/>
      <c r="J2" s="13"/>
      <c r="K2" s="13"/>
      <c r="L2" s="11"/>
      <c r="M2" s="11"/>
    </row>
    <row r="3" spans="1:26" ht="15.75" customHeight="1">
      <c r="A3" s="9">
        <v>44523</v>
      </c>
      <c r="B3" s="10">
        <v>1736.9</v>
      </c>
      <c r="C3" s="11">
        <v>758.9</v>
      </c>
      <c r="D3" s="10">
        <v>1515.55</v>
      </c>
      <c r="E3" s="10">
        <v>1886.35</v>
      </c>
      <c r="F3" s="11">
        <v>495.5</v>
      </c>
      <c r="G3" s="12">
        <v>17503.349999999999</v>
      </c>
      <c r="H3" s="14">
        <f t="shared" ref="H3:J3" si="0">(B3-B2)/B2</f>
        <v>-1.2788450608161873E-2</v>
      </c>
      <c r="I3" s="14">
        <f t="shared" si="0"/>
        <v>2.263845842878312E-2</v>
      </c>
      <c r="J3" s="14">
        <f t="shared" si="0"/>
        <v>1.3198271026498531E-4</v>
      </c>
      <c r="K3" s="14">
        <v>1.172E-2</v>
      </c>
      <c r="L3" s="14">
        <v>1.934E-2</v>
      </c>
      <c r="M3" s="14">
        <f t="shared" ref="M3:M257" si="1">(G3-G2)/G2</f>
        <v>4.9837654414909543E-3</v>
      </c>
    </row>
    <row r="4" spans="1:26" ht="15.75" customHeight="1">
      <c r="A4" s="9">
        <v>44524</v>
      </c>
      <c r="B4" s="10">
        <v>1696</v>
      </c>
      <c r="C4" s="11">
        <v>758.9</v>
      </c>
      <c r="D4" s="10">
        <v>1518.05</v>
      </c>
      <c r="E4" s="10">
        <v>1862.5</v>
      </c>
      <c r="F4" s="11">
        <v>488.65</v>
      </c>
      <c r="G4" s="12">
        <v>17415.05</v>
      </c>
      <c r="H4" s="14">
        <f t="shared" ref="H4:J4" si="2">(B4-B3)/B3</f>
        <v>-2.3547699925154063E-2</v>
      </c>
      <c r="I4" s="14">
        <f t="shared" si="2"/>
        <v>0</v>
      </c>
      <c r="J4" s="14">
        <f t="shared" si="2"/>
        <v>1.649566164098842E-3</v>
      </c>
      <c r="K4" s="14">
        <v>-1.264E-2</v>
      </c>
      <c r="L4" s="14">
        <v>-1.3820000000000001E-2</v>
      </c>
      <c r="M4" s="14">
        <f t="shared" si="1"/>
        <v>-5.0447485767009907E-3</v>
      </c>
      <c r="O4" s="15" t="s">
        <v>40</v>
      </c>
      <c r="P4" s="16" t="s">
        <v>41</v>
      </c>
      <c r="Q4" s="16" t="s">
        <v>42</v>
      </c>
      <c r="R4" s="16" t="s">
        <v>43</v>
      </c>
      <c r="S4" s="16" t="s">
        <v>44</v>
      </c>
      <c r="T4" s="16" t="s">
        <v>45</v>
      </c>
      <c r="U4" s="17" t="s">
        <v>46</v>
      </c>
      <c r="V4" s="16" t="s">
        <v>47</v>
      </c>
      <c r="W4" s="16" t="s">
        <v>48</v>
      </c>
      <c r="X4" s="16" t="s">
        <v>49</v>
      </c>
    </row>
    <row r="5" spans="1:26" ht="15.75" customHeight="1">
      <c r="A5" s="9">
        <v>44525</v>
      </c>
      <c r="B5" s="10">
        <v>1722.4</v>
      </c>
      <c r="C5" s="11">
        <v>765.15</v>
      </c>
      <c r="D5" s="10">
        <v>1525.95</v>
      </c>
      <c r="E5" s="10">
        <v>1849.9</v>
      </c>
      <c r="F5" s="11">
        <v>492.75</v>
      </c>
      <c r="G5" s="12">
        <v>17536.25</v>
      </c>
      <c r="H5" s="14">
        <f t="shared" ref="H5:J5" si="3">(B5-B4)/B4</f>
        <v>1.556603773584911E-2</v>
      </c>
      <c r="I5" s="14">
        <f t="shared" si="3"/>
        <v>8.2356041639214655E-3</v>
      </c>
      <c r="J5" s="14">
        <f t="shared" si="3"/>
        <v>5.2040446625605816E-3</v>
      </c>
      <c r="K5" s="14">
        <v>-6.77E-3</v>
      </c>
      <c r="L5" s="14">
        <v>8.3899999999999999E-3</v>
      </c>
      <c r="M5" s="14">
        <f t="shared" si="1"/>
        <v>6.9594976758608632E-3</v>
      </c>
      <c r="O5" s="18" t="s">
        <v>50</v>
      </c>
      <c r="P5" s="19">
        <f>AVERAGE(H3:H746)</f>
        <v>1.7120474654785627E-4</v>
      </c>
      <c r="Q5" s="20">
        <f>(B746-B2)/B2</f>
        <v>3.7143344321927875E-2</v>
      </c>
      <c r="R5" s="21">
        <f t="shared" ref="R5:R9" si="4">(1+P5)^248-1</f>
        <v>4.3369252895347543E-2</v>
      </c>
      <c r="S5" s="20">
        <f t="shared" ref="S5:S9" si="5">(1+Q5)^0.33-1</f>
        <v>1.2107863163603794E-2</v>
      </c>
      <c r="T5" s="19">
        <f>VAR(H3:H746)</f>
        <v>2.4349005247368391E-4</v>
      </c>
      <c r="U5" s="22">
        <f>STDEV(H3:H746)</f>
        <v>1.5604167791769092E-2</v>
      </c>
      <c r="V5" s="22">
        <f t="shared" ref="V5:V9" si="6">(248*T5)</f>
        <v>6.0385533013473609E-2</v>
      </c>
      <c r="W5" s="17">
        <f t="shared" ref="W5:W9" si="7">SQRT(V5)</f>
        <v>0.24573468011958266</v>
      </c>
      <c r="X5" s="23">
        <f t="shared" ref="X5:X9" si="8">(W5/R5)</f>
        <v>5.6661036036879473</v>
      </c>
    </row>
    <row r="6" spans="1:26" ht="15.75" customHeight="1">
      <c r="A6" s="9">
        <v>44526</v>
      </c>
      <c r="B6" s="10">
        <v>1691.65</v>
      </c>
      <c r="C6" s="11">
        <v>738.75</v>
      </c>
      <c r="D6" s="10">
        <v>1489.9</v>
      </c>
      <c r="E6" s="10">
        <v>1778.15</v>
      </c>
      <c r="F6" s="11">
        <v>460.2</v>
      </c>
      <c r="G6" s="12">
        <v>17026.45</v>
      </c>
      <c r="H6" s="14">
        <f t="shared" ref="H6:J6" si="9">(B6-B5)/B5</f>
        <v>-1.7852995819786343E-2</v>
      </c>
      <c r="I6" s="14">
        <f t="shared" si="9"/>
        <v>-3.4503038619878426E-2</v>
      </c>
      <c r="J6" s="14">
        <f t="shared" si="9"/>
        <v>-2.3624627281365676E-2</v>
      </c>
      <c r="K6" s="14">
        <v>-3.8789999999999998E-2</v>
      </c>
      <c r="L6" s="14">
        <v>-6.6059999999999994E-2</v>
      </c>
      <c r="M6" s="14">
        <f t="shared" si="1"/>
        <v>-2.9071209637180087E-2</v>
      </c>
      <c r="O6" s="18" t="s">
        <v>14</v>
      </c>
      <c r="P6" s="19">
        <f>AVERAGE(I3:I746)</f>
        <v>1.0591282584847075E-3</v>
      </c>
      <c r="Q6" s="20">
        <f>(C746-C2)/C2</f>
        <v>1.0556528769707585</v>
      </c>
      <c r="R6" s="21">
        <f t="shared" si="4"/>
        <v>0.30020872452962677</v>
      </c>
      <c r="S6" s="20">
        <f t="shared" si="5"/>
        <v>0.26845021827880911</v>
      </c>
      <c r="T6" s="19">
        <f>VAR(I3:I746)</f>
        <v>1.8049789215361995E-4</v>
      </c>
      <c r="U6" s="22">
        <f>STDEV(I3:I746)</f>
        <v>1.3434950396395959E-2</v>
      </c>
      <c r="V6" s="22">
        <f t="shared" si="6"/>
        <v>4.4763477254097746E-2</v>
      </c>
      <c r="W6" s="17">
        <f t="shared" si="7"/>
        <v>0.21157381041635978</v>
      </c>
      <c r="X6" s="23">
        <f t="shared" si="8"/>
        <v>0.70475570204649451</v>
      </c>
    </row>
    <row r="7" spans="1:26" ht="15.75" customHeight="1">
      <c r="A7" s="9">
        <v>44529</v>
      </c>
      <c r="B7" s="10">
        <v>1696.35</v>
      </c>
      <c r="C7" s="11">
        <v>739.35</v>
      </c>
      <c r="D7" s="10">
        <v>1501.25</v>
      </c>
      <c r="E7" s="10">
        <v>1767.25</v>
      </c>
      <c r="F7" s="11">
        <v>461.45</v>
      </c>
      <c r="G7" s="12">
        <v>17053.95</v>
      </c>
      <c r="H7" s="14">
        <f t="shared" ref="H7:J7" si="10">(B7-B6)/B6</f>
        <v>2.7783524960835974E-3</v>
      </c>
      <c r="I7" s="14">
        <f t="shared" si="10"/>
        <v>8.1218274111678204E-4</v>
      </c>
      <c r="J7" s="14">
        <f t="shared" si="10"/>
        <v>7.6179609369755744E-3</v>
      </c>
      <c r="K7" s="14">
        <v>-6.13E-3</v>
      </c>
      <c r="L7" s="14">
        <v>2.7200000000000002E-3</v>
      </c>
      <c r="M7" s="14">
        <f t="shared" si="1"/>
        <v>1.6151341001794267E-3</v>
      </c>
      <c r="O7" s="18" t="s">
        <v>18</v>
      </c>
      <c r="P7" s="19">
        <f>AVERAGE(J3:J746)</f>
        <v>2.8396097708187438E-4</v>
      </c>
      <c r="Q7" s="20">
        <f>(D746-D2)/D2</f>
        <v>0.14973438479559184</v>
      </c>
      <c r="R7" s="21">
        <f t="shared" si="4"/>
        <v>7.2950495029886486E-2</v>
      </c>
      <c r="S7" s="20">
        <f t="shared" si="5"/>
        <v>4.7121752528182625E-2</v>
      </c>
      <c r="T7" s="19">
        <f>VAR(J3:J746)</f>
        <v>1.9270786739231625E-4</v>
      </c>
      <c r="U7" s="22">
        <f t="shared" ref="U7:U9" si="11">SQRT(T7)</f>
        <v>1.3881925925184741E-2</v>
      </c>
      <c r="V7" s="22">
        <f t="shared" si="6"/>
        <v>4.7791551113294431E-2</v>
      </c>
      <c r="W7" s="17">
        <f t="shared" si="7"/>
        <v>0.2186127880827067</v>
      </c>
      <c r="X7" s="23">
        <f t="shared" si="8"/>
        <v>2.9967279590514777</v>
      </c>
    </row>
    <row r="8" spans="1:26" ht="15.75" customHeight="1">
      <c r="A8" s="9">
        <v>44530</v>
      </c>
      <c r="B8" s="10">
        <v>1712.65</v>
      </c>
      <c r="C8" s="11">
        <v>728.25</v>
      </c>
      <c r="D8" s="10">
        <v>1493.55</v>
      </c>
      <c r="E8" s="10">
        <v>1764.75</v>
      </c>
      <c r="F8" s="11">
        <v>458.6</v>
      </c>
      <c r="G8" s="12">
        <v>16983.2</v>
      </c>
      <c r="H8" s="14">
        <f t="shared" ref="H8:J8" si="12">(B8-B7)/B7</f>
        <v>9.6088660948508171E-3</v>
      </c>
      <c r="I8" s="14">
        <f t="shared" si="12"/>
        <v>-1.5013187259078952E-2</v>
      </c>
      <c r="J8" s="14">
        <f t="shared" si="12"/>
        <v>-5.1290591174021948E-3</v>
      </c>
      <c r="K8" s="14">
        <v>-1.41E-3</v>
      </c>
      <c r="L8" s="14">
        <v>-6.1799999999999997E-3</v>
      </c>
      <c r="M8" s="14">
        <f t="shared" si="1"/>
        <v>-4.1485990049226129E-3</v>
      </c>
      <c r="O8" s="18" t="s">
        <v>51</v>
      </c>
      <c r="P8" s="19">
        <f>AVERAGE(K3:K746)</f>
        <v>9.6774193548387032E-4</v>
      </c>
      <c r="Q8" s="20">
        <f>(E746-E2)/E2</f>
        <v>0.88034325556449455</v>
      </c>
      <c r="R8" s="21">
        <f t="shared" si="4"/>
        <v>0.27110162512385583</v>
      </c>
      <c r="S8" s="20">
        <f t="shared" si="5"/>
        <v>0.23168103713812771</v>
      </c>
      <c r="T8" s="19">
        <f>VAR(K3:K746)</f>
        <v>2.3591613621325923E-4</v>
      </c>
      <c r="U8" s="22">
        <f t="shared" si="11"/>
        <v>1.5359561719439108E-2</v>
      </c>
      <c r="V8" s="22">
        <f t="shared" si="6"/>
        <v>5.8507201780888286E-2</v>
      </c>
      <c r="W8" s="17">
        <f t="shared" si="7"/>
        <v>0.24188261984046783</v>
      </c>
      <c r="X8" s="23">
        <f t="shared" si="8"/>
        <v>0.8922212094079518</v>
      </c>
    </row>
    <row r="9" spans="1:26" ht="15.75" customHeight="1">
      <c r="A9" s="24">
        <v>44531</v>
      </c>
      <c r="B9" s="10">
        <v>1714.9</v>
      </c>
      <c r="C9" s="11">
        <v>722.25</v>
      </c>
      <c r="D9" s="10">
        <v>1504.65</v>
      </c>
      <c r="E9" s="10">
        <v>1786</v>
      </c>
      <c r="F9" s="11">
        <v>475.25</v>
      </c>
      <c r="G9" s="12">
        <v>17166.900000000001</v>
      </c>
      <c r="H9" s="14">
        <f t="shared" ref="H9:J9" si="13">(B9-B8)/B8</f>
        <v>1.3137535398359268E-3</v>
      </c>
      <c r="I9" s="14">
        <f t="shared" si="13"/>
        <v>-8.2389289392378988E-3</v>
      </c>
      <c r="J9" s="14">
        <f t="shared" si="13"/>
        <v>7.4319574168927299E-3</v>
      </c>
      <c r="K9" s="14">
        <v>1.204E-2</v>
      </c>
      <c r="L9" s="14">
        <v>3.6310000000000002E-2</v>
      </c>
      <c r="M9" s="14">
        <f t="shared" si="1"/>
        <v>1.0816571670827684E-2</v>
      </c>
      <c r="O9" s="18" t="s">
        <v>52</v>
      </c>
      <c r="P9" s="19">
        <f>AVERAGE(L3:L746)</f>
        <v>8.2706989247311727E-4</v>
      </c>
      <c r="Q9" s="20">
        <f>(F746-F2)/F2</f>
        <v>0.61119111293972439</v>
      </c>
      <c r="R9" s="21">
        <f t="shared" si="4"/>
        <v>0.22756012178979601</v>
      </c>
      <c r="S9" s="20">
        <f t="shared" si="5"/>
        <v>0.17046526243471605</v>
      </c>
      <c r="T9" s="19">
        <f>VAR(L3:L746)</f>
        <v>3.7109083420237626E-4</v>
      </c>
      <c r="U9" s="22">
        <f t="shared" si="11"/>
        <v>1.9263718078355908E-2</v>
      </c>
      <c r="V9" s="22">
        <f t="shared" si="6"/>
        <v>9.2030526882189309E-2</v>
      </c>
      <c r="W9" s="17">
        <f t="shared" si="7"/>
        <v>0.30336533566343621</v>
      </c>
      <c r="X9" s="23">
        <f t="shared" si="8"/>
        <v>1.3331216967077548</v>
      </c>
    </row>
    <row r="10" spans="1:26" ht="15.75" customHeight="1">
      <c r="A10" s="24">
        <v>44532</v>
      </c>
      <c r="B10" s="10">
        <v>1748.25</v>
      </c>
      <c r="C10" s="11">
        <v>732.55</v>
      </c>
      <c r="D10" s="10">
        <v>1525.75</v>
      </c>
      <c r="E10" s="10">
        <v>1789.2</v>
      </c>
      <c r="F10" s="11">
        <v>479.1</v>
      </c>
      <c r="G10" s="12">
        <v>17401.650000000001</v>
      </c>
      <c r="H10" s="14">
        <f t="shared" ref="H10:J10" si="14">(B10-B9)/B9</f>
        <v>1.9447198087351979E-2</v>
      </c>
      <c r="I10" s="14">
        <f t="shared" si="14"/>
        <v>1.4260989961924479E-2</v>
      </c>
      <c r="J10" s="14">
        <f t="shared" si="14"/>
        <v>1.4023194762901611E-2</v>
      </c>
      <c r="K10" s="14">
        <v>1.7899999999999999E-3</v>
      </c>
      <c r="L10" s="14">
        <v>8.0999999999999996E-3</v>
      </c>
      <c r="M10" s="14">
        <f t="shared" si="1"/>
        <v>1.3674571413592436E-2</v>
      </c>
      <c r="T10" s="25"/>
    </row>
    <row r="11" spans="1:26" ht="15.75" customHeight="1">
      <c r="A11" s="24">
        <v>44533</v>
      </c>
      <c r="B11" s="10">
        <v>1735.55</v>
      </c>
      <c r="C11" s="11">
        <v>718.35</v>
      </c>
      <c r="D11" s="10">
        <v>1513.55</v>
      </c>
      <c r="E11" s="10">
        <v>1801.25</v>
      </c>
      <c r="F11" s="10">
        <v>1801.25</v>
      </c>
      <c r="G11" s="12">
        <v>17196.7</v>
      </c>
      <c r="H11" s="14">
        <f t="shared" ref="H11:J11" si="15">(B11-B10)/B10</f>
        <v>-7.2644072644072908E-3</v>
      </c>
      <c r="I11" s="14">
        <f t="shared" si="15"/>
        <v>-1.9384342365708733E-2</v>
      </c>
      <c r="J11" s="14">
        <f t="shared" si="15"/>
        <v>-7.9960675077830872E-3</v>
      </c>
      <c r="K11" s="14">
        <v>6.7299999999999999E-3</v>
      </c>
      <c r="L11" s="14">
        <v>2.0899999999999998E-3</v>
      </c>
      <c r="M11" s="14">
        <f t="shared" si="1"/>
        <v>-1.177761878902292E-2</v>
      </c>
      <c r="O11" s="26" t="s">
        <v>53</v>
      </c>
      <c r="P11" s="16" t="s">
        <v>54</v>
      </c>
      <c r="Q11" s="16" t="s">
        <v>44</v>
      </c>
      <c r="R11" s="16" t="s">
        <v>48</v>
      </c>
      <c r="S11" s="16" t="s">
        <v>55</v>
      </c>
      <c r="T11" s="27"/>
    </row>
    <row r="12" spans="1:26" ht="15.75" customHeight="1">
      <c r="A12" s="24">
        <v>44536</v>
      </c>
      <c r="B12" s="10">
        <v>1695.3</v>
      </c>
      <c r="C12" s="11">
        <v>697.6</v>
      </c>
      <c r="D12" s="10">
        <v>1503.8</v>
      </c>
      <c r="E12" s="10">
        <v>1782.65</v>
      </c>
      <c r="F12" s="11">
        <v>467.2</v>
      </c>
      <c r="G12" s="12">
        <v>16912.25</v>
      </c>
      <c r="H12" s="14">
        <f t="shared" ref="H12:J12" si="16">(B12-B11)/B11</f>
        <v>-2.3191495491342803E-2</v>
      </c>
      <c r="I12" s="14">
        <f t="shared" si="16"/>
        <v>-2.8885640704392007E-2</v>
      </c>
      <c r="J12" s="14">
        <f t="shared" si="16"/>
        <v>-6.4418089921046548E-3</v>
      </c>
      <c r="K12" s="14">
        <v>-1.0330000000000001E-2</v>
      </c>
      <c r="L12" s="14">
        <v>-2.6870000000000002E-2</v>
      </c>
      <c r="M12" s="14">
        <f t="shared" si="1"/>
        <v>-1.6540964254769853E-2</v>
      </c>
      <c r="O12" s="26">
        <v>1</v>
      </c>
      <c r="P12" s="16" t="s">
        <v>14</v>
      </c>
      <c r="Q12" s="21">
        <v>0.26845021827880911</v>
      </c>
      <c r="R12" s="17">
        <v>0.21157396073300538</v>
      </c>
      <c r="S12" s="23">
        <v>0.70475570204648352</v>
      </c>
      <c r="T12" s="28" t="s">
        <v>56</v>
      </c>
      <c r="U12" s="29"/>
      <c r="V12" s="29"/>
      <c r="W12" s="29"/>
      <c r="X12" s="30"/>
      <c r="Y12" s="30"/>
      <c r="Z12" s="30"/>
    </row>
    <row r="13" spans="1:26" ht="15.75" customHeight="1">
      <c r="A13" s="24">
        <v>44537</v>
      </c>
      <c r="B13" s="10">
        <v>1711.65</v>
      </c>
      <c r="C13" s="11">
        <v>698.85</v>
      </c>
      <c r="D13" s="10">
        <v>1525.7</v>
      </c>
      <c r="E13" s="10">
        <v>1798.1</v>
      </c>
      <c r="F13" s="11">
        <v>481.8</v>
      </c>
      <c r="G13" s="12">
        <v>17176.7</v>
      </c>
      <c r="H13" s="14">
        <f t="shared" ref="H13:J13" si="17">(B13-B12)/B12</f>
        <v>9.6443107414617684E-3</v>
      </c>
      <c r="I13" s="14">
        <f t="shared" si="17"/>
        <v>1.7918577981651375E-3</v>
      </c>
      <c r="J13" s="14">
        <f t="shared" si="17"/>
        <v>1.4563106796116566E-2</v>
      </c>
      <c r="K13" s="14">
        <v>8.6700000000000006E-3</v>
      </c>
      <c r="L13" s="14">
        <v>3.125E-2</v>
      </c>
      <c r="M13" s="14">
        <f t="shared" si="1"/>
        <v>1.5636594775976037E-2</v>
      </c>
      <c r="O13" s="26">
        <v>2</v>
      </c>
      <c r="P13" s="16" t="s">
        <v>57</v>
      </c>
      <c r="Q13" s="21">
        <f t="shared" ref="Q13:Q14" si="18">S8</f>
        <v>0.23168103713812771</v>
      </c>
      <c r="R13" s="17">
        <f t="shared" ref="R13:R14" si="19">W8</f>
        <v>0.24188261984046783</v>
      </c>
      <c r="S13" s="23">
        <v>0.89222120940799854</v>
      </c>
      <c r="T13" s="28" t="s">
        <v>58</v>
      </c>
      <c r="U13" s="29"/>
      <c r="V13" s="29"/>
      <c r="W13" s="29"/>
      <c r="X13" s="30"/>
      <c r="Y13" s="30"/>
      <c r="Z13" s="30"/>
    </row>
    <row r="14" spans="1:26" ht="15.75" customHeight="1">
      <c r="A14" s="24">
        <v>44538</v>
      </c>
      <c r="B14" s="10">
        <v>1753.35</v>
      </c>
      <c r="C14" s="11">
        <v>715.15</v>
      </c>
      <c r="D14" s="10">
        <v>1553.8</v>
      </c>
      <c r="E14" s="10">
        <v>1825.05</v>
      </c>
      <c r="F14" s="11">
        <v>493.9</v>
      </c>
      <c r="G14" s="12">
        <v>17469.75</v>
      </c>
      <c r="H14" s="14">
        <f t="shared" ref="H14:J14" si="20">(B14-B13)/B13</f>
        <v>2.4362457278064919E-2</v>
      </c>
      <c r="I14" s="14">
        <f t="shared" si="20"/>
        <v>2.3324032338842317E-2</v>
      </c>
      <c r="J14" s="14">
        <f t="shared" si="20"/>
        <v>1.841777544733559E-2</v>
      </c>
      <c r="K14" s="14">
        <v>1.499E-2</v>
      </c>
      <c r="L14" s="14">
        <v>2.511E-2</v>
      </c>
      <c r="M14" s="14">
        <f t="shared" si="1"/>
        <v>1.7060902268771026E-2</v>
      </c>
      <c r="O14" s="26">
        <v>3</v>
      </c>
      <c r="P14" s="16" t="str">
        <f>O9</f>
        <v xml:space="preserve">Tata Motors </v>
      </c>
      <c r="Q14" s="21">
        <f t="shared" si="18"/>
        <v>0.17046526243471605</v>
      </c>
      <c r="R14" s="17">
        <f t="shared" si="19"/>
        <v>0.30336533566343621</v>
      </c>
      <c r="S14" s="23">
        <v>1.3331216967076436</v>
      </c>
      <c r="T14" s="28" t="s">
        <v>59</v>
      </c>
      <c r="U14" s="29"/>
      <c r="V14" s="29"/>
      <c r="W14" s="29"/>
      <c r="X14" s="30"/>
      <c r="Y14" s="30"/>
      <c r="Z14" s="30"/>
    </row>
    <row r="15" spans="1:26" ht="15.75" customHeight="1">
      <c r="A15" s="24">
        <v>44539</v>
      </c>
      <c r="B15" s="10">
        <v>1763.45</v>
      </c>
      <c r="C15" s="11">
        <v>713.95</v>
      </c>
      <c r="D15" s="10">
        <v>1526.85</v>
      </c>
      <c r="E15" s="10">
        <v>1879.8</v>
      </c>
      <c r="F15" s="11">
        <v>493.95</v>
      </c>
      <c r="G15" s="12">
        <v>17516.849999999999</v>
      </c>
      <c r="H15" s="14">
        <f t="shared" ref="H15:J15" si="21">(B15-B14)/B14</f>
        <v>5.7604015170959234E-3</v>
      </c>
      <c r="I15" s="14">
        <f t="shared" si="21"/>
        <v>-1.677969656715279E-3</v>
      </c>
      <c r="J15" s="14">
        <f t="shared" si="21"/>
        <v>-1.7344574591324526E-2</v>
      </c>
      <c r="K15" s="14">
        <v>0.03</v>
      </c>
      <c r="L15" s="14">
        <v>1E-4</v>
      </c>
      <c r="M15" s="14">
        <f t="shared" si="1"/>
        <v>2.6960889537628496E-3</v>
      </c>
      <c r="O15" s="26">
        <v>4</v>
      </c>
      <c r="P15" s="16" t="str">
        <f>O7</f>
        <v>HDFC Bank</v>
      </c>
      <c r="Q15" s="21">
        <f>S7</f>
        <v>4.7121752528182625E-2</v>
      </c>
      <c r="R15" s="17">
        <f>W7</f>
        <v>0.2186127880827067</v>
      </c>
      <c r="S15" s="23">
        <v>2.9967279590516669</v>
      </c>
      <c r="T15" s="28" t="s">
        <v>60</v>
      </c>
      <c r="U15" s="29"/>
      <c r="V15" s="31"/>
      <c r="W15" s="29"/>
      <c r="X15" s="30"/>
      <c r="Y15" s="30"/>
      <c r="Z15" s="30"/>
    </row>
    <row r="16" spans="1:26" ht="15.75" customHeight="1">
      <c r="A16" s="9">
        <v>44540</v>
      </c>
      <c r="B16" s="10">
        <v>1759.25</v>
      </c>
      <c r="C16" s="11">
        <v>710.7</v>
      </c>
      <c r="D16" s="10">
        <v>1522.55</v>
      </c>
      <c r="E16" s="10">
        <v>1873.4</v>
      </c>
      <c r="F16" s="11">
        <v>494.45</v>
      </c>
      <c r="G16" s="12">
        <v>17511.3</v>
      </c>
      <c r="H16" s="14">
        <f t="shared" ref="H16:J16" si="22">(B16-B15)/B15</f>
        <v>-2.3816949729224221E-3</v>
      </c>
      <c r="I16" s="14">
        <f t="shared" si="22"/>
        <v>-4.5521395055676166E-3</v>
      </c>
      <c r="J16" s="14">
        <f t="shared" si="22"/>
        <v>-2.8162556898188784E-3</v>
      </c>
      <c r="K16" s="14">
        <v>-3.3999999999999998E-3</v>
      </c>
      <c r="L16" s="14">
        <v>1.01E-3</v>
      </c>
      <c r="M16" s="14">
        <f t="shared" si="1"/>
        <v>-3.168377876158826E-4</v>
      </c>
      <c r="O16" s="26">
        <v>5</v>
      </c>
      <c r="P16" s="16" t="str">
        <f>O5</f>
        <v xml:space="preserve">Infosys </v>
      </c>
      <c r="Q16" s="21">
        <f>S5</f>
        <v>1.2107863163603794E-2</v>
      </c>
      <c r="R16" s="17">
        <f>W5</f>
        <v>0.24573468011958266</v>
      </c>
      <c r="S16" s="23">
        <v>5.6661036036866674</v>
      </c>
      <c r="T16" s="32" t="s">
        <v>61</v>
      </c>
      <c r="U16" s="29"/>
      <c r="V16" s="29"/>
      <c r="W16" s="29"/>
      <c r="X16" s="30"/>
      <c r="Y16" s="30"/>
      <c r="Z16" s="30"/>
    </row>
    <row r="17" spans="1:25" ht="15.75" customHeight="1">
      <c r="A17" s="9">
        <v>44543</v>
      </c>
      <c r="B17" s="10">
        <v>1744.65</v>
      </c>
      <c r="C17" s="11">
        <v>703.1</v>
      </c>
      <c r="D17" s="10">
        <v>1511.15</v>
      </c>
      <c r="E17" s="10">
        <v>1861.5</v>
      </c>
      <c r="F17" s="11">
        <v>495.35</v>
      </c>
      <c r="G17" s="12">
        <v>17368.25</v>
      </c>
      <c r="H17" s="14">
        <f t="shared" ref="H17:J17" si="23">(B17-B16)/B16</f>
        <v>-8.2989910473212497E-3</v>
      </c>
      <c r="I17" s="14">
        <f t="shared" si="23"/>
        <v>-1.0693682285071088E-2</v>
      </c>
      <c r="J17" s="14">
        <f t="shared" si="23"/>
        <v>-7.487438836162927E-3</v>
      </c>
      <c r="K17" s="14">
        <v>-6.3499999999999997E-3</v>
      </c>
      <c r="L17" s="14">
        <v>1.82E-3</v>
      </c>
      <c r="M17" s="14">
        <f t="shared" si="1"/>
        <v>-8.1690108672685217E-3</v>
      </c>
    </row>
    <row r="18" spans="1:25" ht="15.75" customHeight="1">
      <c r="A18" s="9">
        <v>44544</v>
      </c>
      <c r="B18" s="10">
        <v>1752.15</v>
      </c>
      <c r="C18" s="11">
        <v>691.6</v>
      </c>
      <c r="D18" s="10">
        <v>1502.45</v>
      </c>
      <c r="E18" s="10">
        <v>1865.7</v>
      </c>
      <c r="F18" s="11">
        <v>489.4</v>
      </c>
      <c r="G18" s="12">
        <v>17324.900000000001</v>
      </c>
      <c r="H18" s="14">
        <f t="shared" ref="H18:J18" si="24">(B18-B17)/B17</f>
        <v>4.2988565041698909E-3</v>
      </c>
      <c r="I18" s="14">
        <f t="shared" si="24"/>
        <v>-1.635613710709714E-2</v>
      </c>
      <c r="J18" s="14">
        <f t="shared" si="24"/>
        <v>-5.7572047778182475E-3</v>
      </c>
      <c r="K18" s="14">
        <v>2.2599999999999999E-3</v>
      </c>
      <c r="L18" s="14">
        <v>-1.201E-2</v>
      </c>
      <c r="M18" s="14">
        <f t="shared" si="1"/>
        <v>-2.4959336720739595E-3</v>
      </c>
    </row>
    <row r="19" spans="1:25" ht="15.75" customHeight="1">
      <c r="A19" s="9">
        <v>44545</v>
      </c>
      <c r="B19" s="10">
        <v>1734.2</v>
      </c>
      <c r="C19" s="11">
        <v>685.45</v>
      </c>
      <c r="D19" s="10">
        <v>1500</v>
      </c>
      <c r="E19" s="10">
        <v>1880.8</v>
      </c>
      <c r="F19" s="11">
        <v>491.65</v>
      </c>
      <c r="G19" s="12">
        <v>17221.400000000001</v>
      </c>
      <c r="H19" s="14">
        <f t="shared" ref="H19:J19" si="25">(B19-B18)/B18</f>
        <v>-1.0244556687498243E-2</v>
      </c>
      <c r="I19" s="14">
        <f t="shared" si="25"/>
        <v>-8.8924233661075436E-3</v>
      </c>
      <c r="J19" s="14">
        <f t="shared" si="25"/>
        <v>-1.6306699058205234E-3</v>
      </c>
      <c r="K19" s="14">
        <v>8.09E-3</v>
      </c>
      <c r="L19" s="14">
        <v>4.5999999999999999E-3</v>
      </c>
      <c r="M19" s="14">
        <f t="shared" si="1"/>
        <v>-5.9740604563374095E-3</v>
      </c>
    </row>
    <row r="20" spans="1:25" ht="15.75" customHeight="1">
      <c r="A20" s="9">
        <v>44546</v>
      </c>
      <c r="B20" s="10">
        <v>1771.6</v>
      </c>
      <c r="C20" s="11">
        <v>681.4</v>
      </c>
      <c r="D20" s="10">
        <v>1500.1</v>
      </c>
      <c r="E20" s="10">
        <v>1873.9</v>
      </c>
      <c r="F20" s="11">
        <v>491.95</v>
      </c>
      <c r="G20" s="12">
        <v>17248.400000000001</v>
      </c>
      <c r="H20" s="14">
        <f t="shared" ref="H20:J20" si="26">(B20-B19)/B19</f>
        <v>2.1566140006919539E-2</v>
      </c>
      <c r="I20" s="14">
        <f t="shared" si="26"/>
        <v>-5.9085272448757284E-3</v>
      </c>
      <c r="J20" s="14">
        <f t="shared" si="26"/>
        <v>6.6666666666606036E-5</v>
      </c>
      <c r="K20" s="14">
        <v>-3.6700000000000001E-3</v>
      </c>
      <c r="L20" s="14">
        <v>6.0999999999999997E-4</v>
      </c>
      <c r="M20" s="14">
        <f t="shared" si="1"/>
        <v>1.5678167860917231E-3</v>
      </c>
      <c r="T20" s="33"/>
      <c r="U20" s="33"/>
      <c r="V20" s="33"/>
      <c r="W20" s="33"/>
      <c r="X20" s="33"/>
      <c r="Y20" s="33"/>
    </row>
    <row r="21" spans="1:25" ht="15.75" customHeight="1">
      <c r="A21" s="9">
        <v>44547</v>
      </c>
      <c r="B21" s="10">
        <v>1820.85</v>
      </c>
      <c r="C21" s="11">
        <v>666.05</v>
      </c>
      <c r="D21" s="10">
        <v>1473.05</v>
      </c>
      <c r="E21" s="10">
        <v>1847.1</v>
      </c>
      <c r="F21" s="11">
        <v>470.2</v>
      </c>
      <c r="G21" s="12">
        <v>16985.2</v>
      </c>
      <c r="H21" s="14">
        <f t="shared" ref="H21:J21" si="27">(B21-B20)/B20</f>
        <v>2.7799729058478214E-2</v>
      </c>
      <c r="I21" s="14">
        <f t="shared" si="27"/>
        <v>-2.2527149985324367E-2</v>
      </c>
      <c r="J21" s="14">
        <f t="shared" si="27"/>
        <v>-1.8032131191253888E-2</v>
      </c>
      <c r="K21" s="14">
        <v>-1.43E-2</v>
      </c>
      <c r="L21" s="14">
        <v>-4.4209999999999999E-2</v>
      </c>
      <c r="M21" s="14">
        <f t="shared" si="1"/>
        <v>-1.5259386377866974E-2</v>
      </c>
      <c r="T21" s="34" t="s">
        <v>62</v>
      </c>
      <c r="U21" s="16" t="s">
        <v>50</v>
      </c>
      <c r="V21" s="16" t="s">
        <v>14</v>
      </c>
      <c r="W21" s="16" t="s">
        <v>18</v>
      </c>
      <c r="X21" s="16" t="s">
        <v>51</v>
      </c>
      <c r="Y21" s="16" t="s">
        <v>52</v>
      </c>
    </row>
    <row r="22" spans="1:25" ht="15.75" customHeight="1">
      <c r="A22" s="9">
        <v>44550</v>
      </c>
      <c r="B22" s="10">
        <v>1798.9</v>
      </c>
      <c r="C22" s="11">
        <v>658.25</v>
      </c>
      <c r="D22" s="10">
        <v>1425.65</v>
      </c>
      <c r="E22" s="10">
        <v>1799.35</v>
      </c>
      <c r="F22" s="11">
        <v>447.05</v>
      </c>
      <c r="G22" s="12">
        <v>16614.2</v>
      </c>
      <c r="H22" s="14">
        <f t="shared" ref="H22:J22" si="28">(B22-B21)/B21</f>
        <v>-1.2054809566960386E-2</v>
      </c>
      <c r="I22" s="14">
        <f t="shared" si="28"/>
        <v>-1.1710832520081007E-2</v>
      </c>
      <c r="J22" s="14">
        <f t="shared" si="28"/>
        <v>-3.2178133804011994E-2</v>
      </c>
      <c r="K22" s="14">
        <v>-2.5850000000000001E-2</v>
      </c>
      <c r="L22" s="14">
        <v>-4.9230000000000003E-2</v>
      </c>
      <c r="M22" s="14">
        <f t="shared" si="1"/>
        <v>-2.1842545274709746E-2</v>
      </c>
      <c r="T22" s="34" t="s">
        <v>50</v>
      </c>
      <c r="U22" s="35">
        <v>1</v>
      </c>
      <c r="V22" s="35">
        <f>CORREL(C2:C746,B2:B746)</f>
        <v>0.40266693044385571</v>
      </c>
      <c r="W22" s="35">
        <f>CORREL(B2:B746,D2:D746)</f>
        <v>6.9094641009640329E-2</v>
      </c>
      <c r="X22" s="35">
        <f>CORREL(B2:B746,E2:E746)</f>
        <v>0.18627970753147755</v>
      </c>
      <c r="Y22" s="35">
        <f>CORREL(B2:B746,F2:F746)</f>
        <v>0.30813295355284642</v>
      </c>
    </row>
    <row r="23" spans="1:25" ht="15.75" customHeight="1">
      <c r="A23" s="9">
        <v>44551</v>
      </c>
      <c r="B23" s="10">
        <v>1811.6</v>
      </c>
      <c r="C23" s="11">
        <v>667</v>
      </c>
      <c r="D23" s="10">
        <v>1441.8</v>
      </c>
      <c r="E23" s="10">
        <v>1827.55</v>
      </c>
      <c r="F23" s="11">
        <v>453.6</v>
      </c>
      <c r="G23" s="12">
        <v>16770.849999999999</v>
      </c>
      <c r="H23" s="14">
        <f t="shared" ref="H23:J23" si="29">(B23-B22)/B22</f>
        <v>7.0598699205068746E-3</v>
      </c>
      <c r="I23" s="14">
        <f t="shared" si="29"/>
        <v>1.3292821876186859E-2</v>
      </c>
      <c r="J23" s="14">
        <f t="shared" si="29"/>
        <v>1.1328166099673737E-2</v>
      </c>
      <c r="K23" s="14">
        <v>1.567E-2</v>
      </c>
      <c r="L23" s="14">
        <v>1.465E-2</v>
      </c>
      <c r="M23" s="14">
        <f t="shared" si="1"/>
        <v>9.4286814893282736E-3</v>
      </c>
      <c r="T23" s="34" t="s">
        <v>14</v>
      </c>
      <c r="U23" s="35">
        <v>0.40266693044385515</v>
      </c>
      <c r="V23" s="35">
        <v>1</v>
      </c>
      <c r="W23" s="35">
        <f>CORREL(C2:C746,D2:D746)</f>
        <v>0.45064579434329477</v>
      </c>
      <c r="X23" s="35">
        <v>0.8904287548479245</v>
      </c>
      <c r="Y23" s="35">
        <v>0.909723498986724</v>
      </c>
    </row>
    <row r="24" spans="1:25" ht="15.75" customHeight="1">
      <c r="A24" s="9">
        <v>44552</v>
      </c>
      <c r="B24" s="10">
        <v>1824.7</v>
      </c>
      <c r="C24" s="11">
        <v>684.75</v>
      </c>
      <c r="D24" s="10">
        <v>1445.2</v>
      </c>
      <c r="E24" s="10">
        <v>1871</v>
      </c>
      <c r="F24" s="11">
        <v>470.5</v>
      </c>
      <c r="G24" s="12">
        <v>16955.45</v>
      </c>
      <c r="H24" s="14">
        <f t="shared" ref="H24:J24" si="30">(B24-B23)/B23</f>
        <v>7.2311768602341233E-3</v>
      </c>
      <c r="I24" s="14">
        <f t="shared" si="30"/>
        <v>2.6611694152923537E-2</v>
      </c>
      <c r="J24" s="14">
        <f t="shared" si="30"/>
        <v>2.3581634068526084E-3</v>
      </c>
      <c r="K24" s="14">
        <v>2.3769999999999999E-2</v>
      </c>
      <c r="L24" s="14">
        <v>3.7260000000000001E-2</v>
      </c>
      <c r="M24" s="14">
        <f t="shared" si="1"/>
        <v>1.1007194030117864E-2</v>
      </c>
      <c r="T24" s="34" t="s">
        <v>18</v>
      </c>
      <c r="U24" s="35">
        <v>6.9094641009640592E-2</v>
      </c>
      <c r="V24" s="35">
        <v>0.45064579434329566</v>
      </c>
      <c r="W24" s="35">
        <v>1</v>
      </c>
      <c r="X24" s="35">
        <v>0.44227031492991703</v>
      </c>
      <c r="Y24" s="35">
        <v>0.29252827251632701</v>
      </c>
    </row>
    <row r="25" spans="1:25" ht="15.75" customHeight="1">
      <c r="A25" s="9">
        <v>44553</v>
      </c>
      <c r="B25" s="10">
        <v>1857.6</v>
      </c>
      <c r="C25" s="11">
        <v>678.75</v>
      </c>
      <c r="D25" s="10">
        <v>1444.1</v>
      </c>
      <c r="E25" s="10">
        <v>1878.45</v>
      </c>
      <c r="F25" s="11">
        <v>472.35</v>
      </c>
      <c r="G25" s="12">
        <v>17072.599999999999</v>
      </c>
      <c r="H25" s="14">
        <f t="shared" ref="H25:J25" si="31">(B25-B24)/B24</f>
        <v>1.8030361155258322E-2</v>
      </c>
      <c r="I25" s="14">
        <f t="shared" si="31"/>
        <v>-8.7623220153340634E-3</v>
      </c>
      <c r="J25" s="14">
        <f t="shared" si="31"/>
        <v>-7.6114032659848902E-4</v>
      </c>
      <c r="K25" s="14">
        <v>3.98E-3</v>
      </c>
      <c r="L25" s="14">
        <v>3.9300000000000003E-3</v>
      </c>
      <c r="M25" s="14">
        <f t="shared" si="1"/>
        <v>6.9092828559547412E-3</v>
      </c>
      <c r="T25" s="34" t="s">
        <v>51</v>
      </c>
      <c r="U25" s="35">
        <v>0.18627970753147766</v>
      </c>
      <c r="V25" s="35">
        <f>CORREL(E2:E746,C2:C746)</f>
        <v>0.89042875484792572</v>
      </c>
      <c r="W25" s="35">
        <v>0.44227031492991703</v>
      </c>
      <c r="X25" s="35">
        <v>1</v>
      </c>
      <c r="Y25" s="35">
        <v>0.94017871234677231</v>
      </c>
    </row>
    <row r="26" spans="1:25" ht="15.75" customHeight="1">
      <c r="A26" s="9">
        <v>44554</v>
      </c>
      <c r="B26" s="10">
        <v>1863.5</v>
      </c>
      <c r="C26" s="11">
        <v>677.05</v>
      </c>
      <c r="D26" s="10">
        <v>1438.9</v>
      </c>
      <c r="E26" s="10">
        <v>1859.4</v>
      </c>
      <c r="F26" s="11">
        <v>467.6</v>
      </c>
      <c r="G26" s="12">
        <v>17003.75</v>
      </c>
      <c r="H26" s="14">
        <f t="shared" ref="H26:J26" si="32">(B26-B25)/B25</f>
        <v>3.1761412575366556E-3</v>
      </c>
      <c r="I26" s="14">
        <f t="shared" si="32"/>
        <v>-2.5046040515654447E-3</v>
      </c>
      <c r="J26" s="14">
        <f t="shared" si="32"/>
        <v>-3.600858666297222E-3</v>
      </c>
      <c r="K26" s="14">
        <v>-1.014E-2</v>
      </c>
      <c r="L26" s="14">
        <v>-1.0059999999999999E-2</v>
      </c>
      <c r="M26" s="14">
        <f t="shared" si="1"/>
        <v>-4.0327776671390736E-3</v>
      </c>
      <c r="T26" s="34" t="s">
        <v>52</v>
      </c>
      <c r="U26" s="35">
        <v>0.30603278921749139</v>
      </c>
      <c r="V26" s="35">
        <f>CORREL(C2:C746,F2:F746)</f>
        <v>0.88826091974784982</v>
      </c>
      <c r="W26" s="35">
        <f>CORREL(D2:D746,F2:F746)</f>
        <v>0.28530644967234053</v>
      </c>
      <c r="X26" s="35">
        <f>CORREL(E2:E746,F2:F746)</f>
        <v>0.91654057922214438</v>
      </c>
      <c r="Y26" s="35">
        <v>1</v>
      </c>
    </row>
    <row r="27" spans="1:25" ht="15.75" customHeight="1">
      <c r="A27" s="9">
        <v>44557</v>
      </c>
      <c r="B27" s="10">
        <v>1866.15</v>
      </c>
      <c r="C27" s="11">
        <v>675.75</v>
      </c>
      <c r="D27" s="10">
        <v>1450.8</v>
      </c>
      <c r="E27" s="10">
        <v>1866.2</v>
      </c>
      <c r="F27" s="11">
        <v>471.15</v>
      </c>
      <c r="G27" s="12">
        <v>17086.25</v>
      </c>
      <c r="H27" s="14">
        <f t="shared" ref="H27:J27" si="33">(B27-B26)/B26</f>
        <v>1.4220552723370492E-3</v>
      </c>
      <c r="I27" s="14">
        <f t="shared" si="33"/>
        <v>-1.920094527730529E-3</v>
      </c>
      <c r="J27" s="14">
        <f t="shared" si="33"/>
        <v>8.2702064076724327E-3</v>
      </c>
      <c r="K27" s="14">
        <v>3.6600000000000001E-3</v>
      </c>
      <c r="L27" s="14">
        <v>7.5900000000000004E-3</v>
      </c>
      <c r="M27" s="14">
        <f t="shared" si="1"/>
        <v>4.8518709108284937E-3</v>
      </c>
      <c r="T27" s="7"/>
      <c r="U27" s="7"/>
      <c r="V27" s="7"/>
      <c r="W27" s="7"/>
      <c r="X27" s="7"/>
      <c r="Y27" s="7"/>
    </row>
    <row r="28" spans="1:25" ht="15.75" customHeight="1">
      <c r="A28" s="9">
        <v>44558</v>
      </c>
      <c r="B28" s="10">
        <v>1888</v>
      </c>
      <c r="C28" s="11">
        <v>680.05</v>
      </c>
      <c r="D28" s="10">
        <v>1460.8</v>
      </c>
      <c r="E28" s="10">
        <v>1899.5</v>
      </c>
      <c r="F28" s="11">
        <v>480.2</v>
      </c>
      <c r="G28" s="12">
        <v>17233.25</v>
      </c>
      <c r="H28" s="14">
        <f t="shared" ref="H28:J28" si="34">(B28-B27)/B27</f>
        <v>1.1708597915494418E-2</v>
      </c>
      <c r="I28" s="14">
        <f t="shared" si="34"/>
        <v>6.3633000369958635E-3</v>
      </c>
      <c r="J28" s="14">
        <f t="shared" si="34"/>
        <v>6.8927488282326992E-3</v>
      </c>
      <c r="K28" s="14">
        <v>1.7840000000000002E-2</v>
      </c>
      <c r="L28" s="14">
        <v>1.9210000000000001E-2</v>
      </c>
      <c r="M28" s="14">
        <f t="shared" si="1"/>
        <v>8.6034091740434561E-3</v>
      </c>
      <c r="T28" s="36" t="s">
        <v>63</v>
      </c>
      <c r="U28" s="37" t="s">
        <v>50</v>
      </c>
      <c r="V28" s="37" t="s">
        <v>14</v>
      </c>
      <c r="W28" s="37" t="s">
        <v>18</v>
      </c>
      <c r="X28" s="37" t="s">
        <v>51</v>
      </c>
      <c r="Y28" s="37" t="s">
        <v>52</v>
      </c>
    </row>
    <row r="29" spans="1:25" ht="15.75" customHeight="1">
      <c r="A29" s="9">
        <v>44559</v>
      </c>
      <c r="B29" s="10">
        <v>1885.55</v>
      </c>
      <c r="C29" s="11">
        <v>676.85</v>
      </c>
      <c r="D29" s="10">
        <v>1453.85</v>
      </c>
      <c r="E29" s="10">
        <v>1894.85</v>
      </c>
      <c r="F29" s="11">
        <v>476</v>
      </c>
      <c r="G29" s="12">
        <v>17213.599999999999</v>
      </c>
      <c r="H29" s="14">
        <f t="shared" ref="H29:J29" si="35">(B29-B28)/B28</f>
        <v>-1.2976694915254477E-3</v>
      </c>
      <c r="I29" s="14">
        <f t="shared" si="35"/>
        <v>-4.7055363576206629E-3</v>
      </c>
      <c r="J29" s="14">
        <f t="shared" si="35"/>
        <v>-4.7576670317634488E-3</v>
      </c>
      <c r="K29" s="14">
        <v>-2.4499999999999999E-3</v>
      </c>
      <c r="L29" s="14">
        <v>-8.7500000000000008E-3</v>
      </c>
      <c r="M29" s="14">
        <f t="shared" si="1"/>
        <v>-1.1402376220388758E-3</v>
      </c>
      <c r="T29" s="36" t="s">
        <v>50</v>
      </c>
      <c r="U29" s="37">
        <f>W5*W5*U22</f>
        <v>6.0385533013473616E-2</v>
      </c>
      <c r="V29" s="37">
        <v>2.0935065490782175E-2</v>
      </c>
      <c r="W29" s="37">
        <v>3.711815490327397E-3</v>
      </c>
      <c r="X29" s="37">
        <v>1.1072269889093295E-2</v>
      </c>
      <c r="Y29" s="37">
        <v>2.2813943768277202E-2</v>
      </c>
    </row>
    <row r="30" spans="1:25" ht="15.75" customHeight="1">
      <c r="A30" s="9">
        <v>44560</v>
      </c>
      <c r="B30" s="10">
        <v>1892.85</v>
      </c>
      <c r="C30" s="11">
        <v>679.35</v>
      </c>
      <c r="D30" s="10">
        <v>1461.5</v>
      </c>
      <c r="E30" s="10">
        <v>1885.7</v>
      </c>
      <c r="F30" s="11">
        <v>470.4</v>
      </c>
      <c r="G30" s="12">
        <v>17203.95</v>
      </c>
      <c r="H30" s="14">
        <f t="shared" ref="H30:J30" si="36">(B30-B29)/B29</f>
        <v>3.8715494152899445E-3</v>
      </c>
      <c r="I30" s="14">
        <f t="shared" si="36"/>
        <v>3.6935805569919479E-3</v>
      </c>
      <c r="J30" s="14">
        <f t="shared" si="36"/>
        <v>5.261890841558683E-3</v>
      </c>
      <c r="K30" s="14">
        <v>-4.8300000000000001E-3</v>
      </c>
      <c r="L30" s="14">
        <v>-1.176E-2</v>
      </c>
      <c r="M30" s="14">
        <f t="shared" si="1"/>
        <v>-5.6060324394652012E-4</v>
      </c>
      <c r="T30" s="36" t="s">
        <v>14</v>
      </c>
      <c r="U30" s="37">
        <f>W6*W5*U23</f>
        <v>2.0935065490782188E-2</v>
      </c>
      <c r="V30" s="37">
        <f>W6*W6*V23</f>
        <v>4.4763477254097753E-2</v>
      </c>
      <c r="W30" s="37">
        <v>2.084360301940982E-2</v>
      </c>
      <c r="X30" s="37">
        <v>4.5568606492205135E-2</v>
      </c>
      <c r="Y30" s="37">
        <v>5.8389838627961321E-2</v>
      </c>
    </row>
    <row r="31" spans="1:25" ht="15.75" customHeight="1">
      <c r="A31" s="9">
        <v>44561</v>
      </c>
      <c r="B31" s="10">
        <v>1887.75</v>
      </c>
      <c r="C31" s="11">
        <v>683.8</v>
      </c>
      <c r="D31" s="10">
        <v>1479.4</v>
      </c>
      <c r="E31" s="10">
        <v>1895.9</v>
      </c>
      <c r="F31" s="11">
        <v>482.4</v>
      </c>
      <c r="G31" s="12">
        <v>17354.05</v>
      </c>
      <c r="H31" s="14">
        <f t="shared" ref="H31:J31" si="37">(B31-B30)/B30</f>
        <v>-2.6943497899991598E-3</v>
      </c>
      <c r="I31" s="14">
        <f t="shared" si="37"/>
        <v>6.5503790387869756E-3</v>
      </c>
      <c r="J31" s="14">
        <f t="shared" si="37"/>
        <v>1.2247690728703449E-2</v>
      </c>
      <c r="K31" s="14">
        <v>5.4099999999999999E-3</v>
      </c>
      <c r="L31" s="14">
        <v>2.5510000000000001E-2</v>
      </c>
      <c r="M31" s="14">
        <f t="shared" si="1"/>
        <v>8.7247405392365442E-3</v>
      </c>
      <c r="T31" s="36" t="s">
        <v>18</v>
      </c>
      <c r="U31" s="37">
        <f>W7*W5*U24</f>
        <v>3.7118154903274022E-3</v>
      </c>
      <c r="V31" s="37">
        <f>W7*W6*V24</f>
        <v>2.0843603019409837E-2</v>
      </c>
      <c r="W31" s="37">
        <f>W7*W7*W24</f>
        <v>4.7791551113294431E-2</v>
      </c>
      <c r="X31" s="37">
        <v>2.3386650073356781E-2</v>
      </c>
      <c r="Y31" s="37">
        <v>1.9400341007660641E-2</v>
      </c>
    </row>
    <row r="32" spans="1:25" ht="15.75" customHeight="1">
      <c r="A32" s="24">
        <v>44564</v>
      </c>
      <c r="B32" s="10">
        <v>1898.45</v>
      </c>
      <c r="C32" s="11">
        <v>691.3</v>
      </c>
      <c r="D32" s="10">
        <v>1519.65</v>
      </c>
      <c r="E32" s="10">
        <v>1922.85</v>
      </c>
      <c r="F32" s="11">
        <v>497.6</v>
      </c>
      <c r="G32" s="12">
        <v>17625.7</v>
      </c>
      <c r="H32" s="14">
        <f t="shared" ref="H32:J32" si="38">(B32-B31)/B31</f>
        <v>5.6681234273606388E-3</v>
      </c>
      <c r="I32" s="14">
        <f t="shared" si="38"/>
        <v>1.0968119333138345E-2</v>
      </c>
      <c r="J32" s="14">
        <f t="shared" si="38"/>
        <v>2.7206975801000403E-2</v>
      </c>
      <c r="K32" s="14">
        <v>1.421E-2</v>
      </c>
      <c r="L32" s="14">
        <v>3.1510000000000003E-2</v>
      </c>
      <c r="M32" s="14">
        <f t="shared" si="1"/>
        <v>1.5653406553513528E-2</v>
      </c>
      <c r="T32" s="36" t="s">
        <v>51</v>
      </c>
      <c r="U32" s="37">
        <f>W8*W5*U25</f>
        <v>1.1072269889093303E-2</v>
      </c>
      <c r="V32" s="37">
        <f>W8*W6*V25</f>
        <v>4.5568606492205205E-2</v>
      </c>
      <c r="W32" s="37">
        <f>W8*W7*W25</f>
        <v>2.3386650073356802E-2</v>
      </c>
      <c r="X32" s="37">
        <f>W8*W8*X25</f>
        <v>5.8507201780888279E-2</v>
      </c>
      <c r="Y32" s="37">
        <v>6.8989187727448761E-2</v>
      </c>
    </row>
    <row r="33" spans="1:25" ht="15.75" customHeight="1">
      <c r="A33" s="24">
        <v>44565</v>
      </c>
      <c r="B33" s="10">
        <v>1899.15</v>
      </c>
      <c r="C33" s="11">
        <v>697.45</v>
      </c>
      <c r="D33" s="10">
        <v>1528.55</v>
      </c>
      <c r="E33" s="10">
        <v>1937.55</v>
      </c>
      <c r="F33" s="11">
        <v>489.6</v>
      </c>
      <c r="G33" s="12">
        <v>17805.25</v>
      </c>
      <c r="H33" s="14">
        <f t="shared" ref="H33:J33" si="39">(B33-B32)/B32</f>
        <v>3.6872185203721218E-4</v>
      </c>
      <c r="I33" s="14">
        <f t="shared" si="39"/>
        <v>8.8962823665558969E-3</v>
      </c>
      <c r="J33" s="14">
        <f t="shared" si="39"/>
        <v>5.8566117198038123E-3</v>
      </c>
      <c r="K33" s="14">
        <v>7.6400000000000001E-3</v>
      </c>
      <c r="L33" s="14">
        <v>-1.6080000000000001E-2</v>
      </c>
      <c r="M33" s="14">
        <f t="shared" si="1"/>
        <v>1.0186829459255477E-2</v>
      </c>
      <c r="T33" s="36" t="s">
        <v>52</v>
      </c>
      <c r="U33" s="37">
        <f>W9*W5*U26</f>
        <v>2.2813943768277205E-2</v>
      </c>
      <c r="V33" s="37">
        <f>W9*W6*V26</f>
        <v>5.7012281007768416E-2</v>
      </c>
      <c r="W33" s="37">
        <f>W9*W7*W26</f>
        <v>1.8921393025419272E-2</v>
      </c>
      <c r="X33" s="37">
        <f>W9*W8*X26</f>
        <v>6.7254649833487279E-2</v>
      </c>
      <c r="Y33" s="37">
        <f>W9*W9*Y26</f>
        <v>9.2030526882189323E-2</v>
      </c>
    </row>
    <row r="34" spans="1:25" ht="15.75" customHeight="1">
      <c r="A34" s="24">
        <v>44566</v>
      </c>
      <c r="B34" s="10">
        <v>1844.65</v>
      </c>
      <c r="C34" s="11">
        <v>700</v>
      </c>
      <c r="D34" s="10">
        <v>1564.85</v>
      </c>
      <c r="E34" s="10">
        <v>1948.6</v>
      </c>
      <c r="F34" s="11">
        <v>489.75</v>
      </c>
      <c r="G34" s="12">
        <v>17925.25</v>
      </c>
      <c r="H34" s="14">
        <f t="shared" ref="H34:J34" si="40">(B34-B33)/B33</f>
        <v>-2.8697048679672484E-2</v>
      </c>
      <c r="I34" s="14">
        <f t="shared" si="40"/>
        <v>3.6561760699691079E-3</v>
      </c>
      <c r="J34" s="14">
        <f t="shared" si="40"/>
        <v>2.3747996467240167E-2</v>
      </c>
      <c r="K34" s="14">
        <v>5.7000000000000002E-3</v>
      </c>
      <c r="L34" s="14">
        <v>3.1E-4</v>
      </c>
      <c r="M34" s="14">
        <f t="shared" si="1"/>
        <v>6.7395852346920151E-3</v>
      </c>
    </row>
    <row r="35" spans="1:25" ht="15.75" customHeight="1">
      <c r="A35" s="24">
        <v>44567</v>
      </c>
      <c r="B35" s="10">
        <v>1817.8</v>
      </c>
      <c r="C35" s="11">
        <v>710.4</v>
      </c>
      <c r="D35" s="10">
        <v>1539.75</v>
      </c>
      <c r="E35" s="10">
        <v>1924.5</v>
      </c>
      <c r="F35" s="11">
        <v>488.85</v>
      </c>
      <c r="G35" s="12">
        <v>17745.900000000001</v>
      </c>
      <c r="H35" s="14">
        <f t="shared" ref="H35:J35" si="41">(B35-B34)/B34</f>
        <v>-1.4555606754668981E-2</v>
      </c>
      <c r="I35" s="14">
        <f t="shared" si="41"/>
        <v>1.4857142857142824E-2</v>
      </c>
      <c r="J35" s="14">
        <f t="shared" si="41"/>
        <v>-1.6039876026456151E-2</v>
      </c>
      <c r="K35" s="14">
        <v>-1.2370000000000001E-2</v>
      </c>
      <c r="L35" s="14">
        <v>-1.8400000000000001E-3</v>
      </c>
      <c r="M35" s="14">
        <f t="shared" si="1"/>
        <v>-1.0005439254682559E-2</v>
      </c>
      <c r="U35" s="38" t="s">
        <v>64</v>
      </c>
      <c r="V35" s="39">
        <f>AVERAGE(M3:M746)</f>
        <v>4.4387214586877994E-4</v>
      </c>
    </row>
    <row r="36" spans="1:25" ht="15.75" customHeight="1">
      <c r="A36" s="24">
        <v>44568</v>
      </c>
      <c r="B36" s="10">
        <v>1814.3</v>
      </c>
      <c r="C36" s="11">
        <v>704.7</v>
      </c>
      <c r="D36" s="10">
        <v>1550.55</v>
      </c>
      <c r="E36" s="10">
        <v>1904.9</v>
      </c>
      <c r="F36" s="11">
        <v>490.6</v>
      </c>
      <c r="G36" s="12">
        <v>17812.7</v>
      </c>
      <c r="H36" s="14">
        <f t="shared" ref="H36:J36" si="42">(B36-B35)/B35</f>
        <v>-1.9254043349103312E-3</v>
      </c>
      <c r="I36" s="14">
        <f t="shared" si="42"/>
        <v>-8.0236486486485528E-3</v>
      </c>
      <c r="J36" s="14">
        <f t="shared" si="42"/>
        <v>7.0141256697515532E-3</v>
      </c>
      <c r="K36" s="14">
        <v>-1.018E-2</v>
      </c>
      <c r="L36" s="14">
        <v>3.5799999999999998E-3</v>
      </c>
      <c r="M36" s="14">
        <f t="shared" si="1"/>
        <v>3.7642497703694526E-3</v>
      </c>
      <c r="U36" s="38" t="s">
        <v>65</v>
      </c>
      <c r="V36" s="40">
        <f>(1+V35)^248-1</f>
        <v>0.11634043711048703</v>
      </c>
    </row>
    <row r="37" spans="1:25" ht="15.75" customHeight="1">
      <c r="A37" s="24">
        <v>44571</v>
      </c>
      <c r="B37" s="10">
        <v>1850.75</v>
      </c>
      <c r="C37" s="11">
        <v>704.95</v>
      </c>
      <c r="D37" s="10">
        <v>1559.15</v>
      </c>
      <c r="E37" s="10">
        <v>1953.1</v>
      </c>
      <c r="F37" s="11">
        <v>503.7</v>
      </c>
      <c r="G37" s="12">
        <v>18003.3</v>
      </c>
      <c r="H37" s="14">
        <f t="shared" ref="H37:J37" si="43">(B37-B36)/B36</f>
        <v>2.0090392989031609E-2</v>
      </c>
      <c r="I37" s="14">
        <f t="shared" si="43"/>
        <v>3.5476089115935857E-4</v>
      </c>
      <c r="J37" s="14">
        <f t="shared" si="43"/>
        <v>5.546419012608517E-3</v>
      </c>
      <c r="K37" s="14">
        <v>2.53E-2</v>
      </c>
      <c r="L37" s="14">
        <v>2.6700000000000002E-2</v>
      </c>
      <c r="M37" s="14">
        <f t="shared" si="1"/>
        <v>1.0700230734251323E-2</v>
      </c>
      <c r="U37" s="41" t="s">
        <v>66</v>
      </c>
      <c r="V37" s="42">
        <f>VAR(M3:M746)</f>
        <v>7.9965295315108845E-5</v>
      </c>
    </row>
    <row r="38" spans="1:25" ht="15.75" customHeight="1">
      <c r="A38" s="24">
        <v>44572</v>
      </c>
      <c r="B38" s="10">
        <v>1855.6</v>
      </c>
      <c r="C38" s="11">
        <v>703.45</v>
      </c>
      <c r="D38" s="10">
        <v>1565.9</v>
      </c>
      <c r="E38" s="10">
        <v>1961.15</v>
      </c>
      <c r="F38" s="11">
        <v>501.3</v>
      </c>
      <c r="G38" s="12">
        <v>18055.75</v>
      </c>
      <c r="H38" s="14">
        <f t="shared" ref="H38:J38" si="44">(B38-B37)/B37</f>
        <v>2.6205592327434332E-3</v>
      </c>
      <c r="I38" s="14">
        <f t="shared" si="44"/>
        <v>-2.1278104830129794E-3</v>
      </c>
      <c r="J38" s="14">
        <f t="shared" si="44"/>
        <v>4.3292819805663338E-3</v>
      </c>
      <c r="K38" s="14">
        <v>4.1200000000000004E-3</v>
      </c>
      <c r="L38" s="14">
        <v>-4.7600000000000003E-3</v>
      </c>
      <c r="M38" s="14">
        <f t="shared" si="1"/>
        <v>2.9133547738470576E-3</v>
      </c>
      <c r="U38" s="41" t="s">
        <v>67</v>
      </c>
      <c r="V38" s="42">
        <f>248*V37</f>
        <v>1.9831393238146994E-2</v>
      </c>
    </row>
    <row r="39" spans="1:25" ht="15.75" customHeight="1">
      <c r="A39" s="24">
        <v>44573</v>
      </c>
      <c r="B39" s="10">
        <v>1877.45</v>
      </c>
      <c r="C39" s="11">
        <v>730.2</v>
      </c>
      <c r="D39" s="10">
        <v>1556.65</v>
      </c>
      <c r="E39" s="10">
        <v>1974.2</v>
      </c>
      <c r="F39" s="11">
        <v>507.25</v>
      </c>
      <c r="G39" s="12">
        <v>18212.349999999999</v>
      </c>
      <c r="H39" s="14">
        <f t="shared" ref="H39:J39" si="45">(B39-B38)/B38</f>
        <v>1.1775167061866855E-2</v>
      </c>
      <c r="I39" s="14">
        <f t="shared" si="45"/>
        <v>3.8026867581206908E-2</v>
      </c>
      <c r="J39" s="14">
        <f t="shared" si="45"/>
        <v>-5.9071460501947757E-3</v>
      </c>
      <c r="K39" s="14">
        <v>6.6499999999999997E-3</v>
      </c>
      <c r="L39" s="14">
        <v>1.187E-2</v>
      </c>
      <c r="M39" s="14">
        <f t="shared" si="1"/>
        <v>8.6731373662128994E-3</v>
      </c>
      <c r="U39" s="41" t="s">
        <v>68</v>
      </c>
      <c r="V39" s="42">
        <f>SQRT(V38)</f>
        <v>0.14082397962757265</v>
      </c>
    </row>
    <row r="40" spans="1:25" ht="15.75" customHeight="1">
      <c r="A40" s="24">
        <v>44574</v>
      </c>
      <c r="B40" s="10">
        <v>1896.8</v>
      </c>
      <c r="C40" s="11">
        <v>731.8</v>
      </c>
      <c r="D40" s="10">
        <v>1528</v>
      </c>
      <c r="E40" s="10">
        <v>2018.4</v>
      </c>
      <c r="F40" s="11">
        <v>511.95</v>
      </c>
      <c r="G40" s="12">
        <v>18257.8</v>
      </c>
      <c r="H40" s="14">
        <f t="shared" ref="H40:J40" si="46">(B40-B39)/B39</f>
        <v>1.0306532797145015E-2</v>
      </c>
      <c r="I40" s="14">
        <f t="shared" si="46"/>
        <v>2.1911804984934388E-3</v>
      </c>
      <c r="J40" s="14">
        <f t="shared" si="46"/>
        <v>-1.840490797546018E-2</v>
      </c>
      <c r="K40" s="14">
        <v>2.239E-2</v>
      </c>
      <c r="L40" s="14">
        <v>9.2700000000000005E-3</v>
      </c>
      <c r="M40" s="14">
        <f t="shared" si="1"/>
        <v>2.4955593319917931E-3</v>
      </c>
    </row>
    <row r="41" spans="1:25" ht="15.75" customHeight="1">
      <c r="A41" s="24">
        <v>44575</v>
      </c>
      <c r="B41" s="10">
        <v>1929.35</v>
      </c>
      <c r="C41" s="11">
        <v>720.6</v>
      </c>
      <c r="D41" s="10">
        <v>1545.15</v>
      </c>
      <c r="E41" s="10">
        <v>2044.75</v>
      </c>
      <c r="F41" s="11">
        <v>509.9</v>
      </c>
      <c r="G41" s="12">
        <v>18255.75</v>
      </c>
      <c r="H41" s="14">
        <f t="shared" ref="H41:J41" si="47">(B41-B40)/B40</f>
        <v>1.7160480809784877E-2</v>
      </c>
      <c r="I41" s="14">
        <f t="shared" si="47"/>
        <v>-1.530472806777799E-2</v>
      </c>
      <c r="J41" s="14">
        <f t="shared" si="47"/>
        <v>1.1223821989528855E-2</v>
      </c>
      <c r="K41" s="14">
        <v>1.3050000000000001E-2</v>
      </c>
      <c r="L41" s="14">
        <v>-4.0000000000000001E-3</v>
      </c>
      <c r="M41" s="14">
        <f t="shared" si="1"/>
        <v>-1.1228077862608159E-4</v>
      </c>
      <c r="T41" s="43"/>
      <c r="U41" s="44" t="s">
        <v>69</v>
      </c>
      <c r="V41" s="45" t="s">
        <v>62</v>
      </c>
      <c r="W41" s="41" t="s">
        <v>70</v>
      </c>
      <c r="X41" s="46"/>
    </row>
    <row r="42" spans="1:25" ht="15.75" customHeight="1">
      <c r="A42" s="24">
        <v>44578</v>
      </c>
      <c r="B42" s="10">
        <v>1939.5</v>
      </c>
      <c r="C42" s="11">
        <v>728.6</v>
      </c>
      <c r="D42" s="10">
        <v>1521.5</v>
      </c>
      <c r="E42" s="10">
        <v>2069.4</v>
      </c>
      <c r="F42" s="11">
        <v>525</v>
      </c>
      <c r="G42" s="12">
        <v>18308.099999999999</v>
      </c>
      <c r="H42" s="14">
        <f t="shared" ref="H42:J42" si="48">(B42-B41)/B41</f>
        <v>5.2608391427165059E-3</v>
      </c>
      <c r="I42" s="14">
        <f t="shared" si="48"/>
        <v>1.1101859561476546E-2</v>
      </c>
      <c r="J42" s="14">
        <f t="shared" si="48"/>
        <v>-1.5305957350419111E-2</v>
      </c>
      <c r="K42" s="14">
        <v>1.206E-2</v>
      </c>
      <c r="L42" s="14">
        <v>2.9610000000000001E-2</v>
      </c>
      <c r="M42" s="14">
        <f t="shared" si="1"/>
        <v>2.8675896635305888E-3</v>
      </c>
      <c r="T42" s="21" t="s">
        <v>50</v>
      </c>
      <c r="U42" s="43">
        <f>V39*W5*V42</f>
        <v>1.3030622115081396E-2</v>
      </c>
      <c r="V42" s="47">
        <f>CORREL(B2:B746,G2:G746)</f>
        <v>0.37654950874095983</v>
      </c>
      <c r="W42" s="48">
        <f>SLOPE(H3:H746,M3:M746)</f>
        <v>0.97590238116236261</v>
      </c>
      <c r="X42" s="49"/>
    </row>
    <row r="43" spans="1:25" ht="15.75" customHeight="1">
      <c r="A43" s="24">
        <v>44579</v>
      </c>
      <c r="B43" s="10">
        <v>1920.75</v>
      </c>
      <c r="C43" s="11">
        <v>714.35</v>
      </c>
      <c r="D43" s="10">
        <v>1529.25</v>
      </c>
      <c r="E43" s="10">
        <v>2022.2</v>
      </c>
      <c r="F43" s="11">
        <v>510.8</v>
      </c>
      <c r="G43" s="12">
        <v>18113.05</v>
      </c>
      <c r="H43" s="14">
        <f t="shared" ref="H43:J43" si="49">(B43-B42)/B42</f>
        <v>-9.6674400618716166E-3</v>
      </c>
      <c r="I43" s="14">
        <f t="shared" si="49"/>
        <v>-1.9558056546802087E-2</v>
      </c>
      <c r="J43" s="14">
        <f t="shared" si="49"/>
        <v>5.0936575747617483E-3</v>
      </c>
      <c r="K43" s="14">
        <v>-2.281E-2</v>
      </c>
      <c r="L43" s="14">
        <v>-2.7050000000000001E-2</v>
      </c>
      <c r="M43" s="14">
        <f t="shared" si="1"/>
        <v>-1.0653754349167816E-2</v>
      </c>
      <c r="T43" s="21" t="s">
        <v>14</v>
      </c>
      <c r="U43" s="43">
        <f>V39*W6*V43</f>
        <v>2.9008672239156413E-2</v>
      </c>
      <c r="V43" s="47">
        <f>CORREL(C2:C746,G2:G746)</f>
        <v>0.97361964958780312</v>
      </c>
      <c r="W43" s="50">
        <f>SLOPE(I3:I746,M3:M746)</f>
        <v>0.80629045695429302</v>
      </c>
      <c r="X43" s="49"/>
    </row>
    <row r="44" spans="1:25" ht="15.75" customHeight="1">
      <c r="A44" s="24">
        <v>44580</v>
      </c>
      <c r="B44" s="10">
        <v>1867.05</v>
      </c>
      <c r="C44" s="11">
        <v>703.7</v>
      </c>
      <c r="D44" s="10">
        <v>1518.45</v>
      </c>
      <c r="E44" s="10">
        <v>2020.9</v>
      </c>
      <c r="F44" s="11">
        <v>520.85</v>
      </c>
      <c r="G44" s="12">
        <v>17938.400000000001</v>
      </c>
      <c r="H44" s="14">
        <f t="shared" ref="H44:J44" si="50">(B44-B43)/B43</f>
        <v>-2.7957828973057423E-2</v>
      </c>
      <c r="I44" s="14">
        <f t="shared" si="50"/>
        <v>-1.4908658220760099E-2</v>
      </c>
      <c r="J44" s="14">
        <f t="shared" si="50"/>
        <v>-7.0622854340362624E-3</v>
      </c>
      <c r="K44" s="14">
        <v>-6.4000000000000005E-4</v>
      </c>
      <c r="L44" s="14">
        <v>1.968E-2</v>
      </c>
      <c r="M44" s="14">
        <f t="shared" si="1"/>
        <v>-9.6422192838863593E-3</v>
      </c>
      <c r="T44" s="21" t="s">
        <v>18</v>
      </c>
      <c r="U44" s="43">
        <f>V39*W7*V44</f>
        <v>1.5626698746708918E-2</v>
      </c>
      <c r="V44" s="47">
        <f>CORREL(D2:D746,G2:G746)</f>
        <v>0.50759234473718251</v>
      </c>
      <c r="W44" s="48">
        <f>SLOPE(J3:J746,M3:M746)</f>
        <v>1.0708908404006563</v>
      </c>
      <c r="X44" s="49"/>
    </row>
    <row r="45" spans="1:25" ht="15.75" customHeight="1">
      <c r="A45" s="24">
        <v>44581</v>
      </c>
      <c r="B45" s="10">
        <v>1823.7</v>
      </c>
      <c r="C45" s="11">
        <v>715.4</v>
      </c>
      <c r="D45" s="10">
        <v>1509</v>
      </c>
      <c r="E45" s="10">
        <v>2003.5</v>
      </c>
      <c r="F45" s="11">
        <v>515.70000000000005</v>
      </c>
      <c r="G45" s="12">
        <v>17757</v>
      </c>
      <c r="H45" s="14">
        <f t="shared" ref="H45:J45" si="51">(B45-B44)/B44</f>
        <v>-2.3218446211938571E-2</v>
      </c>
      <c r="I45" s="14">
        <f t="shared" si="51"/>
        <v>1.6626403296859358E-2</v>
      </c>
      <c r="J45" s="14">
        <f t="shared" si="51"/>
        <v>-6.2234515459844214E-3</v>
      </c>
      <c r="K45" s="14">
        <v>-8.6099999999999996E-3</v>
      </c>
      <c r="L45" s="14">
        <v>-9.8899999999999995E-3</v>
      </c>
      <c r="M45" s="14">
        <f t="shared" si="1"/>
        <v>-1.0112384605093064E-2</v>
      </c>
      <c r="T45" s="21" t="s">
        <v>51</v>
      </c>
      <c r="U45" s="43">
        <f>V39*W8*V45</f>
        <v>3.218099958589931E-2</v>
      </c>
      <c r="V45" s="47">
        <f>CORREL(E2:E746,G2:G746)</f>
        <v>0.94475294154813205</v>
      </c>
      <c r="W45" s="48">
        <f>SLOPE(K3:K746,M3:M746)</f>
        <v>1.1350213353939409</v>
      </c>
      <c r="X45" s="49"/>
    </row>
    <row r="46" spans="1:25" ht="15.75" customHeight="1">
      <c r="A46" s="24">
        <v>44582</v>
      </c>
      <c r="B46" s="10">
        <v>1785.7</v>
      </c>
      <c r="C46" s="11">
        <v>695.25</v>
      </c>
      <c r="D46" s="10">
        <v>1521.6</v>
      </c>
      <c r="E46" s="10">
        <v>1956.05</v>
      </c>
      <c r="F46" s="11">
        <v>501.85</v>
      </c>
      <c r="G46" s="12">
        <v>17617.150000000001</v>
      </c>
      <c r="H46" s="14">
        <f t="shared" ref="H46:J46" si="52">(B46-B45)/B45</f>
        <v>-2.0836760432088611E-2</v>
      </c>
      <c r="I46" s="14">
        <f t="shared" si="52"/>
        <v>-2.8166060944925884E-2</v>
      </c>
      <c r="J46" s="14">
        <f t="shared" si="52"/>
        <v>8.3499005964214109E-3</v>
      </c>
      <c r="K46" s="14">
        <v>-2.368E-2</v>
      </c>
      <c r="L46" s="14">
        <v>-2.6859999999999998E-2</v>
      </c>
      <c r="M46" s="14">
        <f t="shared" si="1"/>
        <v>-7.8757673030353404E-3</v>
      </c>
      <c r="T46" s="21" t="s">
        <v>52</v>
      </c>
      <c r="U46" s="43">
        <f>V39*W9*V46</f>
        <v>3.949648826787204E-2</v>
      </c>
      <c r="V46" s="47">
        <f>CORREL(F2:F746,G2:G746)</f>
        <v>0.92451915947951402</v>
      </c>
      <c r="W46" s="50">
        <f>SLOPE(L3:L746,M3:M746)</f>
        <v>1.3274040342060127</v>
      </c>
      <c r="X46" s="49"/>
    </row>
    <row r="47" spans="1:25" ht="15.75" customHeight="1">
      <c r="A47" s="24">
        <v>44585</v>
      </c>
      <c r="B47" s="10">
        <v>1736.8</v>
      </c>
      <c r="C47" s="11">
        <v>689.9</v>
      </c>
      <c r="D47" s="10">
        <v>1486.65</v>
      </c>
      <c r="E47" s="10">
        <v>1899.9</v>
      </c>
      <c r="F47" s="11">
        <v>478.45</v>
      </c>
      <c r="G47" s="12">
        <v>17149.099999999999</v>
      </c>
      <c r="H47" s="14">
        <f t="shared" ref="H47:J47" si="53">(B47-B46)/B46</f>
        <v>-2.7384219073752641E-2</v>
      </c>
      <c r="I47" s="14">
        <f t="shared" si="53"/>
        <v>-7.6950737144912233E-3</v>
      </c>
      <c r="J47" s="14">
        <f t="shared" si="53"/>
        <v>-2.2969242902208083E-2</v>
      </c>
      <c r="K47" s="14">
        <v>-2.8709999999999999E-2</v>
      </c>
      <c r="L47" s="14">
        <v>-4.6629999999999998E-2</v>
      </c>
      <c r="M47" s="14">
        <f t="shared" si="1"/>
        <v>-2.6567861430481256E-2</v>
      </c>
    </row>
    <row r="48" spans="1:25" ht="15.75" customHeight="1">
      <c r="A48" s="24">
        <v>44586</v>
      </c>
      <c r="B48" s="10">
        <v>1722.15</v>
      </c>
      <c r="C48" s="11">
        <v>711.85</v>
      </c>
      <c r="D48" s="10">
        <v>1488.05</v>
      </c>
      <c r="E48" s="10">
        <v>1925.3</v>
      </c>
      <c r="F48" s="11">
        <v>490.55</v>
      </c>
      <c r="G48" s="12">
        <v>17277.95</v>
      </c>
      <c r="H48" s="14">
        <f t="shared" ref="H48:J48" si="54">(B48-B47)/B47</f>
        <v>-8.4350529709810371E-3</v>
      </c>
      <c r="I48" s="14">
        <f t="shared" si="54"/>
        <v>3.1816205247137332E-2</v>
      </c>
      <c r="J48" s="14">
        <f t="shared" si="54"/>
        <v>9.4171459321283656E-4</v>
      </c>
      <c r="K48" s="14">
        <v>1.337E-2</v>
      </c>
      <c r="L48" s="14">
        <v>2.529E-2</v>
      </c>
      <c r="M48" s="14">
        <f t="shared" si="1"/>
        <v>7.5135138287141714E-3</v>
      </c>
    </row>
    <row r="49" spans="1:13" ht="15.75" customHeight="1">
      <c r="A49" s="24">
        <v>44588</v>
      </c>
      <c r="B49" s="10">
        <v>1678.6</v>
      </c>
      <c r="C49" s="11">
        <v>707.25</v>
      </c>
      <c r="D49" s="10">
        <v>1474.95</v>
      </c>
      <c r="E49" s="10">
        <v>1910.85</v>
      </c>
      <c r="F49" s="11">
        <v>494.4</v>
      </c>
      <c r="G49" s="12">
        <v>17110.150000000001</v>
      </c>
      <c r="H49" s="14">
        <f t="shared" ref="H49:J49" si="55">(B49-B48)/B48</f>
        <v>-2.5288157245303939E-2</v>
      </c>
      <c r="I49" s="14">
        <f t="shared" si="55"/>
        <v>-6.4620355411955082E-3</v>
      </c>
      <c r="J49" s="14">
        <f t="shared" si="55"/>
        <v>-8.803467625415751E-3</v>
      </c>
      <c r="K49" s="14">
        <v>-7.5100000000000002E-3</v>
      </c>
      <c r="L49" s="14">
        <v>7.8499999999999993E-3</v>
      </c>
      <c r="M49" s="14">
        <f t="shared" si="1"/>
        <v>-9.7118003003828154E-3</v>
      </c>
    </row>
    <row r="50" spans="1:13" ht="15.75" customHeight="1">
      <c r="A50" s="24">
        <v>44589</v>
      </c>
      <c r="B50" s="10">
        <v>1686.2</v>
      </c>
      <c r="C50" s="11">
        <v>715.8</v>
      </c>
      <c r="D50" s="10">
        <v>1463.25</v>
      </c>
      <c r="E50" s="10">
        <v>1897.55</v>
      </c>
      <c r="F50" s="11">
        <v>497.3</v>
      </c>
      <c r="G50" s="12">
        <v>17101.95</v>
      </c>
      <c r="H50" s="14">
        <f t="shared" ref="H50:J50" si="56">(B50-B49)/B49</f>
        <v>4.5275825092339671E-3</v>
      </c>
      <c r="I50" s="14">
        <f t="shared" si="56"/>
        <v>1.208907741251319E-2</v>
      </c>
      <c r="J50" s="14">
        <f t="shared" si="56"/>
        <v>-7.9324722871962072E-3</v>
      </c>
      <c r="K50" s="14">
        <v>-6.96E-3</v>
      </c>
      <c r="L50" s="14">
        <v>5.8700000000000002E-3</v>
      </c>
      <c r="M50" s="14">
        <f t="shared" si="1"/>
        <v>-4.7924769800385895E-4</v>
      </c>
    </row>
    <row r="51" spans="1:13" ht="15.75" customHeight="1">
      <c r="A51" s="24">
        <v>44592</v>
      </c>
      <c r="B51" s="10">
        <v>1736.2</v>
      </c>
      <c r="C51" s="11">
        <v>729.3</v>
      </c>
      <c r="D51" s="10">
        <v>1485.7</v>
      </c>
      <c r="E51" s="10">
        <v>1909.2</v>
      </c>
      <c r="F51" s="11">
        <v>517.75</v>
      </c>
      <c r="G51" s="12">
        <v>17339.849999999999</v>
      </c>
      <c r="H51" s="14">
        <f t="shared" ref="H51:J51" si="57">(B51-B50)/B50</f>
        <v>2.9652473016249556E-2</v>
      </c>
      <c r="I51" s="14">
        <f t="shared" si="57"/>
        <v>1.8860016764459347E-2</v>
      </c>
      <c r="J51" s="14">
        <f t="shared" si="57"/>
        <v>1.5342559371262632E-2</v>
      </c>
      <c r="K51" s="14">
        <v>6.1399999999999996E-3</v>
      </c>
      <c r="L51" s="14">
        <v>4.1119999999999997E-2</v>
      </c>
      <c r="M51" s="14">
        <f t="shared" si="1"/>
        <v>1.3910694394498744E-2</v>
      </c>
    </row>
    <row r="52" spans="1:13" ht="15.75" customHeight="1">
      <c r="A52" s="24">
        <v>44593</v>
      </c>
      <c r="B52" s="10">
        <v>1772.05</v>
      </c>
      <c r="C52" s="11">
        <v>723.05</v>
      </c>
      <c r="D52" s="10">
        <v>1497</v>
      </c>
      <c r="E52" s="10">
        <v>1990.5</v>
      </c>
      <c r="F52" s="11">
        <v>504.3</v>
      </c>
      <c r="G52" s="12">
        <v>17576.849999999999</v>
      </c>
      <c r="H52" s="14">
        <f t="shared" ref="H52:J52" si="58">(B52-B51)/B51</f>
        <v>2.0648542794608864E-2</v>
      </c>
      <c r="I52" s="14">
        <f t="shared" si="58"/>
        <v>-8.5698615110379826E-3</v>
      </c>
      <c r="J52" s="14">
        <f t="shared" si="58"/>
        <v>7.6058423638688524E-3</v>
      </c>
      <c r="K52" s="14">
        <v>4.258E-2</v>
      </c>
      <c r="L52" s="14">
        <v>-2.598E-2</v>
      </c>
      <c r="M52" s="14">
        <f t="shared" si="1"/>
        <v>1.3667938303964568E-2</v>
      </c>
    </row>
    <row r="53" spans="1:13" ht="15.75" customHeight="1">
      <c r="A53" s="24">
        <v>44594</v>
      </c>
      <c r="B53" s="10">
        <v>1787.1</v>
      </c>
      <c r="C53" s="11">
        <v>725.05</v>
      </c>
      <c r="D53" s="10">
        <v>1531.2</v>
      </c>
      <c r="E53" s="10">
        <v>1982.7</v>
      </c>
      <c r="F53" s="11">
        <v>506.4</v>
      </c>
      <c r="G53" s="12">
        <v>17780</v>
      </c>
      <c r="H53" s="14">
        <f t="shared" ref="H53:J53" si="59">(B53-B52)/B52</f>
        <v>8.4929883468299171E-3</v>
      </c>
      <c r="I53" s="14">
        <f t="shared" si="59"/>
        <v>2.7660604384205797E-3</v>
      </c>
      <c r="J53" s="14">
        <f t="shared" si="59"/>
        <v>2.284569138276556E-2</v>
      </c>
      <c r="K53" s="14">
        <v>-3.9199999999999999E-3</v>
      </c>
      <c r="L53" s="14">
        <v>4.1599999999999996E-3</v>
      </c>
      <c r="M53" s="14">
        <f t="shared" si="1"/>
        <v>1.1557816104705989E-2</v>
      </c>
    </row>
    <row r="54" spans="1:13" ht="15.75" customHeight="1">
      <c r="A54" s="24">
        <v>44595</v>
      </c>
      <c r="B54" s="10">
        <v>1738.55</v>
      </c>
      <c r="C54" s="11">
        <v>721.65</v>
      </c>
      <c r="D54" s="10">
        <v>1515.35</v>
      </c>
      <c r="E54" s="10">
        <v>1933.65</v>
      </c>
      <c r="F54" s="11">
        <v>504.5</v>
      </c>
      <c r="G54" s="12">
        <v>17560.2</v>
      </c>
      <c r="H54" s="14">
        <f t="shared" ref="H54:J54" si="60">(B54-B53)/B53</f>
        <v>-2.7166918471266274E-2</v>
      </c>
      <c r="I54" s="14">
        <f t="shared" si="60"/>
        <v>-4.6893317702227126E-3</v>
      </c>
      <c r="J54" s="14">
        <f t="shared" si="60"/>
        <v>-1.0351358411703327E-2</v>
      </c>
      <c r="K54" s="14">
        <v>-2.4740000000000002E-2</v>
      </c>
      <c r="L54" s="14">
        <v>-3.7499999999999999E-3</v>
      </c>
      <c r="M54" s="14">
        <f t="shared" si="1"/>
        <v>-1.2362204724409407E-2</v>
      </c>
    </row>
    <row r="55" spans="1:13" ht="15.75" customHeight="1">
      <c r="A55" s="24">
        <v>44596</v>
      </c>
      <c r="B55" s="10">
        <v>1741.1</v>
      </c>
      <c r="C55" s="11">
        <v>720.2</v>
      </c>
      <c r="D55" s="10">
        <v>1524</v>
      </c>
      <c r="E55" s="10">
        <v>1947.95</v>
      </c>
      <c r="F55" s="11">
        <v>500.6</v>
      </c>
      <c r="G55" s="12">
        <v>17516.3</v>
      </c>
      <c r="H55" s="14">
        <f t="shared" ref="H55:J55" si="61">(B55-B54)/B54</f>
        <v>1.4667395243162145E-3</v>
      </c>
      <c r="I55" s="14">
        <f t="shared" si="61"/>
        <v>-2.0092842790825636E-3</v>
      </c>
      <c r="J55" s="14">
        <f t="shared" si="61"/>
        <v>5.7082522189593763E-3</v>
      </c>
      <c r="K55" s="14">
        <v>7.4000000000000003E-3</v>
      </c>
      <c r="L55" s="14">
        <v>-7.7299999999999999E-3</v>
      </c>
      <c r="M55" s="14">
        <f t="shared" si="1"/>
        <v>-2.4999715265202819E-3</v>
      </c>
    </row>
    <row r="56" spans="1:13" ht="15.75" customHeight="1">
      <c r="A56" s="24">
        <v>44599</v>
      </c>
      <c r="B56" s="10">
        <v>1715</v>
      </c>
      <c r="C56" s="11">
        <v>706.5</v>
      </c>
      <c r="D56" s="10">
        <v>1468.15</v>
      </c>
      <c r="E56" s="10">
        <v>1884.5</v>
      </c>
      <c r="F56" s="11">
        <v>494.6</v>
      </c>
      <c r="G56" s="12">
        <v>17213.599999999999</v>
      </c>
      <c r="H56" s="14">
        <f t="shared" ref="H56:J56" si="62">(B56-B55)/B55</f>
        <v>-1.4990523232439211E-2</v>
      </c>
      <c r="I56" s="14">
        <f t="shared" si="62"/>
        <v>-1.9022493751735692E-2</v>
      </c>
      <c r="J56" s="14">
        <f t="shared" si="62"/>
        <v>-3.6646981627296529E-2</v>
      </c>
      <c r="K56" s="14">
        <v>-3.2570000000000002E-2</v>
      </c>
      <c r="L56" s="14">
        <v>-1.1990000000000001E-2</v>
      </c>
      <c r="M56" s="14">
        <f t="shared" si="1"/>
        <v>-1.7281046796412527E-2</v>
      </c>
    </row>
    <row r="57" spans="1:13" ht="15.75" customHeight="1">
      <c r="A57" s="24">
        <v>44600</v>
      </c>
      <c r="B57" s="10">
        <v>1717.3</v>
      </c>
      <c r="C57" s="11">
        <v>708.9</v>
      </c>
      <c r="D57" s="10">
        <v>1461.85</v>
      </c>
      <c r="E57" s="10">
        <v>1875.6</v>
      </c>
      <c r="F57" s="11">
        <v>492.75</v>
      </c>
      <c r="G57" s="12">
        <v>17266.75</v>
      </c>
      <c r="H57" s="14">
        <f t="shared" ref="H57:J57" si="63">(B57-B56)/B56</f>
        <v>1.34110787172009E-3</v>
      </c>
      <c r="I57" s="14">
        <f t="shared" si="63"/>
        <v>3.3970276008492249E-3</v>
      </c>
      <c r="J57" s="14">
        <f t="shared" si="63"/>
        <v>-4.2911146681198662E-3</v>
      </c>
      <c r="K57" s="14">
        <v>-4.7200000000000002E-3</v>
      </c>
      <c r="L57" s="14">
        <v>-3.7399999999999998E-3</v>
      </c>
      <c r="M57" s="14">
        <f t="shared" si="1"/>
        <v>3.0876748617373159E-3</v>
      </c>
    </row>
    <row r="58" spans="1:13" ht="15.75" customHeight="1">
      <c r="A58" s="24">
        <v>44601</v>
      </c>
      <c r="B58" s="10">
        <v>1737.3</v>
      </c>
      <c r="C58" s="11">
        <v>719.35</v>
      </c>
      <c r="D58" s="10">
        <v>1497.6</v>
      </c>
      <c r="E58" s="10">
        <v>1888.8</v>
      </c>
      <c r="F58" s="11">
        <v>501.25</v>
      </c>
      <c r="G58" s="12">
        <v>17463.8</v>
      </c>
      <c r="H58" s="14">
        <f t="shared" ref="H58:J58" si="64">(B58-B57)/B57</f>
        <v>1.16461887847202E-2</v>
      </c>
      <c r="I58" s="14">
        <f t="shared" si="64"/>
        <v>1.4741148257864361E-2</v>
      </c>
      <c r="J58" s="14">
        <f t="shared" si="64"/>
        <v>2.4455313472654516E-2</v>
      </c>
      <c r="K58" s="14">
        <v>7.0400000000000003E-3</v>
      </c>
      <c r="L58" s="14">
        <v>1.7250000000000001E-2</v>
      </c>
      <c r="M58" s="14">
        <f t="shared" si="1"/>
        <v>1.1412107084425227E-2</v>
      </c>
    </row>
    <row r="59" spans="1:13" ht="15.75" customHeight="1">
      <c r="A59" s="24">
        <v>44602</v>
      </c>
      <c r="B59" s="10">
        <v>1769.6</v>
      </c>
      <c r="C59" s="11">
        <v>724.05</v>
      </c>
      <c r="D59" s="10">
        <v>1525.1</v>
      </c>
      <c r="E59" s="10">
        <v>1901</v>
      </c>
      <c r="F59" s="11">
        <v>507.45</v>
      </c>
      <c r="G59" s="12">
        <v>17605.849999999999</v>
      </c>
      <c r="H59" s="14">
        <f t="shared" ref="H59:J59" si="65">(B59-B58)/B58</f>
        <v>1.859206815172967E-2</v>
      </c>
      <c r="I59" s="14">
        <f t="shared" si="65"/>
        <v>6.5336762354902779E-3</v>
      </c>
      <c r="J59" s="14">
        <f t="shared" si="65"/>
        <v>1.8362713675213676E-2</v>
      </c>
      <c r="K59" s="14">
        <v>6.4599999999999996E-3</v>
      </c>
      <c r="L59" s="14">
        <v>1.2370000000000001E-2</v>
      </c>
      <c r="M59" s="14">
        <f t="shared" si="1"/>
        <v>8.1339685520905695E-3</v>
      </c>
    </row>
    <row r="60" spans="1:13" ht="15.75" customHeight="1">
      <c r="A60" s="24">
        <v>44603</v>
      </c>
      <c r="B60" s="10">
        <v>1721.35</v>
      </c>
      <c r="C60" s="11">
        <v>715.15</v>
      </c>
      <c r="D60" s="10">
        <v>1518.85</v>
      </c>
      <c r="E60" s="10">
        <v>1871.25</v>
      </c>
      <c r="F60" s="11">
        <v>498.85</v>
      </c>
      <c r="G60" s="12">
        <v>17374.75</v>
      </c>
      <c r="H60" s="14">
        <f t="shared" ref="H60:J60" si="66">(B60-B59)/B59</f>
        <v>-2.7266048824593131E-2</v>
      </c>
      <c r="I60" s="14">
        <f t="shared" si="66"/>
        <v>-1.2291968786685972E-2</v>
      </c>
      <c r="J60" s="14">
        <f t="shared" si="66"/>
        <v>-4.0980919283981378E-3</v>
      </c>
      <c r="K60" s="14">
        <v>-1.5650000000000001E-2</v>
      </c>
      <c r="L60" s="14">
        <v>-1.695E-2</v>
      </c>
      <c r="M60" s="14">
        <f t="shared" si="1"/>
        <v>-1.3126318808804946E-2</v>
      </c>
    </row>
    <row r="61" spans="1:13" ht="15.75" customHeight="1">
      <c r="A61" s="24">
        <v>44606</v>
      </c>
      <c r="B61" s="10">
        <v>1682.2</v>
      </c>
      <c r="C61" s="11">
        <v>689.7</v>
      </c>
      <c r="D61" s="10">
        <v>1473.7</v>
      </c>
      <c r="E61" s="10">
        <v>1799</v>
      </c>
      <c r="F61" s="11">
        <v>471.45</v>
      </c>
      <c r="G61" s="12">
        <v>16842.8</v>
      </c>
      <c r="H61" s="14">
        <f t="shared" ref="H61:J61" si="67">(B61-B60)/B60</f>
        <v>-2.2743776686902643E-2</v>
      </c>
      <c r="I61" s="14">
        <f t="shared" si="67"/>
        <v>-3.5586939802838474E-2</v>
      </c>
      <c r="J61" s="14">
        <f t="shared" si="67"/>
        <v>-2.9726437765414535E-2</v>
      </c>
      <c r="K61" s="14">
        <v>-3.8609999999999998E-2</v>
      </c>
      <c r="L61" s="14">
        <v>-5.493E-2</v>
      </c>
      <c r="M61" s="14">
        <f t="shared" si="1"/>
        <v>-3.0616267859969251E-2</v>
      </c>
    </row>
    <row r="62" spans="1:13" ht="15.75" customHeight="1">
      <c r="A62" s="24">
        <v>44607</v>
      </c>
      <c r="B62" s="10">
        <v>1738.25</v>
      </c>
      <c r="C62" s="11">
        <v>711.55</v>
      </c>
      <c r="D62" s="10">
        <v>1517.8</v>
      </c>
      <c r="E62" s="10">
        <v>1876.05</v>
      </c>
      <c r="F62" s="11">
        <v>504</v>
      </c>
      <c r="G62" s="12">
        <v>17352.45</v>
      </c>
      <c r="H62" s="14">
        <f t="shared" ref="H62:J62" si="68">(B62-B61)/B61</f>
        <v>3.3319462608488858E-2</v>
      </c>
      <c r="I62" s="14">
        <f t="shared" si="68"/>
        <v>3.1680440771349731E-2</v>
      </c>
      <c r="J62" s="14">
        <f t="shared" si="68"/>
        <v>2.9924679378435168E-2</v>
      </c>
      <c r="K62" s="14">
        <v>4.283E-2</v>
      </c>
      <c r="L62" s="14">
        <v>6.9040000000000004E-2</v>
      </c>
      <c r="M62" s="14">
        <f t="shared" si="1"/>
        <v>3.0259220557152106E-2</v>
      </c>
    </row>
    <row r="63" spans="1:13" ht="15.75" customHeight="1">
      <c r="A63" s="24">
        <v>44608</v>
      </c>
      <c r="B63" s="10">
        <v>1733.3</v>
      </c>
      <c r="C63" s="11">
        <v>721.8</v>
      </c>
      <c r="D63" s="10">
        <v>1515.75</v>
      </c>
      <c r="E63" s="10">
        <v>1860.7</v>
      </c>
      <c r="F63" s="11">
        <v>498.45</v>
      </c>
      <c r="G63" s="12">
        <v>17322.2</v>
      </c>
      <c r="H63" s="14">
        <f t="shared" ref="H63:J63" si="69">(B63-B62)/B62</f>
        <v>-2.8476916438947477E-3</v>
      </c>
      <c r="I63" s="14">
        <f t="shared" si="69"/>
        <v>1.4405171808024735E-2</v>
      </c>
      <c r="J63" s="14">
        <f t="shared" si="69"/>
        <v>-1.3506390828830904E-3</v>
      </c>
      <c r="K63" s="14">
        <v>-8.1799999999999998E-3</v>
      </c>
      <c r="L63" s="14">
        <v>-1.1010000000000001E-2</v>
      </c>
      <c r="M63" s="14">
        <f t="shared" si="1"/>
        <v>-1.7432696823791451E-3</v>
      </c>
    </row>
    <row r="64" spans="1:13" ht="15.75" customHeight="1">
      <c r="A64" s="24">
        <v>44609</v>
      </c>
      <c r="B64" s="10">
        <v>1724.8</v>
      </c>
      <c r="C64" s="11">
        <v>717</v>
      </c>
      <c r="D64" s="10">
        <v>1506.5</v>
      </c>
      <c r="E64" s="10">
        <v>1868.7</v>
      </c>
      <c r="F64" s="11">
        <v>499.95</v>
      </c>
      <c r="G64" s="12">
        <v>17304.599999999999</v>
      </c>
      <c r="H64" s="14">
        <f t="shared" ref="H64:J64" si="70">(B64-B63)/B63</f>
        <v>-4.9039404603934689E-3</v>
      </c>
      <c r="I64" s="14">
        <f t="shared" si="70"/>
        <v>-6.6500415627597049E-3</v>
      </c>
      <c r="J64" s="14">
        <f t="shared" si="70"/>
        <v>-6.1025894771565229E-3</v>
      </c>
      <c r="K64" s="14">
        <v>4.3E-3</v>
      </c>
      <c r="L64" s="14">
        <v>3.0100000000000001E-3</v>
      </c>
      <c r="M64" s="14">
        <f t="shared" si="1"/>
        <v>-1.0160372239093292E-3</v>
      </c>
    </row>
    <row r="65" spans="1:13" ht="15.75" customHeight="1">
      <c r="A65" s="24">
        <v>44610</v>
      </c>
      <c r="B65" s="10">
        <v>1706.95</v>
      </c>
      <c r="C65" s="11">
        <v>712.55</v>
      </c>
      <c r="D65" s="10">
        <v>1512.35</v>
      </c>
      <c r="E65" s="10">
        <v>1883.1</v>
      </c>
      <c r="F65" s="11">
        <v>493.15</v>
      </c>
      <c r="G65" s="12">
        <v>17276.3</v>
      </c>
      <c r="H65" s="14">
        <f t="shared" ref="H65:J65" si="71">(B65-B64)/B64</f>
        <v>-1.0349025974025922E-2</v>
      </c>
      <c r="I65" s="14">
        <f t="shared" si="71"/>
        <v>-6.2064156206416256E-3</v>
      </c>
      <c r="J65" s="14">
        <f t="shared" si="71"/>
        <v>3.8831729173580544E-3</v>
      </c>
      <c r="K65" s="14">
        <v>7.7099999999999998E-3</v>
      </c>
      <c r="L65" s="14">
        <v>-1.3599999999999999E-2</v>
      </c>
      <c r="M65" s="14">
        <f t="shared" si="1"/>
        <v>-1.6354033031679019E-3</v>
      </c>
    </row>
    <row r="66" spans="1:13" ht="15.75" customHeight="1">
      <c r="A66" s="24">
        <v>44613</v>
      </c>
      <c r="B66" s="10">
        <v>1730.7</v>
      </c>
      <c r="C66" s="11">
        <v>709.95</v>
      </c>
      <c r="D66" s="10">
        <v>1522.1</v>
      </c>
      <c r="E66" s="10">
        <v>1863.95</v>
      </c>
      <c r="F66" s="11">
        <v>494.45</v>
      </c>
      <c r="G66" s="12">
        <v>17206.650000000001</v>
      </c>
      <c r="H66" s="14">
        <f t="shared" ref="H66:J66" si="72">(B66-B65)/B65</f>
        <v>1.3913705732446761E-2</v>
      </c>
      <c r="I66" s="14">
        <f t="shared" si="72"/>
        <v>-3.6488667461931222E-3</v>
      </c>
      <c r="J66" s="14">
        <f t="shared" si="72"/>
        <v>6.4469203557377596E-3</v>
      </c>
      <c r="K66" s="14">
        <v>-1.017E-2</v>
      </c>
      <c r="L66" s="14">
        <v>2.64E-3</v>
      </c>
      <c r="M66" s="14">
        <f t="shared" si="1"/>
        <v>-4.0315345299628868E-3</v>
      </c>
    </row>
    <row r="67" spans="1:13" ht="15.75" customHeight="1">
      <c r="A67" s="24">
        <v>44614</v>
      </c>
      <c r="B67" s="10">
        <v>1734.35</v>
      </c>
      <c r="C67" s="11">
        <v>699.25</v>
      </c>
      <c r="D67" s="10">
        <v>1510.7</v>
      </c>
      <c r="E67" s="10">
        <v>1844.45</v>
      </c>
      <c r="F67" s="11">
        <v>478.25</v>
      </c>
      <c r="G67" s="12">
        <v>17092.2</v>
      </c>
      <c r="H67" s="14">
        <f t="shared" ref="H67:J67" si="73">(B67-B66)/B66</f>
        <v>2.1089732478187227E-3</v>
      </c>
      <c r="I67" s="14">
        <f t="shared" si="73"/>
        <v>-1.507148390731748E-2</v>
      </c>
      <c r="J67" s="14">
        <f t="shared" si="73"/>
        <v>-7.48965245384657E-3</v>
      </c>
      <c r="K67" s="14">
        <v>-1.0460000000000001E-2</v>
      </c>
      <c r="L67" s="14">
        <v>-3.2759999999999997E-2</v>
      </c>
      <c r="M67" s="14">
        <f t="shared" si="1"/>
        <v>-6.6514981126483495E-3</v>
      </c>
    </row>
    <row r="68" spans="1:13" ht="15.75" customHeight="1">
      <c r="A68" s="24">
        <v>44615</v>
      </c>
      <c r="B68" s="10">
        <v>1742.85</v>
      </c>
      <c r="C68" s="11">
        <v>704.4</v>
      </c>
      <c r="D68" s="10">
        <v>1500.9</v>
      </c>
      <c r="E68" s="10">
        <v>1820.3</v>
      </c>
      <c r="F68" s="11">
        <v>477</v>
      </c>
      <c r="G68" s="12">
        <v>17063.25</v>
      </c>
      <c r="H68" s="14">
        <f t="shared" ref="H68:J68" si="74">(B68-B67)/B67</f>
        <v>4.9009715455357915E-3</v>
      </c>
      <c r="I68" s="14">
        <f t="shared" si="74"/>
        <v>7.3650339649624277E-3</v>
      </c>
      <c r="J68" s="14">
        <f t="shared" si="74"/>
        <v>-6.4870589792810976E-3</v>
      </c>
      <c r="K68" s="14">
        <v>-1.3089999999999999E-2</v>
      </c>
      <c r="L68" s="14">
        <v>-2.6099999999999999E-3</v>
      </c>
      <c r="M68" s="14">
        <f t="shared" si="1"/>
        <v>-1.6937550461614494E-3</v>
      </c>
    </row>
    <row r="69" spans="1:13" ht="15.75" customHeight="1">
      <c r="A69" s="24">
        <v>44616</v>
      </c>
      <c r="B69" s="10">
        <v>1678.15</v>
      </c>
      <c r="C69" s="11">
        <v>670.9</v>
      </c>
      <c r="D69" s="10">
        <v>1419.4</v>
      </c>
      <c r="E69" s="10">
        <v>1757.35</v>
      </c>
      <c r="F69" s="11">
        <v>427.95</v>
      </c>
      <c r="G69" s="12">
        <v>16247.95</v>
      </c>
      <c r="H69" s="14">
        <f t="shared" ref="H69:J69" si="75">(B69-B68)/B68</f>
        <v>-3.7123102963536631E-2</v>
      </c>
      <c r="I69" s="14">
        <f t="shared" si="75"/>
        <v>-4.7558205565019877E-2</v>
      </c>
      <c r="J69" s="14">
        <f t="shared" si="75"/>
        <v>-5.4300752881604367E-2</v>
      </c>
      <c r="K69" s="14">
        <v>-3.458E-2</v>
      </c>
      <c r="L69" s="14">
        <v>-0.10283</v>
      </c>
      <c r="M69" s="14">
        <f t="shared" si="1"/>
        <v>-4.7781049917219716E-2</v>
      </c>
    </row>
    <row r="70" spans="1:13" ht="15.75" customHeight="1">
      <c r="A70" s="24">
        <v>44617</v>
      </c>
      <c r="B70" s="10">
        <v>1694.6</v>
      </c>
      <c r="C70" s="11">
        <v>688.65</v>
      </c>
      <c r="D70" s="10">
        <v>1456.1</v>
      </c>
      <c r="E70" s="10">
        <v>1777.05</v>
      </c>
      <c r="F70" s="11">
        <v>459.75</v>
      </c>
      <c r="G70" s="12">
        <v>16658.400000000001</v>
      </c>
      <c r="H70" s="14">
        <f t="shared" ref="H70:J70" si="76">(B70-B69)/B69</f>
        <v>9.8024610434107907E-3</v>
      </c>
      <c r="I70" s="14">
        <f t="shared" si="76"/>
        <v>2.6456998062304369E-2</v>
      </c>
      <c r="J70" s="14">
        <f t="shared" si="76"/>
        <v>2.5855995491052428E-2</v>
      </c>
      <c r="K70" s="14">
        <v>1.1209999999999999E-2</v>
      </c>
      <c r="L70" s="14">
        <v>7.4310000000000001E-2</v>
      </c>
      <c r="M70" s="14">
        <f t="shared" si="1"/>
        <v>2.5261648392566491E-2</v>
      </c>
    </row>
    <row r="71" spans="1:13" ht="15.75" customHeight="1">
      <c r="A71" s="24">
        <v>44620</v>
      </c>
      <c r="B71" s="10">
        <v>1715.6</v>
      </c>
      <c r="C71" s="11">
        <v>686.5</v>
      </c>
      <c r="D71" s="10">
        <v>1426.25</v>
      </c>
      <c r="E71" s="10">
        <v>1816.75</v>
      </c>
      <c r="F71" s="11">
        <v>454.05</v>
      </c>
      <c r="G71" s="12">
        <v>16793.900000000001</v>
      </c>
      <c r="H71" s="14">
        <f t="shared" ref="H71:J71" si="77">(B71-B70)/B70</f>
        <v>1.2392304968724184E-2</v>
      </c>
      <c r="I71" s="14">
        <f t="shared" si="77"/>
        <v>-3.1220503884411199E-3</v>
      </c>
      <c r="J71" s="14">
        <f t="shared" si="77"/>
        <v>-2.0499965661699E-2</v>
      </c>
      <c r="K71" s="14">
        <v>2.2339999999999999E-2</v>
      </c>
      <c r="L71" s="14">
        <v>-1.24E-2</v>
      </c>
      <c r="M71" s="14">
        <f t="shared" si="1"/>
        <v>8.1340344811026265E-3</v>
      </c>
    </row>
    <row r="72" spans="1:13" ht="15.75" customHeight="1">
      <c r="A72" s="24">
        <v>44622</v>
      </c>
      <c r="B72" s="10">
        <v>1702.8</v>
      </c>
      <c r="C72" s="11">
        <v>674.25</v>
      </c>
      <c r="D72" s="10">
        <v>1374.25</v>
      </c>
      <c r="E72" s="10">
        <v>1784.5</v>
      </c>
      <c r="F72" s="11">
        <v>447.6</v>
      </c>
      <c r="G72" s="12">
        <v>16605.95</v>
      </c>
      <c r="H72" s="14">
        <f t="shared" ref="H72:J72" si="78">(B72-B71)/B71</f>
        <v>-7.460946607600813E-3</v>
      </c>
      <c r="I72" s="14">
        <f t="shared" si="78"/>
        <v>-1.7844136926438457E-2</v>
      </c>
      <c r="J72" s="14">
        <f t="shared" si="78"/>
        <v>-3.6459246275197192E-2</v>
      </c>
      <c r="K72" s="14">
        <v>-1.7749999999999998E-2</v>
      </c>
      <c r="L72" s="14">
        <v>-1.421E-2</v>
      </c>
      <c r="M72" s="14">
        <f t="shared" si="1"/>
        <v>-1.1191563603451296E-2</v>
      </c>
    </row>
    <row r="73" spans="1:13" ht="15.75" customHeight="1">
      <c r="A73" s="24">
        <v>44623</v>
      </c>
      <c r="B73" s="10">
        <v>1720.85</v>
      </c>
      <c r="C73" s="11">
        <v>672.05</v>
      </c>
      <c r="D73" s="10">
        <v>1371</v>
      </c>
      <c r="E73" s="10">
        <v>1752.3</v>
      </c>
      <c r="F73" s="11">
        <v>437.1</v>
      </c>
      <c r="G73" s="12">
        <v>16498.05</v>
      </c>
      <c r="H73" s="14">
        <f t="shared" ref="H73:J73" si="79">(B73-B72)/B72</f>
        <v>1.0600187925769295E-2</v>
      </c>
      <c r="I73" s="14">
        <f t="shared" si="79"/>
        <v>-3.262884686688981E-3</v>
      </c>
      <c r="J73" s="14">
        <f t="shared" si="79"/>
        <v>-2.364926323449154E-3</v>
      </c>
      <c r="K73" s="14">
        <v>-1.804E-2</v>
      </c>
      <c r="L73" s="14">
        <v>-2.3460000000000002E-2</v>
      </c>
      <c r="M73" s="14">
        <f t="shared" si="1"/>
        <v>-6.4976710155095884E-3</v>
      </c>
    </row>
    <row r="74" spans="1:13" ht="15.75" customHeight="1">
      <c r="A74" s="24">
        <v>44624</v>
      </c>
      <c r="B74" s="10">
        <v>1723.3</v>
      </c>
      <c r="C74" s="11">
        <v>653.70000000000005</v>
      </c>
      <c r="D74" s="10">
        <v>1366.5</v>
      </c>
      <c r="E74" s="10">
        <v>1711.75</v>
      </c>
      <c r="F74" s="11">
        <v>417.25</v>
      </c>
      <c r="G74" s="12">
        <v>16245.35</v>
      </c>
      <c r="H74" s="14">
        <f t="shared" ref="H74:J74" si="80">(B74-B73)/B73</f>
        <v>1.4237150245518468E-3</v>
      </c>
      <c r="I74" s="14">
        <f t="shared" si="80"/>
        <v>-2.7304516033033122E-2</v>
      </c>
      <c r="J74" s="14">
        <f t="shared" si="80"/>
        <v>-3.2822757111597373E-3</v>
      </c>
      <c r="K74" s="14">
        <v>-2.3140000000000001E-2</v>
      </c>
      <c r="L74" s="14">
        <v>-4.5409999999999999E-2</v>
      </c>
      <c r="M74" s="14">
        <f t="shared" si="1"/>
        <v>-1.5316961701534359E-2</v>
      </c>
    </row>
    <row r="75" spans="1:13" ht="15.75" customHeight="1">
      <c r="A75" s="24">
        <v>44627</v>
      </c>
      <c r="B75" s="10">
        <v>1739.85</v>
      </c>
      <c r="C75" s="11">
        <v>675.4</v>
      </c>
      <c r="D75" s="10">
        <v>1324.8</v>
      </c>
      <c r="E75" s="10">
        <v>1634.45</v>
      </c>
      <c r="F75" s="11">
        <v>394</v>
      </c>
      <c r="G75" s="12">
        <v>15863.15</v>
      </c>
      <c r="H75" s="14">
        <f t="shared" ref="H75:J75" si="81">(B75-B74)/B74</f>
        <v>9.6036673823477955E-3</v>
      </c>
      <c r="I75" s="14">
        <f t="shared" si="81"/>
        <v>3.3195655499464481E-2</v>
      </c>
      <c r="J75" s="14">
        <f t="shared" si="81"/>
        <v>-3.0515916575192131E-2</v>
      </c>
      <c r="K75" s="14">
        <v>-4.5159999999999999E-2</v>
      </c>
      <c r="L75" s="14">
        <v>-5.5719999999999999E-2</v>
      </c>
      <c r="M75" s="14">
        <f t="shared" si="1"/>
        <v>-2.3526732264925083E-2</v>
      </c>
    </row>
    <row r="76" spans="1:13" ht="15.75" customHeight="1">
      <c r="A76" s="24">
        <v>44628</v>
      </c>
      <c r="B76" s="10">
        <v>1778.2</v>
      </c>
      <c r="C76" s="11">
        <v>683</v>
      </c>
      <c r="D76" s="10">
        <v>1327.8</v>
      </c>
      <c r="E76" s="10">
        <v>1658.5</v>
      </c>
      <c r="F76" s="11">
        <v>391.75</v>
      </c>
      <c r="G76" s="12">
        <v>16013.45</v>
      </c>
      <c r="H76" s="14">
        <f t="shared" ref="H76:J76" si="82">(B76-B75)/B75</f>
        <v>2.2042130068684163E-2</v>
      </c>
      <c r="I76" s="14">
        <f t="shared" si="82"/>
        <v>1.1252591057151352E-2</v>
      </c>
      <c r="J76" s="14">
        <f t="shared" si="82"/>
        <v>2.2644927536231885E-3</v>
      </c>
      <c r="K76" s="14">
        <v>1.4710000000000001E-2</v>
      </c>
      <c r="L76" s="14">
        <v>-5.7099999999999998E-3</v>
      </c>
      <c r="M76" s="14">
        <f t="shared" si="1"/>
        <v>9.4747890551372897E-3</v>
      </c>
    </row>
    <row r="77" spans="1:13" ht="15.75" customHeight="1">
      <c r="A77" s="24">
        <v>44629</v>
      </c>
      <c r="B77" s="10">
        <v>1813.35</v>
      </c>
      <c r="C77" s="11">
        <v>691.5</v>
      </c>
      <c r="D77" s="10">
        <v>1371.15</v>
      </c>
      <c r="E77" s="10">
        <v>1690.95</v>
      </c>
      <c r="F77" s="11">
        <v>405.9</v>
      </c>
      <c r="G77" s="12">
        <v>16345.35</v>
      </c>
      <c r="H77" s="14">
        <f t="shared" ref="H77:J77" si="83">(B77-B76)/B76</f>
        <v>1.9767180294679935E-2</v>
      </c>
      <c r="I77" s="14">
        <f t="shared" si="83"/>
        <v>1.2445095168374817E-2</v>
      </c>
      <c r="J77" s="14">
        <f t="shared" si="83"/>
        <v>3.2647989154993326E-2</v>
      </c>
      <c r="K77" s="14">
        <v>1.9570000000000001E-2</v>
      </c>
      <c r="L77" s="14">
        <v>3.6119999999999999E-2</v>
      </c>
      <c r="M77" s="14">
        <f t="shared" si="1"/>
        <v>2.0726326931423247E-2</v>
      </c>
    </row>
    <row r="78" spans="1:13" ht="15.75" customHeight="1">
      <c r="A78" s="24">
        <v>44630</v>
      </c>
      <c r="B78" s="10">
        <v>1825.9</v>
      </c>
      <c r="C78" s="11">
        <v>697.75</v>
      </c>
      <c r="D78" s="10">
        <v>1392.7</v>
      </c>
      <c r="E78" s="10">
        <v>1728.2</v>
      </c>
      <c r="F78" s="11">
        <v>419.6</v>
      </c>
      <c r="G78" s="12">
        <v>16594.900000000001</v>
      </c>
      <c r="H78" s="14">
        <f t="shared" ref="H78:J78" si="84">(B78-B77)/B77</f>
        <v>6.9208922712108434E-3</v>
      </c>
      <c r="I78" s="14">
        <f t="shared" si="84"/>
        <v>9.0383224873463487E-3</v>
      </c>
      <c r="J78" s="14">
        <f t="shared" si="84"/>
        <v>1.571673412828644E-2</v>
      </c>
      <c r="K78" s="14">
        <v>2.2030000000000001E-2</v>
      </c>
      <c r="L78" s="14">
        <v>3.3750000000000002E-2</v>
      </c>
      <c r="M78" s="14">
        <f t="shared" si="1"/>
        <v>1.5267339029142912E-2</v>
      </c>
    </row>
    <row r="79" spans="1:13" ht="15.75" customHeight="1">
      <c r="A79" s="24">
        <v>44631</v>
      </c>
      <c r="B79" s="10">
        <v>1822</v>
      </c>
      <c r="C79" s="11">
        <v>694.85</v>
      </c>
      <c r="D79" s="10">
        <v>1396.8</v>
      </c>
      <c r="E79" s="10">
        <v>1728.65</v>
      </c>
      <c r="F79" s="11">
        <v>418.15</v>
      </c>
      <c r="G79" s="12">
        <v>16630.45</v>
      </c>
      <c r="H79" s="14">
        <f t="shared" ref="H79:J79" si="85">(B79-B78)/B78</f>
        <v>-2.1359329645654697E-3</v>
      </c>
      <c r="I79" s="14">
        <f t="shared" si="85"/>
        <v>-4.1562164098888962E-3</v>
      </c>
      <c r="J79" s="14">
        <f t="shared" si="85"/>
        <v>2.9439218783656991E-3</v>
      </c>
      <c r="K79" s="14">
        <v>2.5999999999999998E-4</v>
      </c>
      <c r="L79" s="14">
        <v>-3.46E-3</v>
      </c>
      <c r="M79" s="14">
        <f t="shared" si="1"/>
        <v>2.1422244183453513E-3</v>
      </c>
    </row>
    <row r="80" spans="1:13" ht="15.75" customHeight="1">
      <c r="A80" s="24">
        <v>44634</v>
      </c>
      <c r="B80" s="10">
        <v>1890.7</v>
      </c>
      <c r="C80" s="11">
        <v>700.4</v>
      </c>
      <c r="D80" s="10">
        <v>1442.55</v>
      </c>
      <c r="E80" s="10">
        <v>1746.75</v>
      </c>
      <c r="F80" s="11">
        <v>411.7</v>
      </c>
      <c r="G80" s="12">
        <v>16871.3</v>
      </c>
      <c r="H80" s="14">
        <f t="shared" ref="H80:J80" si="86">(B80-B79)/B79</f>
        <v>3.7705817782656449E-2</v>
      </c>
      <c r="I80" s="14">
        <f t="shared" si="86"/>
        <v>7.9873353961285951E-3</v>
      </c>
      <c r="J80" s="14">
        <f t="shared" si="86"/>
        <v>3.275343642611684E-2</v>
      </c>
      <c r="K80" s="14">
        <v>1.047E-2</v>
      </c>
      <c r="L80" s="14">
        <v>-1.5429999999999999E-2</v>
      </c>
      <c r="M80" s="14">
        <f t="shared" si="1"/>
        <v>1.4482470408196923E-2</v>
      </c>
    </row>
    <row r="81" spans="1:13" ht="15.75" customHeight="1">
      <c r="A81" s="24">
        <v>44635</v>
      </c>
      <c r="B81" s="10">
        <v>1839.3</v>
      </c>
      <c r="C81" s="11">
        <v>703.1</v>
      </c>
      <c r="D81" s="10">
        <v>1424</v>
      </c>
      <c r="E81" s="10">
        <v>1743.45</v>
      </c>
      <c r="F81" s="11">
        <v>413.65</v>
      </c>
      <c r="G81" s="12">
        <v>16663</v>
      </c>
      <c r="H81" s="14">
        <f t="shared" ref="H81:J81" si="87">(B81-B80)/B80</f>
        <v>-2.7185698418575179E-2</v>
      </c>
      <c r="I81" s="14">
        <f t="shared" si="87"/>
        <v>3.8549400342661987E-3</v>
      </c>
      <c r="J81" s="14">
        <f t="shared" si="87"/>
        <v>-1.2859172992270601E-2</v>
      </c>
      <c r="K81" s="14">
        <v>-1.89E-3</v>
      </c>
      <c r="L81" s="14">
        <v>4.7400000000000003E-3</v>
      </c>
      <c r="M81" s="14">
        <f t="shared" si="1"/>
        <v>-1.2346410768583291E-2</v>
      </c>
    </row>
    <row r="82" spans="1:13" ht="15.75" customHeight="1">
      <c r="A82" s="24">
        <v>44636</v>
      </c>
      <c r="B82" s="10">
        <v>1889.4</v>
      </c>
      <c r="C82" s="11">
        <v>712</v>
      </c>
      <c r="D82" s="10">
        <v>1448.15</v>
      </c>
      <c r="E82" s="10">
        <v>1756.2</v>
      </c>
      <c r="F82" s="11">
        <v>424.9</v>
      </c>
      <c r="G82" s="12">
        <v>16975.349999999999</v>
      </c>
      <c r="H82" s="14">
        <f t="shared" ref="H82:J82" si="88">(B82-B81)/B81</f>
        <v>2.7238623389332972E-2</v>
      </c>
      <c r="I82" s="14">
        <f t="shared" si="88"/>
        <v>1.2658227848101233E-2</v>
      </c>
      <c r="J82" s="14">
        <f t="shared" si="88"/>
        <v>1.6959269662921411E-2</v>
      </c>
      <c r="K82" s="14">
        <v>7.3099999999999997E-3</v>
      </c>
      <c r="L82" s="14">
        <v>2.7199999999999998E-2</v>
      </c>
      <c r="M82" s="14">
        <f t="shared" si="1"/>
        <v>1.874512392726391E-2</v>
      </c>
    </row>
    <row r="83" spans="1:13" ht="15.75" customHeight="1">
      <c r="A83" s="24">
        <v>44637</v>
      </c>
      <c r="B83" s="10">
        <v>1854.6</v>
      </c>
      <c r="C83" s="11">
        <v>722.9</v>
      </c>
      <c r="D83" s="10">
        <v>1480.05</v>
      </c>
      <c r="E83" s="10">
        <v>1787.9</v>
      </c>
      <c r="F83" s="11">
        <v>433.8</v>
      </c>
      <c r="G83" s="12">
        <v>17287.05</v>
      </c>
      <c r="H83" s="14">
        <f t="shared" ref="H83:J83" si="89">(B83-B82)/B82</f>
        <v>-1.8418545570022326E-2</v>
      </c>
      <c r="I83" s="14">
        <f t="shared" si="89"/>
        <v>1.5308988764044911E-2</v>
      </c>
      <c r="J83" s="14">
        <f t="shared" si="89"/>
        <v>2.2028104823395272E-2</v>
      </c>
      <c r="K83" s="14">
        <v>1.805E-2</v>
      </c>
      <c r="L83" s="14">
        <v>2.095E-2</v>
      </c>
      <c r="M83" s="14">
        <f t="shared" si="1"/>
        <v>1.836191890005218E-2</v>
      </c>
    </row>
    <row r="84" spans="1:13" ht="15.75" customHeight="1">
      <c r="A84" s="24">
        <v>44641</v>
      </c>
      <c r="B84" s="10">
        <v>1853.05</v>
      </c>
      <c r="C84" s="11">
        <v>708.2</v>
      </c>
      <c r="D84" s="10">
        <v>1486.5</v>
      </c>
      <c r="E84" s="10">
        <v>1756.3</v>
      </c>
      <c r="F84" s="11">
        <v>427.95</v>
      </c>
      <c r="G84" s="12">
        <v>17117.599999999999</v>
      </c>
      <c r="H84" s="14">
        <f t="shared" ref="H84:J84" si="90">(B84-B83)/B83</f>
        <v>-8.3575973255686114E-4</v>
      </c>
      <c r="I84" s="14">
        <f t="shared" si="90"/>
        <v>-2.0334762761101025E-2</v>
      </c>
      <c r="J84" s="14">
        <f t="shared" si="90"/>
        <v>4.3579608797000412E-3</v>
      </c>
      <c r="K84" s="14">
        <v>-1.7670000000000002E-2</v>
      </c>
      <c r="L84" s="14">
        <v>-1.349E-2</v>
      </c>
      <c r="M84" s="14">
        <f t="shared" si="1"/>
        <v>-9.8021351242693656E-3</v>
      </c>
    </row>
    <row r="85" spans="1:13" ht="15.75" customHeight="1">
      <c r="A85" s="24">
        <v>44642</v>
      </c>
      <c r="B85" s="10">
        <v>1887.4</v>
      </c>
      <c r="C85" s="11">
        <v>719.25</v>
      </c>
      <c r="D85" s="10">
        <v>1494.15</v>
      </c>
      <c r="E85" s="10">
        <v>1774.05</v>
      </c>
      <c r="F85" s="11">
        <v>440.35</v>
      </c>
      <c r="G85" s="12">
        <v>17315.5</v>
      </c>
      <c r="H85" s="14">
        <f t="shared" ref="H85:J85" si="91">(B85-B84)/B84</f>
        <v>1.8537006556757853E-2</v>
      </c>
      <c r="I85" s="14">
        <f t="shared" si="91"/>
        <v>1.5602937023439642E-2</v>
      </c>
      <c r="J85" s="14">
        <f t="shared" si="91"/>
        <v>5.1463168516650464E-3</v>
      </c>
      <c r="K85" s="14">
        <v>1.0109999999999999E-2</v>
      </c>
      <c r="L85" s="14">
        <v>2.8979999999999999E-2</v>
      </c>
      <c r="M85" s="14">
        <f t="shared" si="1"/>
        <v>1.1561200168247972E-2</v>
      </c>
    </row>
    <row r="86" spans="1:13" ht="15.75" customHeight="1">
      <c r="A86" s="24">
        <v>44643</v>
      </c>
      <c r="B86" s="10">
        <v>1872.4</v>
      </c>
      <c r="C86" s="11">
        <v>704.95</v>
      </c>
      <c r="D86" s="10">
        <v>1479.25</v>
      </c>
      <c r="E86" s="10">
        <v>1767.25</v>
      </c>
      <c r="F86" s="11">
        <v>435.8</v>
      </c>
      <c r="G86" s="12">
        <v>17245.650000000001</v>
      </c>
      <c r="H86" s="14">
        <f t="shared" ref="H86:J86" si="92">(B86-B85)/B85</f>
        <v>-7.9474409240224645E-3</v>
      </c>
      <c r="I86" s="14">
        <f t="shared" si="92"/>
        <v>-1.9881821341675293E-2</v>
      </c>
      <c r="J86" s="14">
        <f t="shared" si="92"/>
        <v>-9.9722250108758084E-3</v>
      </c>
      <c r="K86" s="14">
        <v>-3.8300000000000001E-3</v>
      </c>
      <c r="L86" s="14">
        <v>-1.0330000000000001E-2</v>
      </c>
      <c r="M86" s="14">
        <f t="shared" si="1"/>
        <v>-4.033958014495599E-3</v>
      </c>
    </row>
    <row r="87" spans="1:13" ht="15.75" customHeight="1">
      <c r="A87" s="24">
        <v>44644</v>
      </c>
      <c r="B87" s="10">
        <v>1886.7</v>
      </c>
      <c r="C87" s="11">
        <v>706.35</v>
      </c>
      <c r="D87" s="10">
        <v>1442.65</v>
      </c>
      <c r="E87" s="10">
        <v>1771.55</v>
      </c>
      <c r="F87" s="11">
        <v>433.2</v>
      </c>
      <c r="G87" s="12">
        <v>17222.75</v>
      </c>
      <c r="H87" s="14">
        <f t="shared" ref="H87:J87" si="93">(B87-B86)/B86</f>
        <v>7.6372569963682729E-3</v>
      </c>
      <c r="I87" s="14">
        <f t="shared" si="93"/>
        <v>1.9859564508120818E-3</v>
      </c>
      <c r="J87" s="14">
        <f t="shared" si="93"/>
        <v>-2.4742268041237053E-2</v>
      </c>
      <c r="K87" s="14">
        <v>2.4299999999999999E-3</v>
      </c>
      <c r="L87" s="14">
        <v>-5.9699999999999996E-3</v>
      </c>
      <c r="M87" s="14">
        <f t="shared" si="1"/>
        <v>-1.3278710863319999E-3</v>
      </c>
    </row>
    <row r="88" spans="1:13" ht="15.75" customHeight="1">
      <c r="A88" s="24">
        <v>44645</v>
      </c>
      <c r="B88" s="10">
        <v>1876.55</v>
      </c>
      <c r="C88" s="11">
        <v>709.35</v>
      </c>
      <c r="D88" s="10">
        <v>1430.9</v>
      </c>
      <c r="E88" s="10">
        <v>1751.1</v>
      </c>
      <c r="F88" s="11">
        <v>432.1</v>
      </c>
      <c r="G88" s="12">
        <v>17153</v>
      </c>
      <c r="H88" s="14">
        <f t="shared" ref="H88:J88" si="94">(B88-B87)/B87</f>
        <v>-5.3797636084168604E-3</v>
      </c>
      <c r="I88" s="14">
        <f t="shared" si="94"/>
        <v>4.2471862391165851E-3</v>
      </c>
      <c r="J88" s="14">
        <f t="shared" si="94"/>
        <v>-8.1447336498804285E-3</v>
      </c>
      <c r="K88" s="14">
        <v>-1.154E-2</v>
      </c>
      <c r="L88" s="14">
        <v>-2.5400000000000002E-3</v>
      </c>
      <c r="M88" s="14">
        <f t="shared" si="1"/>
        <v>-4.0498758909001172E-3</v>
      </c>
    </row>
    <row r="89" spans="1:13" ht="15.75" customHeight="1">
      <c r="A89" s="24">
        <v>44648</v>
      </c>
      <c r="B89" s="10">
        <v>1873.9</v>
      </c>
      <c r="C89" s="11">
        <v>733.05</v>
      </c>
      <c r="D89" s="10">
        <v>1432.8</v>
      </c>
      <c r="E89" s="10">
        <v>1741.6</v>
      </c>
      <c r="F89" s="11">
        <v>432.7</v>
      </c>
      <c r="G89" s="12">
        <v>17222</v>
      </c>
      <c r="H89" s="14">
        <f t="shared" ref="H89:J89" si="95">(B89-B88)/B88</f>
        <v>-1.4121659428205291E-3</v>
      </c>
      <c r="I89" s="14">
        <f t="shared" si="95"/>
        <v>3.3410869105519041E-2</v>
      </c>
      <c r="J89" s="14">
        <f t="shared" si="95"/>
        <v>1.3278356279263844E-3</v>
      </c>
      <c r="K89" s="14">
        <v>-5.4299999999999999E-3</v>
      </c>
      <c r="L89" s="14">
        <v>1.39E-3</v>
      </c>
      <c r="M89" s="14">
        <f t="shared" si="1"/>
        <v>4.022619949862998E-3</v>
      </c>
    </row>
    <row r="90" spans="1:13" ht="15.75" customHeight="1">
      <c r="A90" s="24">
        <v>44649</v>
      </c>
      <c r="B90" s="10">
        <v>1886</v>
      </c>
      <c r="C90" s="11">
        <v>754.95</v>
      </c>
      <c r="D90" s="10">
        <v>1451.8</v>
      </c>
      <c r="E90" s="10">
        <v>1746.65</v>
      </c>
      <c r="F90" s="11">
        <v>433.7</v>
      </c>
      <c r="G90" s="12">
        <v>17325.3</v>
      </c>
      <c r="H90" s="14">
        <f t="shared" ref="H90:J90" si="96">(B90-B89)/B89</f>
        <v>6.4571215112865727E-3</v>
      </c>
      <c r="I90" s="14">
        <f t="shared" si="96"/>
        <v>2.9875179046449891E-2</v>
      </c>
      <c r="J90" s="14">
        <f t="shared" si="96"/>
        <v>1.3260748185371301E-2</v>
      </c>
      <c r="K90" s="14">
        <v>2.8999999999999998E-3</v>
      </c>
      <c r="L90" s="14">
        <v>2.31E-3</v>
      </c>
      <c r="M90" s="14">
        <f t="shared" si="1"/>
        <v>5.9981419115084931E-3</v>
      </c>
    </row>
    <row r="91" spans="1:13" ht="15.75" customHeight="1">
      <c r="A91" s="24">
        <v>44650</v>
      </c>
      <c r="B91" s="10">
        <v>1903.95</v>
      </c>
      <c r="C91" s="11">
        <v>749.5</v>
      </c>
      <c r="D91" s="10">
        <v>1476.95</v>
      </c>
      <c r="E91" s="10">
        <v>1773.6</v>
      </c>
      <c r="F91" s="11">
        <v>435.65</v>
      </c>
      <c r="G91" s="12">
        <v>17498.25</v>
      </c>
      <c r="H91" s="14">
        <f t="shared" ref="H91:J91" si="97">(B91-B90)/B90</f>
        <v>9.5174973488865566E-3</v>
      </c>
      <c r="I91" s="14">
        <f t="shared" si="97"/>
        <v>-7.2190211272270283E-3</v>
      </c>
      <c r="J91" s="14">
        <f t="shared" si="97"/>
        <v>1.7323322771731705E-2</v>
      </c>
      <c r="K91" s="14">
        <v>1.5429999999999999E-2</v>
      </c>
      <c r="L91" s="14">
        <v>4.4999999999999997E-3</v>
      </c>
      <c r="M91" s="14">
        <f t="shared" si="1"/>
        <v>9.982511125348521E-3</v>
      </c>
    </row>
    <row r="92" spans="1:13" ht="15.75" customHeight="1">
      <c r="A92" s="24">
        <v>44651</v>
      </c>
      <c r="B92" s="10">
        <v>1906.85</v>
      </c>
      <c r="C92" s="11">
        <v>754.95</v>
      </c>
      <c r="D92" s="10">
        <v>1470.35</v>
      </c>
      <c r="E92" s="10">
        <v>1767.65</v>
      </c>
      <c r="F92" s="11">
        <v>433.75</v>
      </c>
      <c r="G92" s="12">
        <v>17464.75</v>
      </c>
      <c r="H92" s="14">
        <f t="shared" ref="H92:J92" si="98">(B92-B91)/B91</f>
        <v>1.5231492423644862E-3</v>
      </c>
      <c r="I92" s="14">
        <f t="shared" si="98"/>
        <v>7.2715143428953239E-3</v>
      </c>
      <c r="J92" s="14">
        <f t="shared" si="98"/>
        <v>-4.4686685398965002E-3</v>
      </c>
      <c r="K92" s="14">
        <v>-3.3500000000000001E-3</v>
      </c>
      <c r="L92" s="14">
        <v>-4.3600000000000002E-3</v>
      </c>
      <c r="M92" s="14">
        <f t="shared" si="1"/>
        <v>-1.9144771620019144E-3</v>
      </c>
    </row>
    <row r="93" spans="1:13" ht="15.75" customHeight="1">
      <c r="A93" s="24">
        <v>44652</v>
      </c>
      <c r="B93" s="10">
        <v>1903.55</v>
      </c>
      <c r="C93" s="11">
        <v>758.5</v>
      </c>
      <c r="D93" s="10">
        <v>1506</v>
      </c>
      <c r="E93" s="10">
        <v>1790.1</v>
      </c>
      <c r="F93" s="11">
        <v>441.15</v>
      </c>
      <c r="G93" s="12">
        <v>17670.45</v>
      </c>
      <c r="H93" s="14">
        <f t="shared" ref="H93:J93" si="99">(B93-B92)/B92</f>
        <v>-1.7306028266512597E-3</v>
      </c>
      <c r="I93" s="14">
        <f t="shared" si="99"/>
        <v>4.7022981654413591E-3</v>
      </c>
      <c r="J93" s="14">
        <f t="shared" si="99"/>
        <v>2.4245927840310193E-2</v>
      </c>
      <c r="K93" s="14">
        <v>1.2699999999999999E-2</v>
      </c>
      <c r="L93" s="14">
        <v>1.7059999999999999E-2</v>
      </c>
      <c r="M93" s="14">
        <f t="shared" si="1"/>
        <v>1.1778009991554459E-2</v>
      </c>
    </row>
    <row r="94" spans="1:13" ht="15.75" customHeight="1">
      <c r="A94" s="24">
        <v>44655</v>
      </c>
      <c r="B94" s="10">
        <v>1882.95</v>
      </c>
      <c r="C94" s="11">
        <v>767.8</v>
      </c>
      <c r="D94" s="10">
        <v>1656.8</v>
      </c>
      <c r="E94" s="10">
        <v>1826.35</v>
      </c>
      <c r="F94" s="11">
        <v>446.75</v>
      </c>
      <c r="G94" s="12">
        <v>18053.400000000001</v>
      </c>
      <c r="H94" s="14">
        <f t="shared" ref="H94:J94" si="100">(B94-B93)/B93</f>
        <v>-1.0821885424601356E-2</v>
      </c>
      <c r="I94" s="14">
        <f t="shared" si="100"/>
        <v>1.2261041529334151E-2</v>
      </c>
      <c r="J94" s="14">
        <f t="shared" si="100"/>
        <v>0.10013280212483397</v>
      </c>
      <c r="K94" s="14">
        <v>2.0250000000000001E-2</v>
      </c>
      <c r="L94" s="14">
        <v>1.269E-2</v>
      </c>
      <c r="M94" s="14">
        <f t="shared" si="1"/>
        <v>2.1671774063478901E-2</v>
      </c>
    </row>
    <row r="95" spans="1:13" ht="15.75" customHeight="1">
      <c r="A95" s="24">
        <v>44656</v>
      </c>
      <c r="B95" s="10">
        <v>1861.1</v>
      </c>
      <c r="C95" s="11">
        <v>766.6</v>
      </c>
      <c r="D95" s="10">
        <v>1608.25</v>
      </c>
      <c r="E95" s="10">
        <v>1836.05</v>
      </c>
      <c r="F95" s="11">
        <v>458.05</v>
      </c>
      <c r="G95" s="12">
        <v>17957.400000000001</v>
      </c>
      <c r="H95" s="14">
        <f t="shared" ref="H95:J95" si="101">(B95-B94)/B94</f>
        <v>-1.1604131814440179E-2</v>
      </c>
      <c r="I95" s="14">
        <f t="shared" si="101"/>
        <v>-1.5629070070329928E-3</v>
      </c>
      <c r="J95" s="14">
        <f t="shared" si="101"/>
        <v>-2.9303476581361634E-2</v>
      </c>
      <c r="K95" s="14">
        <v>5.3099999999999996E-3</v>
      </c>
      <c r="L95" s="14">
        <v>2.529E-2</v>
      </c>
      <c r="M95" s="14">
        <f t="shared" si="1"/>
        <v>-5.3175579115291296E-3</v>
      </c>
    </row>
    <row r="96" spans="1:13" ht="15.75" customHeight="1">
      <c r="A96" s="24">
        <v>44657</v>
      </c>
      <c r="B96" s="10">
        <v>1828.85</v>
      </c>
      <c r="C96" s="11">
        <v>775.65</v>
      </c>
      <c r="D96" s="10">
        <v>1550.85</v>
      </c>
      <c r="E96" s="10">
        <v>1852.8</v>
      </c>
      <c r="F96" s="11">
        <v>456.15</v>
      </c>
      <c r="G96" s="12">
        <v>17807.650000000001</v>
      </c>
      <c r="H96" s="14">
        <f t="shared" ref="H96:J96" si="102">(B96-B95)/B95</f>
        <v>-1.7328461662457686E-2</v>
      </c>
      <c r="I96" s="14">
        <f t="shared" si="102"/>
        <v>1.1805374380380844E-2</v>
      </c>
      <c r="J96" s="14">
        <f t="shared" si="102"/>
        <v>-3.5690968443960885E-2</v>
      </c>
      <c r="K96" s="14">
        <v>9.1199999999999996E-3</v>
      </c>
      <c r="L96" s="14">
        <v>-4.15E-3</v>
      </c>
      <c r="M96" s="14">
        <f t="shared" si="1"/>
        <v>-8.3391805049728793E-3</v>
      </c>
    </row>
    <row r="97" spans="1:13" ht="15.75" customHeight="1">
      <c r="A97" s="24">
        <v>44658</v>
      </c>
      <c r="B97" s="10">
        <v>1811</v>
      </c>
      <c r="C97" s="11">
        <v>762.4</v>
      </c>
      <c r="D97" s="10">
        <v>1516.75</v>
      </c>
      <c r="E97" s="10">
        <v>1826.3</v>
      </c>
      <c r="F97" s="11">
        <v>449.5</v>
      </c>
      <c r="G97" s="12">
        <v>17639.55</v>
      </c>
      <c r="H97" s="14">
        <f t="shared" ref="H97:J97" si="103">(B97-B96)/B96</f>
        <v>-9.7602318396806248E-3</v>
      </c>
      <c r="I97" s="14">
        <f t="shared" si="103"/>
        <v>-1.7082446979952298E-2</v>
      </c>
      <c r="J97" s="14">
        <f t="shared" si="103"/>
        <v>-2.1987942096269732E-2</v>
      </c>
      <c r="K97" s="14">
        <v>-1.43E-2</v>
      </c>
      <c r="L97" s="14">
        <v>-1.4579999999999999E-2</v>
      </c>
      <c r="M97" s="14">
        <f t="shared" si="1"/>
        <v>-9.4397632478177736E-3</v>
      </c>
    </row>
    <row r="98" spans="1:13" ht="15.75" customHeight="1">
      <c r="A98" s="24">
        <v>44659</v>
      </c>
      <c r="B98" s="10">
        <v>1814.6</v>
      </c>
      <c r="C98" s="11">
        <v>762.1</v>
      </c>
      <c r="D98" s="10">
        <v>1514.65</v>
      </c>
      <c r="E98" s="10">
        <v>1830.75</v>
      </c>
      <c r="F98" s="11">
        <v>452.05</v>
      </c>
      <c r="G98" s="12">
        <v>17784.349999999999</v>
      </c>
      <c r="H98" s="14">
        <f t="shared" ref="H98:J98" si="104">(B98-B97)/B97</f>
        <v>1.9878520154610209E-3</v>
      </c>
      <c r="I98" s="14">
        <f t="shared" si="104"/>
        <v>-3.9349422875125203E-4</v>
      </c>
      <c r="J98" s="14">
        <f t="shared" si="104"/>
        <v>-1.3845393110268067E-3</v>
      </c>
      <c r="K98" s="14">
        <v>2.4399999999999999E-3</v>
      </c>
      <c r="L98" s="14">
        <v>5.6699999999999997E-3</v>
      </c>
      <c r="M98" s="14">
        <f t="shared" si="1"/>
        <v>8.2088261888766598E-3</v>
      </c>
    </row>
    <row r="99" spans="1:13" ht="15.75" customHeight="1">
      <c r="A99" s="24">
        <v>44662</v>
      </c>
      <c r="B99" s="10">
        <v>1766.55</v>
      </c>
      <c r="C99" s="11">
        <v>758.05</v>
      </c>
      <c r="D99" s="10">
        <v>1496.15</v>
      </c>
      <c r="E99" s="10">
        <v>1781.5</v>
      </c>
      <c r="F99" s="11">
        <v>452.05</v>
      </c>
      <c r="G99" s="12">
        <v>17674.95</v>
      </c>
      <c r="H99" s="14">
        <f t="shared" ref="H99:J99" si="105">(B99-B98)/B98</f>
        <v>-2.6479664939931643E-2</v>
      </c>
      <c r="I99" s="14">
        <f t="shared" si="105"/>
        <v>-5.3142632200499518E-3</v>
      </c>
      <c r="J99" s="14">
        <f t="shared" si="105"/>
        <v>-1.2214042848182748E-2</v>
      </c>
      <c r="K99" s="14">
        <v>-2.69E-2</v>
      </c>
      <c r="L99" s="14">
        <v>0</v>
      </c>
      <c r="M99" s="14">
        <f t="shared" si="1"/>
        <v>-6.1514758762618721E-3</v>
      </c>
    </row>
    <row r="100" spans="1:13" ht="15.75" customHeight="1">
      <c r="A100" s="24">
        <v>44663</v>
      </c>
      <c r="B100" s="10">
        <v>1742.45</v>
      </c>
      <c r="C100" s="11">
        <v>741.65</v>
      </c>
      <c r="D100" s="10">
        <v>1493.5</v>
      </c>
      <c r="E100" s="10">
        <v>1747.7</v>
      </c>
      <c r="F100" s="11">
        <v>438.3</v>
      </c>
      <c r="G100" s="12">
        <v>17530.3</v>
      </c>
      <c r="H100" s="14">
        <f t="shared" ref="H100:J100" si="106">(B100-B99)/B99</f>
        <v>-1.364241034785311E-2</v>
      </c>
      <c r="I100" s="14">
        <f t="shared" si="106"/>
        <v>-2.1634456830024375E-2</v>
      </c>
      <c r="J100" s="14">
        <f t="shared" si="106"/>
        <v>-1.7712127794673601E-3</v>
      </c>
      <c r="K100" s="14">
        <v>-1.8970000000000001E-2</v>
      </c>
      <c r="L100" s="14">
        <v>-3.0419999999999999E-2</v>
      </c>
      <c r="M100" s="14">
        <f t="shared" si="1"/>
        <v>-8.1838986814673567E-3</v>
      </c>
    </row>
    <row r="101" spans="1:13" ht="15.75" customHeight="1">
      <c r="A101" s="24">
        <v>44664</v>
      </c>
      <c r="B101" s="10">
        <v>1748.55</v>
      </c>
      <c r="C101" s="11">
        <v>740.65</v>
      </c>
      <c r="D101" s="10">
        <v>1464.95</v>
      </c>
      <c r="E101" s="10">
        <v>1760.8</v>
      </c>
      <c r="F101" s="11">
        <v>431.05</v>
      </c>
      <c r="G101" s="12">
        <v>17475.650000000001</v>
      </c>
      <c r="H101" s="14">
        <f t="shared" ref="H101:J101" si="107">(B101-B100)/B100</f>
        <v>3.5008178139974799E-3</v>
      </c>
      <c r="I101" s="14">
        <f t="shared" si="107"/>
        <v>-1.3483449066271152E-3</v>
      </c>
      <c r="J101" s="14">
        <f t="shared" si="107"/>
        <v>-1.9116170070304622E-2</v>
      </c>
      <c r="K101" s="14">
        <v>7.4999999999999997E-3</v>
      </c>
      <c r="L101" s="14">
        <v>-1.6539999999999999E-2</v>
      </c>
      <c r="M101" s="14">
        <f t="shared" si="1"/>
        <v>-3.1174594844353958E-3</v>
      </c>
    </row>
    <row r="102" spans="1:13" ht="15.75" customHeight="1">
      <c r="A102" s="24">
        <v>44669</v>
      </c>
      <c r="B102" s="10">
        <v>1621.4</v>
      </c>
      <c r="C102" s="11">
        <v>729.5</v>
      </c>
      <c r="D102" s="10">
        <v>1395.45</v>
      </c>
      <c r="E102" s="10">
        <v>1738.35</v>
      </c>
      <c r="F102" s="11">
        <v>433.8</v>
      </c>
      <c r="G102" s="12">
        <v>17173.650000000001</v>
      </c>
      <c r="H102" s="14">
        <f t="shared" ref="H102:J102" si="108">(B102-B101)/B101</f>
        <v>-7.2717394412513153E-2</v>
      </c>
      <c r="I102" s="14">
        <f t="shared" si="108"/>
        <v>-1.5054344157159222E-2</v>
      </c>
      <c r="J102" s="14">
        <f t="shared" si="108"/>
        <v>-4.7441892214751355E-2</v>
      </c>
      <c r="K102" s="14">
        <v>-1.2749999999999999E-2</v>
      </c>
      <c r="L102" s="14">
        <v>6.3800000000000003E-3</v>
      </c>
      <c r="M102" s="14">
        <f t="shared" si="1"/>
        <v>-1.7281188396425881E-2</v>
      </c>
    </row>
    <row r="103" spans="1:13" ht="15.75" customHeight="1">
      <c r="A103" s="24">
        <v>44670</v>
      </c>
      <c r="B103" s="10">
        <v>1562</v>
      </c>
      <c r="C103" s="11">
        <v>723.5</v>
      </c>
      <c r="D103" s="10">
        <v>1342.2</v>
      </c>
      <c r="E103" s="10">
        <v>1705.75</v>
      </c>
      <c r="F103" s="11">
        <v>424.95</v>
      </c>
      <c r="G103" s="12">
        <v>16958.650000000001</v>
      </c>
      <c r="H103" s="14">
        <f t="shared" ref="H103:J103" si="109">(B103-B102)/B102</f>
        <v>-3.6635006784260571E-2</v>
      </c>
      <c r="I103" s="14">
        <f t="shared" si="109"/>
        <v>-8.2248115147361203E-3</v>
      </c>
      <c r="J103" s="14">
        <f t="shared" si="109"/>
        <v>-3.8159733419327095E-2</v>
      </c>
      <c r="K103" s="14">
        <v>-1.8749999999999999E-2</v>
      </c>
      <c r="L103" s="14">
        <v>-2.0400000000000001E-2</v>
      </c>
      <c r="M103" s="14">
        <f t="shared" si="1"/>
        <v>-1.2519179091224054E-2</v>
      </c>
    </row>
    <row r="104" spans="1:13" ht="15.75" customHeight="1">
      <c r="A104" s="24">
        <v>44671</v>
      </c>
      <c r="B104" s="10">
        <v>1587.7</v>
      </c>
      <c r="C104" s="11">
        <v>739.35</v>
      </c>
      <c r="D104" s="10">
        <v>1354.3</v>
      </c>
      <c r="E104" s="10">
        <v>1691.6</v>
      </c>
      <c r="F104" s="11">
        <v>440.55</v>
      </c>
      <c r="G104" s="12">
        <v>17136.55</v>
      </c>
      <c r="H104" s="14">
        <f t="shared" ref="H104:J104" si="110">(B104-B103)/B103</f>
        <v>1.6453265044814369E-2</v>
      </c>
      <c r="I104" s="14">
        <f t="shared" si="110"/>
        <v>2.1907394609537004E-2</v>
      </c>
      <c r="J104" s="14">
        <f t="shared" si="110"/>
        <v>9.0150499180449324E-3</v>
      </c>
      <c r="K104" s="14">
        <v>-8.3000000000000001E-3</v>
      </c>
      <c r="L104" s="14">
        <v>3.671E-2</v>
      </c>
      <c r="M104" s="14">
        <f t="shared" si="1"/>
        <v>1.049022180421188E-2</v>
      </c>
    </row>
    <row r="105" spans="1:13" ht="15.75" customHeight="1">
      <c r="A105" s="24">
        <v>44672</v>
      </c>
      <c r="B105" s="10">
        <v>1618.8</v>
      </c>
      <c r="C105" s="11">
        <v>735.75</v>
      </c>
      <c r="D105" s="10">
        <v>1374.35</v>
      </c>
      <c r="E105" s="10">
        <v>1714.5</v>
      </c>
      <c r="F105" s="11">
        <v>448.05</v>
      </c>
      <c r="G105" s="12">
        <v>17392.599999999999</v>
      </c>
      <c r="H105" s="14">
        <f t="shared" ref="H105:J105" si="111">(B105-B104)/B104</f>
        <v>1.9588083391068784E-2</v>
      </c>
      <c r="I105" s="14">
        <f t="shared" si="111"/>
        <v>-4.8691418137553561E-3</v>
      </c>
      <c r="J105" s="14">
        <f t="shared" si="111"/>
        <v>1.4804696152994134E-2</v>
      </c>
      <c r="K105" s="14">
        <v>1.354E-2</v>
      </c>
      <c r="L105" s="14">
        <v>1.702E-2</v>
      </c>
      <c r="M105" s="14">
        <f t="shared" si="1"/>
        <v>1.4941747317867323E-2</v>
      </c>
    </row>
    <row r="106" spans="1:13" ht="15.75" customHeight="1">
      <c r="A106" s="24">
        <v>44673</v>
      </c>
      <c r="B106" s="10">
        <v>1585.45</v>
      </c>
      <c r="C106" s="11">
        <v>738.75</v>
      </c>
      <c r="D106" s="10">
        <v>1355.6</v>
      </c>
      <c r="E106" s="10">
        <v>1694.35</v>
      </c>
      <c r="F106" s="11">
        <v>438.85</v>
      </c>
      <c r="G106" s="12">
        <v>17171.95</v>
      </c>
      <c r="H106" s="14">
        <f t="shared" ref="H106:J106" si="112">(B106-B105)/B105</f>
        <v>-2.0601680256980424E-2</v>
      </c>
      <c r="I106" s="14">
        <f t="shared" si="112"/>
        <v>4.0774719673802246E-3</v>
      </c>
      <c r="J106" s="14">
        <f t="shared" si="112"/>
        <v>-1.3642812966129444E-2</v>
      </c>
      <c r="K106" s="14">
        <v>-1.175E-2</v>
      </c>
      <c r="L106" s="14">
        <v>-2.053E-2</v>
      </c>
      <c r="M106" s="14">
        <f t="shared" si="1"/>
        <v>-1.2686429860975233E-2</v>
      </c>
    </row>
    <row r="107" spans="1:13" ht="15.75" customHeight="1">
      <c r="A107" s="24">
        <v>44676</v>
      </c>
      <c r="B107" s="10">
        <v>1561.1</v>
      </c>
      <c r="C107" s="11">
        <v>739.35</v>
      </c>
      <c r="D107" s="10">
        <v>1365.75</v>
      </c>
      <c r="E107" s="10">
        <v>1657.35</v>
      </c>
      <c r="F107" s="11">
        <v>425.15</v>
      </c>
      <c r="G107" s="12">
        <v>16953.95</v>
      </c>
      <c r="H107" s="14">
        <f t="shared" ref="H107:J107" si="113">(B107-B106)/B106</f>
        <v>-1.5358415591787905E-2</v>
      </c>
      <c r="I107" s="14">
        <f t="shared" si="113"/>
        <v>8.1218274111678204E-4</v>
      </c>
      <c r="J107" s="14">
        <f t="shared" si="113"/>
        <v>7.4874594275598201E-3</v>
      </c>
      <c r="K107" s="14">
        <v>-2.1839999999999998E-2</v>
      </c>
      <c r="L107" s="14">
        <v>-3.1220000000000001E-2</v>
      </c>
      <c r="M107" s="14">
        <f t="shared" si="1"/>
        <v>-1.2695121986728355E-2</v>
      </c>
    </row>
    <row r="108" spans="1:13" ht="15.75" customHeight="1">
      <c r="A108" s="24">
        <v>44677</v>
      </c>
      <c r="B108" s="10">
        <v>1581</v>
      </c>
      <c r="C108" s="11">
        <v>756.3</v>
      </c>
      <c r="D108" s="10">
        <v>1372.05</v>
      </c>
      <c r="E108" s="10">
        <v>1699.95</v>
      </c>
      <c r="F108" s="11">
        <v>434.9</v>
      </c>
      <c r="G108" s="12">
        <v>17200.8</v>
      </c>
      <c r="H108" s="14">
        <f t="shared" ref="H108:J108" si="114">(B108-B107)/B107</f>
        <v>1.274742168983415E-2</v>
      </c>
      <c r="I108" s="14">
        <f t="shared" si="114"/>
        <v>2.2925542706431233E-2</v>
      </c>
      <c r="J108" s="14">
        <f t="shared" si="114"/>
        <v>4.6128500823722895E-3</v>
      </c>
      <c r="K108" s="14">
        <v>2.5700000000000001E-2</v>
      </c>
      <c r="L108" s="14">
        <v>2.2929999999999999E-2</v>
      </c>
      <c r="M108" s="14">
        <f t="shared" si="1"/>
        <v>1.4560028783852643E-2</v>
      </c>
    </row>
    <row r="109" spans="1:13" ht="15.75" customHeight="1">
      <c r="A109" s="24">
        <v>44678</v>
      </c>
      <c r="B109" s="10">
        <v>1552.8</v>
      </c>
      <c r="C109" s="11">
        <v>752.5</v>
      </c>
      <c r="D109" s="10">
        <v>1372.55</v>
      </c>
      <c r="E109" s="10">
        <v>1677.05</v>
      </c>
      <c r="F109" s="11">
        <v>430.25</v>
      </c>
      <c r="G109" s="12">
        <v>17038.400000000001</v>
      </c>
      <c r="H109" s="14">
        <f t="shared" ref="H109:J109" si="115">(B109-B108)/B108</f>
        <v>-1.7836812144212552E-2</v>
      </c>
      <c r="I109" s="14">
        <f t="shared" si="115"/>
        <v>-5.02446119264836E-3</v>
      </c>
      <c r="J109" s="14">
        <f t="shared" si="115"/>
        <v>3.6441820633358843E-4</v>
      </c>
      <c r="K109" s="14">
        <v>-1.3469999999999999E-2</v>
      </c>
      <c r="L109" s="14">
        <v>-1.069E-2</v>
      </c>
      <c r="M109" s="14">
        <f t="shared" si="1"/>
        <v>-9.4414213292403747E-3</v>
      </c>
    </row>
    <row r="110" spans="1:13" ht="15.75" customHeight="1">
      <c r="A110" s="24">
        <v>44679</v>
      </c>
      <c r="B110" s="10">
        <v>1582.6</v>
      </c>
      <c r="C110" s="11">
        <v>747.35</v>
      </c>
      <c r="D110" s="10">
        <v>1371.35</v>
      </c>
      <c r="E110" s="10">
        <v>1719.25</v>
      </c>
      <c r="F110" s="11">
        <v>436.05</v>
      </c>
      <c r="G110" s="12">
        <v>17245.05</v>
      </c>
      <c r="H110" s="14">
        <f t="shared" ref="H110:J110" si="116">(B110-B109)/B109</f>
        <v>1.9191138588356488E-2</v>
      </c>
      <c r="I110" s="14">
        <f t="shared" si="116"/>
        <v>-6.8438538205979763E-3</v>
      </c>
      <c r="J110" s="14">
        <f t="shared" si="116"/>
        <v>-8.7428508979639757E-4</v>
      </c>
      <c r="K110" s="14">
        <v>2.5159999999999998E-2</v>
      </c>
      <c r="L110" s="14">
        <v>1.3480000000000001E-2</v>
      </c>
      <c r="M110" s="14">
        <f t="shared" si="1"/>
        <v>1.2128486242839574E-2</v>
      </c>
    </row>
    <row r="111" spans="1:13" ht="15.75" customHeight="1">
      <c r="A111" s="24">
        <v>44680</v>
      </c>
      <c r="B111" s="10">
        <v>1567.55</v>
      </c>
      <c r="C111" s="11">
        <v>739</v>
      </c>
      <c r="D111" s="10">
        <v>1384.6</v>
      </c>
      <c r="E111" s="10">
        <v>1694.35</v>
      </c>
      <c r="F111" s="11">
        <v>437.6</v>
      </c>
      <c r="G111" s="12">
        <v>17102.55</v>
      </c>
      <c r="H111" s="14">
        <f t="shared" ref="H111:J111" si="117">(B111-B110)/B110</f>
        <v>-9.5096676355364302E-3</v>
      </c>
      <c r="I111" s="14">
        <f t="shared" si="117"/>
        <v>-1.1172810597444334E-2</v>
      </c>
      <c r="J111" s="14">
        <f t="shared" si="117"/>
        <v>9.6620118860976413E-3</v>
      </c>
      <c r="K111" s="14">
        <v>-1.448E-2</v>
      </c>
      <c r="L111" s="14">
        <v>3.5500000000000002E-3</v>
      </c>
      <c r="M111" s="14">
        <f t="shared" si="1"/>
        <v>-8.2632407560430388E-3</v>
      </c>
    </row>
    <row r="112" spans="1:13" ht="15.75" customHeight="1">
      <c r="A112" s="24">
        <v>44683</v>
      </c>
      <c r="B112" s="10">
        <v>1541</v>
      </c>
      <c r="C112" s="11">
        <v>741.35</v>
      </c>
      <c r="D112" s="10">
        <v>1403.7</v>
      </c>
      <c r="E112" s="10">
        <v>1679.45</v>
      </c>
      <c r="F112" s="11">
        <v>432.85</v>
      </c>
      <c r="G112" s="12">
        <v>17069.099999999999</v>
      </c>
      <c r="H112" s="14">
        <f t="shared" ref="H112:J112" si="118">(B112-B111)/B111</f>
        <v>-1.6937258779624226E-2</v>
      </c>
      <c r="I112" s="14">
        <f t="shared" si="118"/>
        <v>3.1799729364005722E-3</v>
      </c>
      <c r="J112" s="14">
        <f t="shared" si="118"/>
        <v>1.3794597717752519E-2</v>
      </c>
      <c r="K112" s="14">
        <v>-8.7899999999999992E-3</v>
      </c>
      <c r="L112" s="14">
        <v>-1.085E-2</v>
      </c>
      <c r="M112" s="14">
        <f t="shared" si="1"/>
        <v>-1.9558486892305958E-3</v>
      </c>
    </row>
    <row r="113" spans="1:13" ht="15.75" customHeight="1">
      <c r="A113" s="24">
        <v>44685</v>
      </c>
      <c r="B113" s="10">
        <v>1535.55</v>
      </c>
      <c r="C113" s="11">
        <v>722.4</v>
      </c>
      <c r="D113" s="10">
        <v>1356</v>
      </c>
      <c r="E113" s="10">
        <v>1633.95</v>
      </c>
      <c r="F113" s="11">
        <v>423.5</v>
      </c>
      <c r="G113" s="12">
        <v>16677.599999999999</v>
      </c>
      <c r="H113" s="14">
        <f t="shared" ref="H113:J113" si="119">(B113-B112)/B112</f>
        <v>-3.5366645035691405E-3</v>
      </c>
      <c r="I113" s="14">
        <f t="shared" si="119"/>
        <v>-2.5561475686248121E-2</v>
      </c>
      <c r="J113" s="14">
        <f t="shared" si="119"/>
        <v>-3.3981620004274446E-2</v>
      </c>
      <c r="K113" s="14">
        <v>-2.7089999999999999E-2</v>
      </c>
      <c r="L113" s="14">
        <v>-2.1600000000000001E-2</v>
      </c>
      <c r="M113" s="14">
        <f t="shared" si="1"/>
        <v>-2.2936182927043608E-2</v>
      </c>
    </row>
    <row r="114" spans="1:13" ht="15.75" customHeight="1">
      <c r="A114" s="24">
        <v>44686</v>
      </c>
      <c r="B114" s="10">
        <v>1585.15</v>
      </c>
      <c r="C114" s="11">
        <v>718.95</v>
      </c>
      <c r="D114" s="10">
        <v>1352.95</v>
      </c>
      <c r="E114" s="10">
        <v>1637.65</v>
      </c>
      <c r="F114" s="11">
        <v>426.3</v>
      </c>
      <c r="G114" s="12">
        <v>16682.650000000001</v>
      </c>
      <c r="H114" s="14">
        <f t="shared" ref="H114:J114" si="120">(B114-B113)/B113</f>
        <v>3.2301129888313726E-2</v>
      </c>
      <c r="I114" s="14">
        <f t="shared" si="120"/>
        <v>-4.7757475083055534E-3</v>
      </c>
      <c r="J114" s="14">
        <f t="shared" si="120"/>
        <v>-2.2492625368731229E-3</v>
      </c>
      <c r="K114" s="14">
        <v>2.2599999999999999E-3</v>
      </c>
      <c r="L114" s="14">
        <v>6.6100000000000004E-3</v>
      </c>
      <c r="M114" s="14">
        <f t="shared" si="1"/>
        <v>3.0280136230650159E-4</v>
      </c>
    </row>
    <row r="115" spans="1:13" ht="15.75" customHeight="1">
      <c r="A115" s="24">
        <v>44687</v>
      </c>
      <c r="B115" s="10">
        <v>1542.85</v>
      </c>
      <c r="C115" s="11">
        <v>710.25</v>
      </c>
      <c r="D115" s="10">
        <v>1317.6</v>
      </c>
      <c r="E115" s="10">
        <v>1622.45</v>
      </c>
      <c r="F115" s="11">
        <v>408.55</v>
      </c>
      <c r="G115" s="12">
        <v>16411.25</v>
      </c>
      <c r="H115" s="14">
        <f t="shared" ref="H115:J115" si="121">(B115-B114)/B114</f>
        <v>-2.6685171750307653E-2</v>
      </c>
      <c r="I115" s="14">
        <f t="shared" si="121"/>
        <v>-1.2100980596703588E-2</v>
      </c>
      <c r="J115" s="14">
        <f t="shared" si="121"/>
        <v>-2.6128090468975303E-2</v>
      </c>
      <c r="K115" s="14">
        <v>-9.2800000000000001E-3</v>
      </c>
      <c r="L115" s="14">
        <v>-4.1640000000000003E-2</v>
      </c>
      <c r="M115" s="14">
        <f t="shared" si="1"/>
        <v>-1.6268398605737183E-2</v>
      </c>
    </row>
    <row r="116" spans="1:13" ht="15.75" customHeight="1">
      <c r="A116" s="24">
        <v>44690</v>
      </c>
      <c r="B116" s="10">
        <v>1570.35</v>
      </c>
      <c r="C116" s="11">
        <v>711.5</v>
      </c>
      <c r="D116" s="10">
        <v>1319.85</v>
      </c>
      <c r="E116" s="10">
        <v>1616.15</v>
      </c>
      <c r="F116" s="11">
        <v>403.95</v>
      </c>
      <c r="G116" s="12">
        <v>16301.85</v>
      </c>
      <c r="H116" s="14">
        <f t="shared" ref="H116:J116" si="122">(B116-B115)/B115</f>
        <v>1.7824156593317562E-2</v>
      </c>
      <c r="I116" s="14">
        <f t="shared" si="122"/>
        <v>1.7599436818021823E-3</v>
      </c>
      <c r="J116" s="14">
        <f t="shared" si="122"/>
        <v>1.7076502732240439E-3</v>
      </c>
      <c r="K116" s="14">
        <v>-3.8800000000000002E-3</v>
      </c>
      <c r="L116" s="14">
        <v>-1.1259999999999999E-2</v>
      </c>
      <c r="M116" s="14">
        <f t="shared" si="1"/>
        <v>-6.6661588849112434E-3</v>
      </c>
    </row>
    <row r="117" spans="1:13" ht="15.75" customHeight="1">
      <c r="A117" s="24">
        <v>44691</v>
      </c>
      <c r="B117" s="10">
        <v>1553</v>
      </c>
      <c r="C117" s="11">
        <v>719.65</v>
      </c>
      <c r="D117" s="10">
        <v>1341.05</v>
      </c>
      <c r="E117" s="10">
        <v>1607.95</v>
      </c>
      <c r="F117" s="11">
        <v>391.75</v>
      </c>
      <c r="G117" s="12">
        <v>16240.05</v>
      </c>
      <c r="H117" s="14">
        <f t="shared" ref="H117:J117" si="123">(B117-B116)/B116</f>
        <v>-1.1048492374311401E-2</v>
      </c>
      <c r="I117" s="14">
        <f t="shared" si="123"/>
        <v>1.1454673225579729E-2</v>
      </c>
      <c r="J117" s="14">
        <f t="shared" si="123"/>
        <v>1.6062431336894379E-2</v>
      </c>
      <c r="K117" s="14">
        <v>-5.0699999999999999E-3</v>
      </c>
      <c r="L117" s="14">
        <v>-3.0200000000000001E-2</v>
      </c>
      <c r="M117" s="14">
        <f t="shared" si="1"/>
        <v>-3.7909807782552955E-3</v>
      </c>
    </row>
    <row r="118" spans="1:13" ht="15.75" customHeight="1">
      <c r="A118" s="24">
        <v>44692</v>
      </c>
      <c r="B118" s="10">
        <v>1526.75</v>
      </c>
      <c r="C118" s="11">
        <v>722.85</v>
      </c>
      <c r="D118" s="10">
        <v>1348.6</v>
      </c>
      <c r="E118" s="10">
        <v>1570.8</v>
      </c>
      <c r="F118" s="11">
        <v>388.15</v>
      </c>
      <c r="G118" s="12">
        <v>16167.1</v>
      </c>
      <c r="H118" s="14">
        <f t="shared" ref="H118:J118" si="124">(B118-B117)/B117</f>
        <v>-1.6902768834513845E-2</v>
      </c>
      <c r="I118" s="14">
        <f t="shared" si="124"/>
        <v>4.4466059890225047E-3</v>
      </c>
      <c r="J118" s="14">
        <f t="shared" si="124"/>
        <v>5.6299168561947388E-3</v>
      </c>
      <c r="K118" s="14">
        <v>-2.3099999999999999E-2</v>
      </c>
      <c r="L118" s="14">
        <v>-9.1900000000000003E-3</v>
      </c>
      <c r="M118" s="14">
        <f t="shared" si="1"/>
        <v>-4.4919812439000442E-3</v>
      </c>
    </row>
    <row r="119" spans="1:13" ht="15.75" customHeight="1">
      <c r="A119" s="24">
        <v>44693</v>
      </c>
      <c r="B119" s="10">
        <v>1508.8</v>
      </c>
      <c r="C119" s="11">
        <v>705.4</v>
      </c>
      <c r="D119" s="10">
        <v>1303.05</v>
      </c>
      <c r="E119" s="10">
        <v>1526.15</v>
      </c>
      <c r="F119" s="11">
        <v>372.3</v>
      </c>
      <c r="G119" s="12">
        <v>15808</v>
      </c>
      <c r="H119" s="14">
        <f t="shared" ref="H119:J119" si="125">(B119-B118)/B118</f>
        <v>-1.1757000163746549E-2</v>
      </c>
      <c r="I119" s="14">
        <f t="shared" si="125"/>
        <v>-2.4140554748564771E-2</v>
      </c>
      <c r="J119" s="14">
        <f t="shared" si="125"/>
        <v>-3.377576746255373E-2</v>
      </c>
      <c r="K119" s="14">
        <v>-2.843E-2</v>
      </c>
      <c r="L119" s="14">
        <v>-4.0829999999999998E-2</v>
      </c>
      <c r="M119" s="14">
        <f t="shared" si="1"/>
        <v>-2.2211775766835137E-2</v>
      </c>
    </row>
    <row r="120" spans="1:13" ht="15.75" customHeight="1">
      <c r="A120" s="24">
        <v>44694</v>
      </c>
      <c r="B120" s="10">
        <v>1504.4</v>
      </c>
      <c r="C120" s="11">
        <v>689.9</v>
      </c>
      <c r="D120" s="10">
        <v>1291.3499999999999</v>
      </c>
      <c r="E120" s="10">
        <v>1534.5</v>
      </c>
      <c r="F120" s="11">
        <v>404.3</v>
      </c>
      <c r="G120" s="12">
        <v>15782.15</v>
      </c>
      <c r="H120" s="14">
        <f t="shared" ref="H120:J120" si="126">(B120-B119)/B119</f>
        <v>-2.9162248144219667E-3</v>
      </c>
      <c r="I120" s="14">
        <f t="shared" si="126"/>
        <v>-2.1973348454777431E-2</v>
      </c>
      <c r="J120" s="14">
        <f t="shared" si="126"/>
        <v>-8.9789340393692067E-3</v>
      </c>
      <c r="K120" s="14">
        <v>5.47E-3</v>
      </c>
      <c r="L120" s="14">
        <v>8.5949999999999999E-2</v>
      </c>
      <c r="M120" s="14">
        <f t="shared" si="1"/>
        <v>-1.6352479757085251E-3</v>
      </c>
    </row>
    <row r="121" spans="1:13" ht="15.75" customHeight="1">
      <c r="A121" s="24">
        <v>44697</v>
      </c>
      <c r="B121" s="10">
        <v>1489.1</v>
      </c>
      <c r="C121" s="11">
        <v>693.2</v>
      </c>
      <c r="D121" s="10">
        <v>1305.0999999999999</v>
      </c>
      <c r="E121" s="10">
        <v>1542.9</v>
      </c>
      <c r="F121" s="11">
        <v>405.35</v>
      </c>
      <c r="G121" s="12">
        <v>15842.3</v>
      </c>
      <c r="H121" s="14">
        <f t="shared" ref="H121:J121" si="127">(B121-B120)/B120</f>
        <v>-1.0170167508641439E-2</v>
      </c>
      <c r="I121" s="14">
        <f t="shared" si="127"/>
        <v>4.7833019278157246E-3</v>
      </c>
      <c r="J121" s="14">
        <f t="shared" si="127"/>
        <v>1.0647771711774501E-2</v>
      </c>
      <c r="K121" s="14">
        <v>5.47E-3</v>
      </c>
      <c r="L121" s="14">
        <v>2.5999999999999999E-3</v>
      </c>
      <c r="M121" s="14">
        <f t="shared" si="1"/>
        <v>3.8112677930446509E-3</v>
      </c>
    </row>
    <row r="122" spans="1:13" ht="15.75" customHeight="1">
      <c r="A122" s="24">
        <v>44698</v>
      </c>
      <c r="B122" s="10">
        <v>1509.94</v>
      </c>
      <c r="C122" s="11">
        <v>707.05</v>
      </c>
      <c r="D122" s="10">
        <v>1314</v>
      </c>
      <c r="E122" s="10">
        <v>1604.1</v>
      </c>
      <c r="F122" s="11">
        <v>424.15</v>
      </c>
      <c r="G122" s="12">
        <v>16259.3</v>
      </c>
      <c r="H122" s="14">
        <f t="shared" ref="H122:J122" si="128">(B122-B121)/B121</f>
        <v>1.3995030555369114E-2</v>
      </c>
      <c r="I122" s="14">
        <f t="shared" si="128"/>
        <v>1.9979803808424564E-2</v>
      </c>
      <c r="J122" s="14">
        <f t="shared" si="128"/>
        <v>6.8194008121983691E-3</v>
      </c>
      <c r="K122" s="14">
        <v>3.9669999999999997E-2</v>
      </c>
      <c r="L122" s="14">
        <v>4.6379999999999998E-2</v>
      </c>
      <c r="M122" s="14">
        <f t="shared" si="1"/>
        <v>2.6321935577536093E-2</v>
      </c>
    </row>
    <row r="123" spans="1:13" ht="15.75" customHeight="1">
      <c r="A123" s="24">
        <v>44699</v>
      </c>
      <c r="B123" s="10">
        <v>1500.74</v>
      </c>
      <c r="C123" s="11">
        <v>696.15</v>
      </c>
      <c r="D123" s="10">
        <v>1313.9</v>
      </c>
      <c r="E123" s="10">
        <v>1572.5</v>
      </c>
      <c r="F123" s="11">
        <v>415.15</v>
      </c>
      <c r="G123" s="12">
        <v>16240.3</v>
      </c>
      <c r="H123" s="14">
        <f t="shared" ref="H123:J123" si="129">(B123-B122)/B122</f>
        <v>-6.092957336053118E-3</v>
      </c>
      <c r="I123" s="14">
        <f t="shared" si="129"/>
        <v>-1.5416165759140057E-2</v>
      </c>
      <c r="J123" s="14">
        <f t="shared" si="129"/>
        <v>-7.6103500760965788E-5</v>
      </c>
      <c r="K123" s="14">
        <v>-1.9699999999999999E-2</v>
      </c>
      <c r="L123" s="14">
        <v>-2.1219999999999999E-2</v>
      </c>
      <c r="M123" s="14">
        <f t="shared" si="1"/>
        <v>-1.1685619922136869E-3</v>
      </c>
    </row>
    <row r="124" spans="1:13" ht="15.75" customHeight="1">
      <c r="A124" s="24">
        <v>44700</v>
      </c>
      <c r="B124" s="10">
        <v>1419.15</v>
      </c>
      <c r="C124" s="11">
        <v>674.25</v>
      </c>
      <c r="D124" s="10">
        <v>1287.05</v>
      </c>
      <c r="E124" s="10">
        <v>1547.95</v>
      </c>
      <c r="F124" s="11">
        <v>398.65</v>
      </c>
      <c r="G124" s="12">
        <v>15809.4</v>
      </c>
      <c r="H124" s="14">
        <f t="shared" ref="H124:J124" si="130">(B124-B123)/B123</f>
        <v>-5.4366512520489838E-2</v>
      </c>
      <c r="I124" s="14">
        <f t="shared" si="130"/>
        <v>-3.1458737341090254E-2</v>
      </c>
      <c r="J124" s="14">
        <f t="shared" si="130"/>
        <v>-2.0435345155643606E-2</v>
      </c>
      <c r="K124" s="14">
        <v>-1.5610000000000001E-2</v>
      </c>
      <c r="L124" s="14">
        <v>-3.9739999999999998E-2</v>
      </c>
      <c r="M124" s="14">
        <f t="shared" si="1"/>
        <v>-2.6532761094314739E-2</v>
      </c>
    </row>
    <row r="125" spans="1:13" ht="15.75" customHeight="1">
      <c r="A125" s="24">
        <v>44701</v>
      </c>
      <c r="B125" s="10">
        <v>1446.99</v>
      </c>
      <c r="C125" s="11">
        <v>687.9</v>
      </c>
      <c r="D125" s="10">
        <v>1320.95</v>
      </c>
      <c r="E125" s="10">
        <v>1610.1</v>
      </c>
      <c r="F125" s="11">
        <v>418</v>
      </c>
      <c r="G125" s="12">
        <v>16266.15</v>
      </c>
      <c r="H125" s="14">
        <f t="shared" ref="H125:J125" si="131">(B125-B124)/B124</f>
        <v>1.9617376598668159E-2</v>
      </c>
      <c r="I125" s="14">
        <f t="shared" si="131"/>
        <v>2.0244716351501636E-2</v>
      </c>
      <c r="J125" s="14">
        <f t="shared" si="131"/>
        <v>2.6339303057379349E-2</v>
      </c>
      <c r="K125" s="14">
        <v>4.0149999999999998E-2</v>
      </c>
      <c r="L125" s="14">
        <v>4.854E-2</v>
      </c>
      <c r="M125" s="14">
        <f t="shared" si="1"/>
        <v>2.8891039508140728E-2</v>
      </c>
    </row>
    <row r="126" spans="1:13" ht="15.75" customHeight="1">
      <c r="A126" s="24">
        <v>44704</v>
      </c>
      <c r="B126" s="10">
        <v>1460.17</v>
      </c>
      <c r="C126" s="11">
        <v>685.85</v>
      </c>
      <c r="D126" s="10">
        <v>1304</v>
      </c>
      <c r="E126" s="10">
        <v>1644.15</v>
      </c>
      <c r="F126" s="11">
        <v>421.45</v>
      </c>
      <c r="G126" s="12">
        <v>16214.7</v>
      </c>
      <c r="H126" s="14">
        <f t="shared" ref="H126:J126" si="132">(B126-B125)/B125</f>
        <v>9.1085632934574962E-3</v>
      </c>
      <c r="I126" s="14">
        <f t="shared" si="132"/>
        <v>-2.9800843145805418E-3</v>
      </c>
      <c r="J126" s="14">
        <f t="shared" si="132"/>
        <v>-1.2831674173890037E-2</v>
      </c>
      <c r="K126" s="14">
        <v>2.1149999999999999E-2</v>
      </c>
      <c r="L126" s="14">
        <v>8.2500000000000004E-3</v>
      </c>
      <c r="M126" s="14">
        <f t="shared" si="1"/>
        <v>-3.1630103005320194E-3</v>
      </c>
    </row>
    <row r="127" spans="1:13" ht="15.75" customHeight="1">
      <c r="A127" s="24">
        <v>44705</v>
      </c>
      <c r="B127" s="10">
        <v>1432.93</v>
      </c>
      <c r="C127" s="11">
        <v>678.2</v>
      </c>
      <c r="D127" s="10">
        <v>1318.95</v>
      </c>
      <c r="E127" s="10">
        <v>1626.3</v>
      </c>
      <c r="F127" s="11">
        <v>425.75</v>
      </c>
      <c r="G127" s="12">
        <v>16125.15</v>
      </c>
      <c r="H127" s="14">
        <f t="shared" ref="H127:J127" si="133">(B127-B126)/B126</f>
        <v>-1.8655362046884956E-2</v>
      </c>
      <c r="I127" s="14">
        <f t="shared" si="133"/>
        <v>-1.1154042429102539E-2</v>
      </c>
      <c r="J127" s="14">
        <f t="shared" si="133"/>
        <v>1.1464723926380403E-2</v>
      </c>
      <c r="K127" s="14">
        <v>-1.086E-2</v>
      </c>
      <c r="L127" s="14">
        <v>1.0200000000000001E-2</v>
      </c>
      <c r="M127" s="14">
        <f t="shared" si="1"/>
        <v>-5.5227663786564718E-3</v>
      </c>
    </row>
    <row r="128" spans="1:13" ht="15.75" customHeight="1">
      <c r="A128" s="24">
        <v>44706</v>
      </c>
      <c r="B128" s="10">
        <v>1402.55</v>
      </c>
      <c r="C128" s="11">
        <v>688.2</v>
      </c>
      <c r="D128" s="10">
        <v>1328.8</v>
      </c>
      <c r="E128" s="10">
        <v>1574.75</v>
      </c>
      <c r="F128" s="11">
        <v>417</v>
      </c>
      <c r="G128" s="12">
        <v>16025.8</v>
      </c>
      <c r="H128" s="14">
        <f t="shared" ref="H128:J128" si="134">(B128-B127)/B127</f>
        <v>-2.1201314788580117E-2</v>
      </c>
      <c r="I128" s="14">
        <f t="shared" si="134"/>
        <v>1.4744913005013269E-2</v>
      </c>
      <c r="J128" s="14">
        <f t="shared" si="134"/>
        <v>7.4680617157586787E-3</v>
      </c>
      <c r="K128" s="14">
        <v>-3.1699999999999999E-2</v>
      </c>
      <c r="L128" s="14">
        <v>-2.0549999999999999E-2</v>
      </c>
      <c r="M128" s="14">
        <f t="shared" si="1"/>
        <v>-6.1611829967473395E-3</v>
      </c>
    </row>
    <row r="129" spans="1:13" ht="15.75" customHeight="1">
      <c r="A129" s="24">
        <v>44707</v>
      </c>
      <c r="B129" s="10">
        <v>1415.97</v>
      </c>
      <c r="C129" s="11">
        <v>693.65</v>
      </c>
      <c r="D129" s="10">
        <v>1366.7</v>
      </c>
      <c r="E129" s="10">
        <v>1564.55</v>
      </c>
      <c r="F129" s="11">
        <v>420.65</v>
      </c>
      <c r="G129" s="12">
        <v>16170.15</v>
      </c>
      <c r="H129" s="14">
        <f t="shared" ref="H129:J129" si="135">(B129-B128)/B128</f>
        <v>9.5682863356030615E-3</v>
      </c>
      <c r="I129" s="14">
        <f t="shared" si="135"/>
        <v>7.9192095321126577E-3</v>
      </c>
      <c r="J129" s="14">
        <f t="shared" si="135"/>
        <v>2.8521974714027763E-2</v>
      </c>
      <c r="K129" s="14">
        <v>-6.4799999999999996E-3</v>
      </c>
      <c r="L129" s="14">
        <v>8.7500000000000008E-3</v>
      </c>
      <c r="M129" s="14">
        <f t="shared" si="1"/>
        <v>9.0073506470816044E-3</v>
      </c>
    </row>
    <row r="130" spans="1:13" ht="15.75" customHeight="1">
      <c r="A130" s="24">
        <v>44708</v>
      </c>
      <c r="B130" s="10">
        <v>1453.16</v>
      </c>
      <c r="C130" s="11">
        <v>684.4</v>
      </c>
      <c r="D130" s="10">
        <v>1392.05</v>
      </c>
      <c r="E130" s="10">
        <v>1596.7</v>
      </c>
      <c r="F130" s="11">
        <v>429.6</v>
      </c>
      <c r="G130" s="12">
        <v>16352.45</v>
      </c>
      <c r="H130" s="14">
        <f t="shared" ref="H130:J130" si="136">(B130-B129)/B129</f>
        <v>2.6264680748885962E-2</v>
      </c>
      <c r="I130" s="14">
        <f t="shared" si="136"/>
        <v>-1.3335255532328985E-2</v>
      </c>
      <c r="J130" s="14">
        <f t="shared" si="136"/>
        <v>1.8548328089558724E-2</v>
      </c>
      <c r="K130" s="14">
        <v>2.0549999999999999E-2</v>
      </c>
      <c r="L130" s="14">
        <v>2.128E-2</v>
      </c>
      <c r="M130" s="14">
        <f t="shared" si="1"/>
        <v>1.1273859549849637E-2</v>
      </c>
    </row>
    <row r="131" spans="1:13" ht="15.75" customHeight="1">
      <c r="A131" s="24">
        <v>44711</v>
      </c>
      <c r="B131" s="10">
        <v>1518.24</v>
      </c>
      <c r="C131" s="11">
        <v>699.05</v>
      </c>
      <c r="D131" s="10">
        <v>1401.55</v>
      </c>
      <c r="E131" s="10">
        <v>1657.11</v>
      </c>
      <c r="F131" s="11">
        <v>442.4</v>
      </c>
      <c r="G131" s="12">
        <v>16661.400000000001</v>
      </c>
      <c r="H131" s="14">
        <f t="shared" ref="H131:J131" si="137">(B131-B130)/B130</f>
        <v>4.4785157862864328E-2</v>
      </c>
      <c r="I131" s="14">
        <f t="shared" si="137"/>
        <v>2.140561075394503E-2</v>
      </c>
      <c r="J131" s="14">
        <f t="shared" si="137"/>
        <v>6.8244675119428187E-3</v>
      </c>
      <c r="K131" s="14">
        <v>3.7830000000000003E-2</v>
      </c>
      <c r="L131" s="14">
        <v>2.98E-2</v>
      </c>
      <c r="M131" s="14">
        <f t="shared" si="1"/>
        <v>1.8893193374693133E-2</v>
      </c>
    </row>
    <row r="132" spans="1:13" ht="15.75" customHeight="1">
      <c r="A132" s="24">
        <v>44712</v>
      </c>
      <c r="B132" s="10">
        <v>1495.17</v>
      </c>
      <c r="C132" s="11">
        <v>700.2</v>
      </c>
      <c r="D132" s="10">
        <v>1388.95</v>
      </c>
      <c r="E132" s="10">
        <v>1650.78</v>
      </c>
      <c r="F132" s="11">
        <v>443.55</v>
      </c>
      <c r="G132" s="12">
        <v>16584.55</v>
      </c>
      <c r="H132" s="14">
        <f t="shared" ref="H132:J132" si="138">(B132-B131)/B131</f>
        <v>-1.5195226051217156E-2</v>
      </c>
      <c r="I132" s="14">
        <f t="shared" si="138"/>
        <v>1.6450897646807683E-3</v>
      </c>
      <c r="J132" s="14">
        <f t="shared" si="138"/>
        <v>-8.9900467339730367E-3</v>
      </c>
      <c r="K132" s="14">
        <v>-3.82E-3</v>
      </c>
      <c r="L132" s="14">
        <v>2.5999999999999999E-3</v>
      </c>
      <c r="M132" s="14">
        <f t="shared" si="1"/>
        <v>-4.61245753658169E-3</v>
      </c>
    </row>
    <row r="133" spans="1:13" ht="15.75" customHeight="1">
      <c r="A133" s="24">
        <v>44713</v>
      </c>
      <c r="B133" s="10">
        <v>1470.26</v>
      </c>
      <c r="C133" s="11">
        <v>694.65</v>
      </c>
      <c r="D133" s="10">
        <v>1394.85</v>
      </c>
      <c r="E133" s="10">
        <v>1644.29</v>
      </c>
      <c r="F133" s="11">
        <v>444.6</v>
      </c>
      <c r="G133" s="12">
        <v>16522.75</v>
      </c>
      <c r="H133" s="14">
        <f t="shared" ref="H133:J133" si="139">(B133-B132)/B132</f>
        <v>-1.666031287412139E-2</v>
      </c>
      <c r="I133" s="14">
        <f t="shared" si="139"/>
        <v>-7.9263067694945264E-3</v>
      </c>
      <c r="J133" s="14">
        <f t="shared" si="139"/>
        <v>4.2478130962236675E-3</v>
      </c>
      <c r="K133" s="14">
        <v>-3.9300000000000003E-3</v>
      </c>
      <c r="L133" s="14">
        <v>2.3700000000000001E-3</v>
      </c>
      <c r="M133" s="14">
        <f t="shared" si="1"/>
        <v>-3.7263597746094571E-3</v>
      </c>
    </row>
    <row r="134" spans="1:13" ht="15.75" customHeight="1">
      <c r="A134" s="24">
        <v>44714</v>
      </c>
      <c r="B134" s="10">
        <v>1499.55</v>
      </c>
      <c r="C134" s="11">
        <v>695.95</v>
      </c>
      <c r="D134" s="10">
        <v>1385.1</v>
      </c>
      <c r="E134" s="10">
        <v>1633.47</v>
      </c>
      <c r="F134" s="11">
        <v>439.15</v>
      </c>
      <c r="G134" s="12">
        <v>16628</v>
      </c>
      <c r="H134" s="14">
        <f t="shared" ref="H134:J134" si="140">(B134-B133)/B133</f>
        <v>1.9921646511501342E-2</v>
      </c>
      <c r="I134" s="14">
        <f t="shared" si="140"/>
        <v>1.8714460519687155E-3</v>
      </c>
      <c r="J134" s="14">
        <f t="shared" si="140"/>
        <v>-6.9899989246155507E-3</v>
      </c>
      <c r="K134" s="14">
        <v>-6.5799999999999999E-3</v>
      </c>
      <c r="L134" s="14">
        <v>-1.226E-2</v>
      </c>
      <c r="M134" s="14">
        <f t="shared" si="1"/>
        <v>6.3700049931155528E-3</v>
      </c>
    </row>
    <row r="135" spans="1:13" ht="15.75" customHeight="1">
      <c r="A135" s="24">
        <v>44715</v>
      </c>
      <c r="B135" s="10">
        <v>1513.17</v>
      </c>
      <c r="C135" s="11">
        <v>686.5</v>
      </c>
      <c r="D135" s="10">
        <v>1380.3</v>
      </c>
      <c r="E135" s="10">
        <v>1648.33</v>
      </c>
      <c r="F135" s="11">
        <v>431.9</v>
      </c>
      <c r="G135" s="12">
        <v>16584.3</v>
      </c>
      <c r="H135" s="14">
        <f t="shared" ref="H135:J135" si="141">(B135-B134)/B134</f>
        <v>9.0827248174453132E-3</v>
      </c>
      <c r="I135" s="14">
        <f t="shared" si="141"/>
        <v>-1.357856167828155E-2</v>
      </c>
      <c r="J135" s="14">
        <f t="shared" si="141"/>
        <v>-3.4654537578513861E-3</v>
      </c>
      <c r="K135" s="14">
        <v>9.1000000000000004E-3</v>
      </c>
      <c r="L135" s="14">
        <v>-1.651E-2</v>
      </c>
      <c r="M135" s="14">
        <f t="shared" si="1"/>
        <v>-2.6280971854703346E-3</v>
      </c>
    </row>
    <row r="136" spans="1:13" ht="15.75" customHeight="1">
      <c r="A136" s="24">
        <v>44718</v>
      </c>
      <c r="B136" s="10">
        <v>1521.48</v>
      </c>
      <c r="C136" s="11">
        <v>682.95</v>
      </c>
      <c r="D136" s="10">
        <v>1378.45</v>
      </c>
      <c r="E136" s="10">
        <v>1636.51</v>
      </c>
      <c r="F136" s="11">
        <v>432.35</v>
      </c>
      <c r="G136" s="12">
        <v>16569.55</v>
      </c>
      <c r="H136" s="14">
        <f t="shared" ref="H136:J136" si="142">(B136-B135)/B135</f>
        <v>5.4917821526992636E-3</v>
      </c>
      <c r="I136" s="14">
        <f t="shared" si="142"/>
        <v>-5.171158048069854E-3</v>
      </c>
      <c r="J136" s="14">
        <f t="shared" si="142"/>
        <v>-1.3402883431137499E-3</v>
      </c>
      <c r="K136" s="14">
        <v>-7.1700000000000002E-3</v>
      </c>
      <c r="L136" s="14">
        <v>1.0399999999999999E-3</v>
      </c>
      <c r="M136" s="14">
        <f t="shared" si="1"/>
        <v>-8.8939539202739944E-4</v>
      </c>
    </row>
    <row r="137" spans="1:13" ht="15.75" customHeight="1">
      <c r="A137" s="24">
        <v>44719</v>
      </c>
      <c r="B137" s="10">
        <v>1498.26</v>
      </c>
      <c r="C137" s="11">
        <v>685.3</v>
      </c>
      <c r="D137" s="10">
        <v>1362.6</v>
      </c>
      <c r="E137" s="10">
        <v>1585.87</v>
      </c>
      <c r="F137" s="11">
        <v>435.85</v>
      </c>
      <c r="G137" s="12">
        <v>16416.349999999999</v>
      </c>
      <c r="H137" s="14">
        <f t="shared" ref="H137:J137" si="143">(B137-B136)/B136</f>
        <v>-1.5261455950784779E-2</v>
      </c>
      <c r="I137" s="14">
        <f t="shared" si="143"/>
        <v>3.4409546818945881E-3</v>
      </c>
      <c r="J137" s="14">
        <f t="shared" si="143"/>
        <v>-1.1498422140810429E-2</v>
      </c>
      <c r="K137" s="14">
        <v>-3.0939999999999999E-2</v>
      </c>
      <c r="L137" s="14">
        <v>8.0999999999999996E-3</v>
      </c>
      <c r="M137" s="14">
        <f t="shared" si="1"/>
        <v>-9.2458757178077097E-3</v>
      </c>
    </row>
    <row r="138" spans="1:13" ht="15.75" customHeight="1">
      <c r="A138" s="24">
        <v>44720</v>
      </c>
      <c r="B138" s="10">
        <v>1491.59</v>
      </c>
      <c r="C138" s="11">
        <v>663.3</v>
      </c>
      <c r="D138" s="10">
        <v>1367.4</v>
      </c>
      <c r="E138" s="10">
        <v>1580.98</v>
      </c>
      <c r="F138" s="11">
        <v>435.65</v>
      </c>
      <c r="G138" s="12">
        <v>16356.25</v>
      </c>
      <c r="H138" s="14">
        <f t="shared" ref="H138:J138" si="144">(B138-B137)/B137</f>
        <v>-4.4518307903835602E-3</v>
      </c>
      <c r="I138" s="14">
        <f t="shared" si="144"/>
        <v>-3.2102728731942219E-2</v>
      </c>
      <c r="J138" s="14">
        <f t="shared" si="144"/>
        <v>3.5226772346985047E-3</v>
      </c>
      <c r="K138" s="14">
        <v>-3.0799999999999998E-3</v>
      </c>
      <c r="L138" s="14">
        <v>-4.6000000000000001E-4</v>
      </c>
      <c r="M138" s="14">
        <f t="shared" si="1"/>
        <v>-3.6609843235553916E-3</v>
      </c>
    </row>
    <row r="139" spans="1:13" ht="15.75" customHeight="1">
      <c r="A139" s="24">
        <v>44721</v>
      </c>
      <c r="B139" s="10">
        <v>1506.51</v>
      </c>
      <c r="C139" s="11">
        <v>676.35</v>
      </c>
      <c r="D139" s="10">
        <v>1377.7</v>
      </c>
      <c r="E139" s="10">
        <v>1591.51</v>
      </c>
      <c r="F139" s="11">
        <v>428.5</v>
      </c>
      <c r="G139" s="12">
        <v>16478.099999999999</v>
      </c>
      <c r="H139" s="14">
        <f t="shared" ref="H139:J139" si="145">(B139-B138)/B138</f>
        <v>1.0002748744628264E-2</v>
      </c>
      <c r="I139" s="14">
        <f t="shared" si="145"/>
        <v>1.9674355495251122E-2</v>
      </c>
      <c r="J139" s="14">
        <f t="shared" si="145"/>
        <v>7.5325435132367656E-3</v>
      </c>
      <c r="K139" s="14">
        <v>6.6600000000000001E-3</v>
      </c>
      <c r="L139" s="14">
        <v>-1.6410000000000001E-2</v>
      </c>
      <c r="M139" s="14">
        <f t="shared" si="1"/>
        <v>7.4497516239968543E-3</v>
      </c>
    </row>
    <row r="140" spans="1:13" ht="15.75" customHeight="1">
      <c r="A140" s="24">
        <v>44722</v>
      </c>
      <c r="B140" s="10">
        <v>1468.52</v>
      </c>
      <c r="C140" s="11">
        <v>673.35</v>
      </c>
      <c r="D140" s="10">
        <v>1351.1</v>
      </c>
      <c r="E140" s="10">
        <v>1581.53</v>
      </c>
      <c r="F140" s="11">
        <v>428.05</v>
      </c>
      <c r="G140" s="12">
        <v>16201.8</v>
      </c>
      <c r="H140" s="14">
        <f t="shared" ref="H140:J140" si="146">(B140-B139)/B139</f>
        <v>-2.5217223914876109E-2</v>
      </c>
      <c r="I140" s="14">
        <f t="shared" si="146"/>
        <v>-4.4355732978487465E-3</v>
      </c>
      <c r="J140" s="14">
        <f t="shared" si="146"/>
        <v>-1.9307541554765287E-2</v>
      </c>
      <c r="K140" s="14">
        <v>-6.2700000000000004E-3</v>
      </c>
      <c r="L140" s="14">
        <v>-1.0499999999999999E-3</v>
      </c>
      <c r="M140" s="14">
        <f t="shared" si="1"/>
        <v>-1.6767709869463063E-2</v>
      </c>
    </row>
    <row r="141" spans="1:13" ht="15.75" customHeight="1">
      <c r="A141" s="24">
        <v>44725</v>
      </c>
      <c r="B141" s="10">
        <v>1416.52</v>
      </c>
      <c r="C141" s="11">
        <v>671.3</v>
      </c>
      <c r="D141" s="10">
        <v>1326.6</v>
      </c>
      <c r="E141" s="10">
        <v>1528.6</v>
      </c>
      <c r="F141" s="11">
        <v>406.7</v>
      </c>
      <c r="G141" s="12">
        <v>15774.4</v>
      </c>
      <c r="H141" s="14">
        <f t="shared" ref="H141:J141" si="147">(B141-B140)/B140</f>
        <v>-3.540980034320268E-2</v>
      </c>
      <c r="I141" s="14">
        <f t="shared" si="147"/>
        <v>-3.0444790970521542E-3</v>
      </c>
      <c r="J141" s="14">
        <f t="shared" si="147"/>
        <v>-1.8133372807342167E-2</v>
      </c>
      <c r="K141" s="14">
        <v>-3.347E-2</v>
      </c>
      <c r="L141" s="14">
        <v>-4.9880000000000001E-2</v>
      </c>
      <c r="M141" s="14">
        <f t="shared" si="1"/>
        <v>-2.6379784962164678E-2</v>
      </c>
    </row>
    <row r="142" spans="1:13" ht="15.75" customHeight="1">
      <c r="A142" s="24">
        <v>44726</v>
      </c>
      <c r="B142" s="10">
        <v>1432.48</v>
      </c>
      <c r="C142" s="11">
        <v>682.05</v>
      </c>
      <c r="D142" s="10">
        <v>1312</v>
      </c>
      <c r="E142" s="10">
        <v>1541.18</v>
      </c>
      <c r="F142" s="11">
        <v>405.15</v>
      </c>
      <c r="G142" s="12">
        <v>15732.1</v>
      </c>
      <c r="H142" s="14">
        <f t="shared" ref="H142:J142" si="148">(B142-B141)/B141</f>
        <v>1.1267048823878262E-2</v>
      </c>
      <c r="I142" s="14">
        <f t="shared" si="148"/>
        <v>1.6013704751973782E-2</v>
      </c>
      <c r="J142" s="14">
        <f t="shared" si="148"/>
        <v>-1.1005578169757207E-2</v>
      </c>
      <c r="K142" s="14">
        <v>8.2299999999999995E-3</v>
      </c>
      <c r="L142" s="14">
        <v>-3.81E-3</v>
      </c>
      <c r="M142" s="14">
        <f t="shared" si="1"/>
        <v>-2.6815599959427471E-3</v>
      </c>
    </row>
    <row r="143" spans="1:13" ht="15.75" customHeight="1">
      <c r="A143" s="24">
        <v>44727</v>
      </c>
      <c r="B143" s="10">
        <v>1414.23</v>
      </c>
      <c r="C143" s="11">
        <v>682.1</v>
      </c>
      <c r="D143" s="10">
        <v>1307.45</v>
      </c>
      <c r="E143" s="10">
        <v>1556.84</v>
      </c>
      <c r="F143" s="11">
        <v>414.1</v>
      </c>
      <c r="G143" s="12">
        <v>15692.15</v>
      </c>
      <c r="H143" s="14">
        <f t="shared" ref="H143:J143" si="149">(B143-B142)/B142</f>
        <v>-1.2740142968837262E-2</v>
      </c>
      <c r="I143" s="14">
        <f t="shared" si="149"/>
        <v>7.3308408474552031E-5</v>
      </c>
      <c r="J143" s="14">
        <f t="shared" si="149"/>
        <v>-3.4679878048780141E-3</v>
      </c>
      <c r="K143" s="14">
        <v>1.0160000000000001E-2</v>
      </c>
      <c r="L143" s="14">
        <v>2.2089999999999999E-2</v>
      </c>
      <c r="M143" s="14">
        <f t="shared" si="1"/>
        <v>-2.5393939779178067E-3</v>
      </c>
    </row>
    <row r="144" spans="1:13" ht="15.75" customHeight="1">
      <c r="A144" s="24">
        <v>44728</v>
      </c>
      <c r="B144" s="10">
        <v>1389.37</v>
      </c>
      <c r="C144" s="11">
        <v>654.20000000000005</v>
      </c>
      <c r="D144" s="10">
        <v>1281.3</v>
      </c>
      <c r="E144" s="10">
        <v>1523.96</v>
      </c>
      <c r="F144" s="11">
        <v>392.95</v>
      </c>
      <c r="G144" s="12">
        <v>15360.6</v>
      </c>
      <c r="H144" s="14">
        <f t="shared" ref="H144:J144" si="150">(B144-B143)/B143</f>
        <v>-1.7578470262970044E-2</v>
      </c>
      <c r="I144" s="14">
        <f t="shared" si="150"/>
        <v>-4.0903093388066233E-2</v>
      </c>
      <c r="J144" s="14">
        <f t="shared" si="150"/>
        <v>-2.0000764847604182E-2</v>
      </c>
      <c r="K144" s="14">
        <v>-2.112E-2</v>
      </c>
      <c r="L144" s="14">
        <v>-5.1069999999999997E-2</v>
      </c>
      <c r="M144" s="14">
        <f t="shared" si="1"/>
        <v>-2.1128398594201514E-2</v>
      </c>
    </row>
    <row r="145" spans="1:13" ht="15.75" customHeight="1">
      <c r="A145" s="24">
        <v>44729</v>
      </c>
      <c r="B145" s="10">
        <v>1379.53</v>
      </c>
      <c r="C145" s="11">
        <v>643.65</v>
      </c>
      <c r="D145" s="10">
        <v>1289.75</v>
      </c>
      <c r="E145" s="10">
        <v>1486.6</v>
      </c>
      <c r="F145" s="11">
        <v>388.95</v>
      </c>
      <c r="G145" s="12">
        <v>15293.5</v>
      </c>
      <c r="H145" s="14">
        <f t="shared" ref="H145:J145" si="151">(B145-B144)/B144</f>
        <v>-7.0823466751116834E-3</v>
      </c>
      <c r="I145" s="14">
        <f t="shared" si="151"/>
        <v>-1.6126566799144097E-2</v>
      </c>
      <c r="J145" s="14">
        <f t="shared" si="151"/>
        <v>6.594864590650157E-3</v>
      </c>
      <c r="K145" s="14">
        <v>-2.452E-2</v>
      </c>
      <c r="L145" s="14">
        <v>-1.018E-2</v>
      </c>
      <c r="M145" s="14">
        <f t="shared" si="1"/>
        <v>-4.3683189458745336E-3</v>
      </c>
    </row>
    <row r="146" spans="1:13" ht="15.75" customHeight="1">
      <c r="A146" s="24">
        <v>44732</v>
      </c>
      <c r="B146" s="10">
        <v>1406.22</v>
      </c>
      <c r="C146" s="11">
        <v>640.9</v>
      </c>
      <c r="D146" s="10">
        <v>1322.15</v>
      </c>
      <c r="E146" s="10">
        <v>1468.49</v>
      </c>
      <c r="F146" s="11">
        <v>382.7</v>
      </c>
      <c r="G146" s="12">
        <v>15350.15</v>
      </c>
      <c r="H146" s="14">
        <f t="shared" ref="H146:J146" si="152">(B146-B145)/B145</f>
        <v>1.9347168963342629E-2</v>
      </c>
      <c r="I146" s="14">
        <f t="shared" si="152"/>
        <v>-4.2725083508117767E-3</v>
      </c>
      <c r="J146" s="14">
        <f t="shared" si="152"/>
        <v>2.512114750920728E-2</v>
      </c>
      <c r="K146" s="14">
        <v>-1.218E-2</v>
      </c>
      <c r="L146" s="14">
        <v>-1.6070000000000001E-2</v>
      </c>
      <c r="M146" s="14">
        <f t="shared" si="1"/>
        <v>3.7041880537483007E-3</v>
      </c>
    </row>
    <row r="147" spans="1:13" ht="15.75" customHeight="1">
      <c r="A147" s="24">
        <v>44733</v>
      </c>
      <c r="B147" s="10">
        <v>1441.78</v>
      </c>
      <c r="C147" s="11">
        <v>654.29999999999995</v>
      </c>
      <c r="D147" s="10">
        <v>1336.55</v>
      </c>
      <c r="E147" s="10">
        <v>1496.92</v>
      </c>
      <c r="F147" s="11">
        <v>397.6</v>
      </c>
      <c r="G147" s="12">
        <v>15638.8</v>
      </c>
      <c r="H147" s="14">
        <f t="shared" ref="H147:J147" si="153">(B147-B146)/B146</f>
        <v>2.5287650580990133E-2</v>
      </c>
      <c r="I147" s="14">
        <f t="shared" si="153"/>
        <v>2.0908097987205457E-2</v>
      </c>
      <c r="J147" s="14">
        <f t="shared" si="153"/>
        <v>1.0891351208259171E-2</v>
      </c>
      <c r="K147" s="14">
        <v>1.9359999999999999E-2</v>
      </c>
      <c r="L147" s="14">
        <v>3.8929999999999999E-2</v>
      </c>
      <c r="M147" s="14">
        <f t="shared" si="1"/>
        <v>1.8804376504464104E-2</v>
      </c>
    </row>
    <row r="148" spans="1:13" ht="15.75" customHeight="1">
      <c r="A148" s="24">
        <v>44734</v>
      </c>
      <c r="B148" s="10">
        <v>1429.2</v>
      </c>
      <c r="C148" s="11">
        <v>642.85</v>
      </c>
      <c r="D148" s="10">
        <v>1330.25</v>
      </c>
      <c r="E148" s="10">
        <v>1475.42</v>
      </c>
      <c r="F148" s="11">
        <v>393.1</v>
      </c>
      <c r="G148" s="12">
        <v>15413.3</v>
      </c>
      <c r="H148" s="14">
        <f t="shared" ref="H148:J148" si="154">(B148-B147)/B147</f>
        <v>-8.7253256391404566E-3</v>
      </c>
      <c r="I148" s="14">
        <f t="shared" si="154"/>
        <v>-1.7499617912272555E-2</v>
      </c>
      <c r="J148" s="14">
        <f t="shared" si="154"/>
        <v>-4.7136283715535927E-3</v>
      </c>
      <c r="K148" s="14">
        <v>-1.436E-2</v>
      </c>
      <c r="L148" s="14">
        <v>-1.132E-2</v>
      </c>
      <c r="M148" s="14">
        <f t="shared" si="1"/>
        <v>-1.4419264905235697E-2</v>
      </c>
    </row>
    <row r="149" spans="1:13" ht="15.75" customHeight="1">
      <c r="A149" s="24">
        <v>44735</v>
      </c>
      <c r="B149" s="10">
        <v>1444.31</v>
      </c>
      <c r="C149" s="11">
        <v>660.2</v>
      </c>
      <c r="D149" s="10">
        <v>1335.15</v>
      </c>
      <c r="E149" s="10">
        <v>1490.94</v>
      </c>
      <c r="F149" s="11">
        <v>407.2</v>
      </c>
      <c r="G149" s="12">
        <v>15556.65</v>
      </c>
      <c r="H149" s="14">
        <f t="shared" ref="H149:J149" si="155">(B149-B148)/B148</f>
        <v>1.0572348166806534E-2</v>
      </c>
      <c r="I149" s="14">
        <f t="shared" si="155"/>
        <v>2.6989188768764133E-2</v>
      </c>
      <c r="J149" s="14">
        <f t="shared" si="155"/>
        <v>3.6835181356888488E-3</v>
      </c>
      <c r="K149" s="14">
        <v>1.052E-2</v>
      </c>
      <c r="L149" s="14">
        <v>3.5869999999999999E-2</v>
      </c>
      <c r="M149" s="14">
        <f t="shared" si="1"/>
        <v>9.3004093866985247E-3</v>
      </c>
    </row>
    <row r="150" spans="1:13" ht="15.75" customHeight="1">
      <c r="A150" s="24">
        <v>44736</v>
      </c>
      <c r="B150" s="10">
        <v>1433.02</v>
      </c>
      <c r="C150" s="11">
        <v>671.2</v>
      </c>
      <c r="D150" s="10">
        <v>1353.8</v>
      </c>
      <c r="E150" s="10">
        <v>1491.49</v>
      </c>
      <c r="F150" s="11">
        <v>409.3</v>
      </c>
      <c r="G150" s="12">
        <v>15699.25</v>
      </c>
      <c r="H150" s="14">
        <f t="shared" ref="H150:J150" si="156">(B150-B149)/B149</f>
        <v>-7.8168814174242127E-3</v>
      </c>
      <c r="I150" s="14">
        <f t="shared" si="156"/>
        <v>1.6661617691608604E-2</v>
      </c>
      <c r="J150" s="14">
        <f t="shared" si="156"/>
        <v>1.3968467962401126E-2</v>
      </c>
      <c r="K150" s="14">
        <v>3.6999999999999999E-4</v>
      </c>
      <c r="L150" s="14">
        <v>5.1599999999999997E-3</v>
      </c>
      <c r="M150" s="14">
        <f t="shared" si="1"/>
        <v>9.1664979285386236E-3</v>
      </c>
    </row>
    <row r="151" spans="1:13" ht="15.75" customHeight="1">
      <c r="A151" s="24">
        <v>44739</v>
      </c>
      <c r="B151" s="10">
        <v>1466.34</v>
      </c>
      <c r="C151" s="11">
        <v>683.95</v>
      </c>
      <c r="D151" s="10">
        <v>1356.25</v>
      </c>
      <c r="E151" s="10">
        <v>1532.34</v>
      </c>
      <c r="F151" s="11">
        <v>414.5</v>
      </c>
      <c r="G151" s="12">
        <v>15832.05</v>
      </c>
      <c r="H151" s="14">
        <f t="shared" ref="H151:J151" si="157">(B151-B150)/B150</f>
        <v>2.3251594534619151E-2</v>
      </c>
      <c r="I151" s="14">
        <f t="shared" si="157"/>
        <v>1.8995828367103694E-2</v>
      </c>
      <c r="J151" s="14">
        <f t="shared" si="157"/>
        <v>1.8097207859359178E-3</v>
      </c>
      <c r="K151" s="14">
        <v>2.7390000000000001E-2</v>
      </c>
      <c r="L151" s="14">
        <v>1.2699999999999999E-2</v>
      </c>
      <c r="M151" s="14">
        <f t="shared" si="1"/>
        <v>8.4590028186059384E-3</v>
      </c>
    </row>
    <row r="152" spans="1:13" ht="15.75" customHeight="1">
      <c r="A152" s="24">
        <v>44740</v>
      </c>
      <c r="B152" s="10">
        <v>1471.85</v>
      </c>
      <c r="C152" s="11">
        <v>681.15</v>
      </c>
      <c r="D152" s="10">
        <v>1345.9</v>
      </c>
      <c r="E152" s="10">
        <v>1548.01</v>
      </c>
      <c r="F152" s="11">
        <v>417.1</v>
      </c>
      <c r="G152" s="12">
        <v>15850.2</v>
      </c>
      <c r="H152" s="14">
        <f t="shared" ref="H152:J152" si="158">(B152-B151)/B151</f>
        <v>3.7576551140935874E-3</v>
      </c>
      <c r="I152" s="14">
        <f t="shared" si="158"/>
        <v>-4.0938665107099464E-3</v>
      </c>
      <c r="J152" s="14">
        <f t="shared" si="158"/>
        <v>-7.6313364055298864E-3</v>
      </c>
      <c r="K152" s="14">
        <v>1.023E-2</v>
      </c>
      <c r="L152" s="14">
        <v>6.2700000000000004E-3</v>
      </c>
      <c r="M152" s="14">
        <f t="shared" si="1"/>
        <v>1.1464087089164989E-3</v>
      </c>
    </row>
    <row r="153" spans="1:13" ht="15.75" customHeight="1">
      <c r="A153" s="24">
        <v>44741</v>
      </c>
      <c r="B153" s="10">
        <v>1455.05</v>
      </c>
      <c r="C153" s="11">
        <v>687.8</v>
      </c>
      <c r="D153" s="10">
        <v>1343.95</v>
      </c>
      <c r="E153" s="10">
        <v>1544.42</v>
      </c>
      <c r="F153" s="11">
        <v>416.95</v>
      </c>
      <c r="G153" s="12">
        <v>15799.1</v>
      </c>
      <c r="H153" s="14">
        <f t="shared" ref="H153:J153" si="159">(B153-B152)/B152</f>
        <v>-1.1414206610727964E-2</v>
      </c>
      <c r="I153" s="14">
        <f t="shared" si="159"/>
        <v>9.7629009762900641E-3</v>
      </c>
      <c r="J153" s="14">
        <f t="shared" si="159"/>
        <v>-1.4488446392748684E-3</v>
      </c>
      <c r="K153" s="14">
        <v>-2.32E-3</v>
      </c>
      <c r="L153" s="14">
        <v>-3.6000000000000002E-4</v>
      </c>
      <c r="M153" s="14">
        <f t="shared" si="1"/>
        <v>-3.2239340828507123E-3</v>
      </c>
    </row>
    <row r="154" spans="1:13" ht="15.75" customHeight="1">
      <c r="A154" s="24">
        <v>44742</v>
      </c>
      <c r="B154" s="10">
        <v>1453.71</v>
      </c>
      <c r="C154" s="11">
        <v>684.95</v>
      </c>
      <c r="D154" s="10">
        <v>1348</v>
      </c>
      <c r="E154" s="10">
        <v>1554.74</v>
      </c>
      <c r="F154" s="11">
        <v>411.8</v>
      </c>
      <c r="G154" s="12">
        <v>15780.25</v>
      </c>
      <c r="H154" s="14">
        <f t="shared" ref="H154:J154" si="160">(B154-B153)/B153</f>
        <v>-9.2093055221464427E-4</v>
      </c>
      <c r="I154" s="14">
        <f t="shared" si="160"/>
        <v>-4.143646408839647E-3</v>
      </c>
      <c r="J154" s="14">
        <f t="shared" si="160"/>
        <v>3.0135049667025962E-3</v>
      </c>
      <c r="K154" s="14">
        <v>6.6800000000000002E-3</v>
      </c>
      <c r="L154" s="14">
        <v>-1.235E-2</v>
      </c>
      <c r="M154" s="14">
        <f t="shared" si="1"/>
        <v>-1.1931059364141225E-3</v>
      </c>
    </row>
    <row r="155" spans="1:13" ht="15.75" customHeight="1">
      <c r="A155" s="24">
        <v>44743</v>
      </c>
      <c r="B155" s="10">
        <v>1471.11</v>
      </c>
      <c r="C155" s="11">
        <v>673.45</v>
      </c>
      <c r="D155" s="10">
        <v>1353.75</v>
      </c>
      <c r="E155" s="10">
        <v>1568.61</v>
      </c>
      <c r="F155" s="11">
        <v>411.43</v>
      </c>
      <c r="G155" s="12">
        <v>15752.05</v>
      </c>
      <c r="H155" s="14">
        <f t="shared" ref="H155:J155" si="161">(B155-B154)/B154</f>
        <v>1.1969374909713672E-2</v>
      </c>
      <c r="I155" s="14">
        <f t="shared" si="161"/>
        <v>-1.678954668223958E-2</v>
      </c>
      <c r="J155" s="14">
        <f t="shared" si="161"/>
        <v>4.2655786350148366E-3</v>
      </c>
      <c r="K155" s="14">
        <v>8.9200000000000008E-3</v>
      </c>
      <c r="L155" s="14">
        <v>-8.9999999999999998E-4</v>
      </c>
      <c r="M155" s="14">
        <f t="shared" si="1"/>
        <v>-1.7870439314966954E-3</v>
      </c>
    </row>
    <row r="156" spans="1:13" ht="15.75" customHeight="1">
      <c r="A156" s="24">
        <v>44746</v>
      </c>
      <c r="B156" s="10">
        <v>1479.66</v>
      </c>
      <c r="C156" s="11">
        <v>681.9</v>
      </c>
      <c r="D156" s="10">
        <v>1355.65</v>
      </c>
      <c r="E156" s="10">
        <v>1578.14</v>
      </c>
      <c r="F156" s="11">
        <v>407.19</v>
      </c>
      <c r="G156" s="12">
        <v>15835.35</v>
      </c>
      <c r="H156" s="14">
        <f t="shared" ref="H156:J156" si="162">(B156-B155)/B155</f>
        <v>5.8119379244245383E-3</v>
      </c>
      <c r="I156" s="14">
        <f t="shared" si="162"/>
        <v>1.2547330908010886E-2</v>
      </c>
      <c r="J156" s="14">
        <f t="shared" si="162"/>
        <v>1.4035087719298917E-3</v>
      </c>
      <c r="K156" s="14">
        <v>6.0800000000000003E-3</v>
      </c>
      <c r="L156" s="14">
        <v>-1.031E-2</v>
      </c>
      <c r="M156" s="14">
        <f t="shared" si="1"/>
        <v>5.2882005834161963E-3</v>
      </c>
    </row>
    <row r="157" spans="1:13" ht="15.75" customHeight="1">
      <c r="A157" s="24">
        <v>44747</v>
      </c>
      <c r="B157" s="10">
        <v>1467.68</v>
      </c>
      <c r="C157" s="11">
        <v>684.45</v>
      </c>
      <c r="D157" s="10">
        <v>1352.6</v>
      </c>
      <c r="E157" s="10">
        <v>1561.38</v>
      </c>
      <c r="F157" s="11">
        <v>410.73</v>
      </c>
      <c r="G157" s="12">
        <v>15810.85</v>
      </c>
      <c r="H157" s="14">
        <f t="shared" ref="H157:J157" si="163">(B157-B156)/B156</f>
        <v>-8.0964545909195471E-3</v>
      </c>
      <c r="I157" s="14">
        <f t="shared" si="163"/>
        <v>3.7395512538496382E-3</v>
      </c>
      <c r="J157" s="14">
        <f t="shared" si="163"/>
        <v>-2.2498432486262542E-3</v>
      </c>
      <c r="K157" s="14">
        <v>-1.0619999999999999E-2</v>
      </c>
      <c r="L157" s="14">
        <v>8.6899999999999998E-3</v>
      </c>
      <c r="M157" s="14">
        <f t="shared" si="1"/>
        <v>-1.5471713602793749E-3</v>
      </c>
    </row>
    <row r="158" spans="1:13" ht="15.75" customHeight="1">
      <c r="A158" s="24">
        <v>44748</v>
      </c>
      <c r="B158" s="10">
        <v>1483.29</v>
      </c>
      <c r="C158" s="11">
        <v>693.95</v>
      </c>
      <c r="D158" s="10">
        <v>1371.25</v>
      </c>
      <c r="E158" s="10">
        <v>1552.65</v>
      </c>
      <c r="F158" s="11">
        <v>415.07</v>
      </c>
      <c r="G158" s="12">
        <v>15989.8</v>
      </c>
      <c r="H158" s="14">
        <f t="shared" ref="H158:J158" si="164">(B158-B157)/B157</f>
        <v>1.063583342417959E-2</v>
      </c>
      <c r="I158" s="14">
        <f t="shared" si="164"/>
        <v>1.3879757469501059E-2</v>
      </c>
      <c r="J158" s="14">
        <f t="shared" si="164"/>
        <v>1.3788259648085237E-2</v>
      </c>
      <c r="K158" s="14">
        <v>-5.5900000000000004E-3</v>
      </c>
      <c r="L158" s="14">
        <v>1.057E-2</v>
      </c>
      <c r="M158" s="14">
        <f t="shared" si="1"/>
        <v>1.1318177074603763E-2</v>
      </c>
    </row>
    <row r="159" spans="1:13" ht="15.75" customHeight="1">
      <c r="A159" s="24">
        <v>44749</v>
      </c>
      <c r="B159" s="10">
        <v>1490.3</v>
      </c>
      <c r="C159" s="11">
        <v>686.8</v>
      </c>
      <c r="D159" s="10">
        <v>1395.8</v>
      </c>
      <c r="E159" s="10">
        <v>1607.47</v>
      </c>
      <c r="F159" s="11">
        <v>429.52</v>
      </c>
      <c r="G159" s="12">
        <v>16132.9</v>
      </c>
      <c r="H159" s="14">
        <f t="shared" ref="H159:J159" si="165">(B159-B158)/B158</f>
        <v>4.7259807589884592E-3</v>
      </c>
      <c r="I159" s="14">
        <f t="shared" si="165"/>
        <v>-1.0303335975214482E-2</v>
      </c>
      <c r="J159" s="14">
        <f t="shared" si="165"/>
        <v>1.7903372835004525E-2</v>
      </c>
      <c r="K159" s="14">
        <v>3.5310000000000001E-2</v>
      </c>
      <c r="L159" s="14">
        <v>3.4810000000000001E-2</v>
      </c>
      <c r="M159" s="14">
        <f t="shared" si="1"/>
        <v>8.9494552777395816E-3</v>
      </c>
    </row>
    <row r="160" spans="1:13" ht="15.75" customHeight="1">
      <c r="A160" s="24">
        <v>44750</v>
      </c>
      <c r="B160" s="10">
        <v>1505.96</v>
      </c>
      <c r="C160" s="11">
        <v>695.15</v>
      </c>
      <c r="D160" s="10">
        <v>1397.1</v>
      </c>
      <c r="E160" s="10">
        <v>1683.65</v>
      </c>
      <c r="F160" s="11">
        <v>440.19</v>
      </c>
      <c r="G160" s="12">
        <v>16220.6</v>
      </c>
      <c r="H160" s="14">
        <f t="shared" ref="H160:J160" si="166">(B160-B159)/B159</f>
        <v>1.0507951419177403E-2</v>
      </c>
      <c r="I160" s="14">
        <f t="shared" si="166"/>
        <v>1.2157833430401898E-2</v>
      </c>
      <c r="J160" s="14">
        <f t="shared" si="166"/>
        <v>9.3136552514683658E-4</v>
      </c>
      <c r="K160" s="14">
        <v>4.7390000000000002E-2</v>
      </c>
      <c r="L160" s="14">
        <v>2.4840000000000001E-2</v>
      </c>
      <c r="M160" s="14">
        <f t="shared" si="1"/>
        <v>5.4360964240775514E-3</v>
      </c>
    </row>
    <row r="161" spans="1:13" ht="15.75" customHeight="1">
      <c r="A161" s="24">
        <v>44753</v>
      </c>
      <c r="B161" s="10">
        <v>1464.89</v>
      </c>
      <c r="C161" s="11">
        <v>660.55</v>
      </c>
      <c r="D161" s="10">
        <v>1406.15</v>
      </c>
      <c r="E161" s="10">
        <v>1659.26</v>
      </c>
      <c r="F161" s="11">
        <v>435.71</v>
      </c>
      <c r="G161" s="12">
        <v>16216</v>
      </c>
      <c r="H161" s="14">
        <f t="shared" ref="H161:J161" si="167">(B161-B160)/B160</f>
        <v>-2.7271640681027342E-2</v>
      </c>
      <c r="I161" s="14">
        <f t="shared" si="167"/>
        <v>-4.9773430194921996E-2</v>
      </c>
      <c r="J161" s="14">
        <f t="shared" si="167"/>
        <v>6.4777038150455818E-3</v>
      </c>
      <c r="K161" s="14">
        <v>-1.4489999999999999E-2</v>
      </c>
      <c r="L161" s="14">
        <v>-1.018E-2</v>
      </c>
      <c r="M161" s="14">
        <f t="shared" si="1"/>
        <v>-2.8359000283592243E-4</v>
      </c>
    </row>
    <row r="162" spans="1:13" ht="15.75" customHeight="1">
      <c r="A162" s="24">
        <v>44754</v>
      </c>
      <c r="B162" s="10">
        <v>1430.54</v>
      </c>
      <c r="C162" s="11">
        <v>663</v>
      </c>
      <c r="D162" s="10">
        <v>1391.8</v>
      </c>
      <c r="E162" s="10">
        <v>1650.03</v>
      </c>
      <c r="F162" s="11">
        <v>429.23</v>
      </c>
      <c r="G162" s="12">
        <v>16058.3</v>
      </c>
      <c r="H162" s="14">
        <f t="shared" ref="H162:J162" si="168">(B162-B161)/B161</f>
        <v>-2.3448859641338349E-2</v>
      </c>
      <c r="I162" s="14">
        <f t="shared" si="168"/>
        <v>3.7090303534933703E-3</v>
      </c>
      <c r="J162" s="14">
        <f t="shared" si="168"/>
        <v>-1.020517014543266E-2</v>
      </c>
      <c r="K162" s="14">
        <v>-5.5599999999999998E-3</v>
      </c>
      <c r="L162" s="14">
        <v>-1.487E-2</v>
      </c>
      <c r="M162" s="14">
        <f t="shared" si="1"/>
        <v>-9.724962999506705E-3</v>
      </c>
    </row>
    <row r="163" spans="1:13" ht="15.75" customHeight="1">
      <c r="A163" s="24">
        <v>44755</v>
      </c>
      <c r="B163" s="10">
        <v>1436.35</v>
      </c>
      <c r="C163" s="11">
        <v>643.5</v>
      </c>
      <c r="D163" s="10">
        <v>1357.85</v>
      </c>
      <c r="E163" s="10">
        <v>1643.54</v>
      </c>
      <c r="F163" s="11">
        <v>425.79</v>
      </c>
      <c r="G163" s="12">
        <v>15966.65</v>
      </c>
      <c r="H163" s="14">
        <f t="shared" ref="H163:J163" si="169">(B163-B162)/B162</f>
        <v>4.0614033861338696E-3</v>
      </c>
      <c r="I163" s="14">
        <f t="shared" si="169"/>
        <v>-2.9411764705882353E-2</v>
      </c>
      <c r="J163" s="14">
        <f t="shared" si="169"/>
        <v>-2.4392872539157957E-2</v>
      </c>
      <c r="K163" s="14">
        <v>-3.9300000000000003E-3</v>
      </c>
      <c r="L163" s="14">
        <v>-8.0099999999999998E-3</v>
      </c>
      <c r="M163" s="14">
        <f t="shared" si="1"/>
        <v>-5.7073289202468278E-3</v>
      </c>
    </row>
    <row r="164" spans="1:13" ht="15.75" customHeight="1">
      <c r="A164" s="24">
        <v>44756</v>
      </c>
      <c r="B164" s="10">
        <v>1420.84</v>
      </c>
      <c r="C164" s="11">
        <v>641.65</v>
      </c>
      <c r="D164" s="10">
        <v>1351.05</v>
      </c>
      <c r="E164" s="10">
        <v>1642.45</v>
      </c>
      <c r="F164" s="11">
        <v>426.73</v>
      </c>
      <c r="G164" s="12">
        <v>15938.65</v>
      </c>
      <c r="H164" s="14">
        <f t="shared" ref="H164:J164" si="170">(B164-B163)/B163</f>
        <v>-1.0798203780415631E-2</v>
      </c>
      <c r="I164" s="14">
        <f t="shared" si="170"/>
        <v>-2.87490287490291E-3</v>
      </c>
      <c r="J164" s="14">
        <f t="shared" si="170"/>
        <v>-5.0079169274956405E-3</v>
      </c>
      <c r="K164" s="14">
        <v>-6.6E-4</v>
      </c>
      <c r="L164" s="14">
        <v>2.2100000000000002E-3</v>
      </c>
      <c r="M164" s="14">
        <f t="shared" si="1"/>
        <v>-1.7536552752142748E-3</v>
      </c>
    </row>
    <row r="165" spans="1:13" ht="15.75" customHeight="1">
      <c r="A165" s="24">
        <v>44757</v>
      </c>
      <c r="B165" s="10">
        <v>1422.33</v>
      </c>
      <c r="C165" s="11">
        <v>651.79999999999995</v>
      </c>
      <c r="D165" s="10">
        <v>1362.05</v>
      </c>
      <c r="E165" s="10">
        <v>1681.06</v>
      </c>
      <c r="F165" s="11">
        <v>438.85</v>
      </c>
      <c r="G165" s="12">
        <v>16049.2</v>
      </c>
      <c r="H165" s="14">
        <f t="shared" ref="H165:J165" si="171">(B165-B164)/B164</f>
        <v>1.0486754314349323E-3</v>
      </c>
      <c r="I165" s="14">
        <f t="shared" si="171"/>
        <v>1.5818592690719203E-2</v>
      </c>
      <c r="J165" s="14">
        <f t="shared" si="171"/>
        <v>8.1418156248843493E-3</v>
      </c>
      <c r="K165" s="14">
        <v>2.351E-2</v>
      </c>
      <c r="L165" s="14">
        <v>2.8400000000000002E-2</v>
      </c>
      <c r="M165" s="14">
        <f t="shared" si="1"/>
        <v>6.9359701103921031E-3</v>
      </c>
    </row>
    <row r="166" spans="1:13" ht="15.75" customHeight="1">
      <c r="A166" s="24">
        <v>44760</v>
      </c>
      <c r="B166" s="10">
        <v>1481.55</v>
      </c>
      <c r="C166" s="11">
        <v>663.05</v>
      </c>
      <c r="D166" s="10">
        <v>1347.55</v>
      </c>
      <c r="E166" s="10">
        <v>1723.76</v>
      </c>
      <c r="F166" s="11">
        <v>449.51</v>
      </c>
      <c r="G166" s="12">
        <v>16278.5</v>
      </c>
      <c r="H166" s="14">
        <f t="shared" ref="H166:J166" si="172">(B166-B165)/B165</f>
        <v>4.1635907278901541E-2</v>
      </c>
      <c r="I166" s="14">
        <f t="shared" si="172"/>
        <v>1.7259895673519484E-2</v>
      </c>
      <c r="J166" s="14">
        <f t="shared" si="172"/>
        <v>-1.0645717851767557E-2</v>
      </c>
      <c r="K166" s="14">
        <v>2.5399999999999999E-2</v>
      </c>
      <c r="L166" s="14">
        <v>2.4289999999999999E-2</v>
      </c>
      <c r="M166" s="14">
        <f t="shared" si="1"/>
        <v>1.428731650175705E-2</v>
      </c>
    </row>
    <row r="167" spans="1:13" ht="15.75" customHeight="1">
      <c r="A167" s="24">
        <v>44761</v>
      </c>
      <c r="B167" s="10">
        <v>1475.83</v>
      </c>
      <c r="C167" s="11">
        <v>672.9</v>
      </c>
      <c r="D167" s="10">
        <v>1348.05</v>
      </c>
      <c r="E167" s="10">
        <v>1725.91</v>
      </c>
      <c r="F167" s="11">
        <v>447.67</v>
      </c>
      <c r="G167" s="12">
        <v>16340.55</v>
      </c>
      <c r="H167" s="14">
        <f t="shared" ref="H167:J167" si="173">(B167-B166)/B166</f>
        <v>-3.8608214370085569E-3</v>
      </c>
      <c r="I167" s="14">
        <f t="shared" si="173"/>
        <v>1.4855591584345107E-2</v>
      </c>
      <c r="J167" s="14">
        <f t="shared" si="173"/>
        <v>3.7104374605766019E-4</v>
      </c>
      <c r="K167" s="14">
        <v>1.25E-3</v>
      </c>
      <c r="L167" s="14">
        <v>-4.0899999999999999E-3</v>
      </c>
      <c r="M167" s="14">
        <f t="shared" si="1"/>
        <v>3.8117762693122385E-3</v>
      </c>
    </row>
    <row r="168" spans="1:13" ht="15.75" customHeight="1">
      <c r="A168" s="24">
        <v>44762</v>
      </c>
      <c r="B168" s="10">
        <v>1506.81</v>
      </c>
      <c r="C168" s="11">
        <v>670.65</v>
      </c>
      <c r="D168" s="10">
        <v>1365.05</v>
      </c>
      <c r="E168" s="10">
        <v>1736.04</v>
      </c>
      <c r="F168" s="11">
        <v>452.05</v>
      </c>
      <c r="G168" s="12">
        <v>16520.849999999999</v>
      </c>
      <c r="H168" s="14">
        <f t="shared" ref="H168:J168" si="174">(B168-B167)/B167</f>
        <v>2.0991577620728688E-2</v>
      </c>
      <c r="I168" s="14">
        <f t="shared" si="174"/>
        <v>-3.3437360677663844E-3</v>
      </c>
      <c r="J168" s="14">
        <f t="shared" si="174"/>
        <v>1.2610808204443456E-2</v>
      </c>
      <c r="K168" s="14">
        <v>5.8700000000000002E-3</v>
      </c>
      <c r="L168" s="14">
        <v>9.7800000000000005E-3</v>
      </c>
      <c r="M168" s="14">
        <f t="shared" si="1"/>
        <v>1.1033900327712303E-2</v>
      </c>
    </row>
    <row r="169" spans="1:13" ht="15.75" customHeight="1">
      <c r="A169" s="24">
        <v>44763</v>
      </c>
      <c r="B169" s="10">
        <v>1524.31</v>
      </c>
      <c r="C169" s="11">
        <v>678.35</v>
      </c>
      <c r="D169" s="10">
        <v>1360.75</v>
      </c>
      <c r="E169" s="10">
        <v>1761.18</v>
      </c>
      <c r="F169" s="11">
        <v>453.45</v>
      </c>
      <c r="G169" s="12">
        <v>16605.25</v>
      </c>
      <c r="H169" s="14">
        <f t="shared" ref="H169:J169" si="175">(B169-B168)/B168</f>
        <v>1.1613939381872964E-2</v>
      </c>
      <c r="I169" s="14">
        <f t="shared" si="175"/>
        <v>1.1481398643107502E-2</v>
      </c>
      <c r="J169" s="14">
        <f t="shared" si="175"/>
        <v>-3.1500677630855681E-3</v>
      </c>
      <c r="K169" s="14">
        <v>1.448E-2</v>
      </c>
      <c r="L169" s="14">
        <v>3.0999999999999999E-3</v>
      </c>
      <c r="M169" s="14">
        <f t="shared" si="1"/>
        <v>5.1086959811390735E-3</v>
      </c>
    </row>
    <row r="170" spans="1:13" ht="15.75" customHeight="1">
      <c r="A170" s="24">
        <v>44764</v>
      </c>
      <c r="B170" s="10">
        <v>1497.86</v>
      </c>
      <c r="C170" s="11">
        <v>678.85</v>
      </c>
      <c r="D170" s="10">
        <v>1392.5</v>
      </c>
      <c r="E170" s="10">
        <v>1763.77</v>
      </c>
      <c r="F170" s="11">
        <v>453.5</v>
      </c>
      <c r="G170" s="12">
        <v>16719.45</v>
      </c>
      <c r="H170" s="14">
        <f t="shared" ref="H170:J170" si="176">(B170-B169)/B169</f>
        <v>-1.7352113415250208E-2</v>
      </c>
      <c r="I170" s="14">
        <f t="shared" si="176"/>
        <v>7.3708262696248249E-4</v>
      </c>
      <c r="J170" s="14">
        <f t="shared" si="176"/>
        <v>2.3332720925959949E-2</v>
      </c>
      <c r="K170" s="14">
        <v>1.47E-3</v>
      </c>
      <c r="L170" s="14">
        <v>1.1E-4</v>
      </c>
      <c r="M170" s="14">
        <f t="shared" si="1"/>
        <v>6.8773430089881654E-3</v>
      </c>
    </row>
    <row r="171" spans="1:13" ht="15.75" customHeight="1">
      <c r="A171" s="24">
        <v>44767</v>
      </c>
      <c r="B171" s="10">
        <v>1495.17</v>
      </c>
      <c r="C171" s="11">
        <v>678.4</v>
      </c>
      <c r="D171" s="10">
        <v>1396.6</v>
      </c>
      <c r="E171" s="10">
        <v>1778.44</v>
      </c>
      <c r="F171" s="11">
        <v>448.17</v>
      </c>
      <c r="G171" s="12">
        <v>16631</v>
      </c>
      <c r="H171" s="14">
        <f t="shared" ref="H171:J171" si="177">(B171-B170)/B170</f>
        <v>-1.7958954775478531E-3</v>
      </c>
      <c r="I171" s="14">
        <f t="shared" si="177"/>
        <v>-6.6288576268696392E-4</v>
      </c>
      <c r="J171" s="14">
        <f t="shared" si="177"/>
        <v>2.9443447037701322E-3</v>
      </c>
      <c r="K171" s="14">
        <v>8.3199999999999993E-3</v>
      </c>
      <c r="L171" s="14">
        <v>-1.175E-2</v>
      </c>
      <c r="M171" s="14">
        <f t="shared" si="1"/>
        <v>-5.2902457915781154E-3</v>
      </c>
    </row>
    <row r="172" spans="1:13" ht="15.75" customHeight="1">
      <c r="A172" s="24">
        <v>44768</v>
      </c>
      <c r="B172" s="10">
        <v>1443.02</v>
      </c>
      <c r="C172" s="11">
        <v>684.1</v>
      </c>
      <c r="D172" s="10">
        <v>1393.75</v>
      </c>
      <c r="E172" s="10">
        <v>1747.31</v>
      </c>
      <c r="F172" s="11">
        <v>439.79</v>
      </c>
      <c r="G172" s="12">
        <v>16483.849999999999</v>
      </c>
      <c r="H172" s="14">
        <f t="shared" ref="H172:J172" si="178">(B172-B171)/B171</f>
        <v>-3.4878976972518232E-2</v>
      </c>
      <c r="I172" s="14">
        <f t="shared" si="178"/>
        <v>8.4021226415095015E-3</v>
      </c>
      <c r="J172" s="14">
        <f t="shared" si="178"/>
        <v>-2.0406701990547827E-3</v>
      </c>
      <c r="K172" s="14">
        <v>-1.7500000000000002E-2</v>
      </c>
      <c r="L172" s="14">
        <v>-1.8700000000000001E-2</v>
      </c>
      <c r="M172" s="14">
        <f t="shared" si="1"/>
        <v>-8.8479345800012901E-3</v>
      </c>
    </row>
    <row r="173" spans="1:13" ht="15.75" customHeight="1">
      <c r="A173" s="24">
        <v>44769</v>
      </c>
      <c r="B173" s="10">
        <v>1462.81</v>
      </c>
      <c r="C173" s="11">
        <v>674.9</v>
      </c>
      <c r="D173" s="10">
        <v>1404.4</v>
      </c>
      <c r="E173" s="10">
        <v>1792.61</v>
      </c>
      <c r="F173" s="11">
        <v>442.68</v>
      </c>
      <c r="G173" s="12">
        <v>16641.8</v>
      </c>
      <c r="H173" s="14">
        <f t="shared" ref="H173:J173" si="179">(B173-B172)/B172</f>
        <v>1.371429363418384E-2</v>
      </c>
      <c r="I173" s="14">
        <f t="shared" si="179"/>
        <v>-1.3448326268089526E-2</v>
      </c>
      <c r="J173" s="14">
        <f t="shared" si="179"/>
        <v>7.6412556053812308E-3</v>
      </c>
      <c r="K173" s="14">
        <v>2.5930000000000002E-2</v>
      </c>
      <c r="L173" s="14">
        <v>6.5700000000000003E-3</v>
      </c>
      <c r="M173" s="14">
        <f t="shared" si="1"/>
        <v>9.5821061220528417E-3</v>
      </c>
    </row>
    <row r="174" spans="1:13" ht="15.75" customHeight="1">
      <c r="A174" s="24">
        <v>44770</v>
      </c>
      <c r="B174" s="10">
        <v>1508.9</v>
      </c>
      <c r="C174" s="11">
        <v>666.85</v>
      </c>
      <c r="D174" s="10">
        <v>1416.85</v>
      </c>
      <c r="E174" s="10">
        <v>1797.2</v>
      </c>
      <c r="F174" s="11">
        <v>440.89</v>
      </c>
      <c r="G174" s="12">
        <v>16929.599999999999</v>
      </c>
      <c r="H174" s="14">
        <f t="shared" ref="H174:J174" si="180">(B174-B173)/B173</f>
        <v>3.1507851327240141E-2</v>
      </c>
      <c r="I174" s="14">
        <f t="shared" si="180"/>
        <v>-1.1927692991554238E-2</v>
      </c>
      <c r="J174" s="14">
        <f t="shared" si="180"/>
        <v>8.8649957277127725E-3</v>
      </c>
      <c r="K174" s="14">
        <v>2.5600000000000002E-3</v>
      </c>
      <c r="L174" s="14">
        <v>-4.0400000000000002E-3</v>
      </c>
      <c r="M174" s="14">
        <f t="shared" si="1"/>
        <v>1.7293802353110798E-2</v>
      </c>
    </row>
    <row r="175" spans="1:13" ht="15.75" customHeight="1">
      <c r="A175" s="24">
        <v>44771</v>
      </c>
      <c r="B175" s="10">
        <v>1541.02</v>
      </c>
      <c r="C175" s="11">
        <v>677.95</v>
      </c>
      <c r="D175" s="10">
        <v>1434.2</v>
      </c>
      <c r="E175" s="10">
        <v>1803.98</v>
      </c>
      <c r="F175" s="11">
        <v>448.22</v>
      </c>
      <c r="G175" s="12">
        <v>17158.25</v>
      </c>
      <c r="H175" s="14">
        <f t="shared" ref="H175:J175" si="181">(B175-B174)/B174</f>
        <v>2.1287030286963941E-2</v>
      </c>
      <c r="I175" s="14">
        <f t="shared" si="181"/>
        <v>1.6645422508810112E-2</v>
      </c>
      <c r="J175" s="14">
        <f t="shared" si="181"/>
        <v>1.2245474115114612E-2</v>
      </c>
      <c r="K175" s="14">
        <v>3.7699999999999999E-3</v>
      </c>
      <c r="L175" s="14">
        <v>1.6629999999999999E-2</v>
      </c>
      <c r="M175" s="14">
        <f t="shared" si="1"/>
        <v>1.3505930441357237E-2</v>
      </c>
    </row>
    <row r="176" spans="1:13" ht="15.75" customHeight="1">
      <c r="A176" s="24">
        <v>44774</v>
      </c>
      <c r="B176" s="10">
        <v>1542.36</v>
      </c>
      <c r="C176" s="11">
        <v>694.45</v>
      </c>
      <c r="D176" s="10">
        <v>1446.15</v>
      </c>
      <c r="E176" s="10">
        <v>1810.62</v>
      </c>
      <c r="F176" s="11">
        <v>477.73</v>
      </c>
      <c r="G176" s="12">
        <v>17340.05</v>
      </c>
      <c r="H176" s="14">
        <f t="shared" ref="H176:J176" si="182">(B176-B175)/B175</f>
        <v>8.6955393181134457E-4</v>
      </c>
      <c r="I176" s="14">
        <f t="shared" si="182"/>
        <v>2.4338078029353196E-2</v>
      </c>
      <c r="J176" s="14">
        <f t="shared" si="182"/>
        <v>8.3321712452935747E-3</v>
      </c>
      <c r="K176" s="14">
        <v>3.6800000000000001E-3</v>
      </c>
      <c r="L176" s="14">
        <v>6.5839999999999996E-2</v>
      </c>
      <c r="M176" s="14">
        <f t="shared" si="1"/>
        <v>1.0595486136406642E-2</v>
      </c>
    </row>
    <row r="177" spans="1:13" ht="15.75" customHeight="1">
      <c r="A177" s="24">
        <v>44775</v>
      </c>
      <c r="B177" s="10">
        <v>1534.95</v>
      </c>
      <c r="C177" s="11">
        <v>686.8</v>
      </c>
      <c r="D177" s="10">
        <v>1430.25</v>
      </c>
      <c r="E177" s="10">
        <v>1789.02</v>
      </c>
      <c r="F177" s="11">
        <v>474.79</v>
      </c>
      <c r="G177" s="12">
        <v>17345.45</v>
      </c>
      <c r="H177" s="14">
        <f t="shared" ref="H177:J177" si="183">(B177-B176)/B176</f>
        <v>-4.8043258383255886E-3</v>
      </c>
      <c r="I177" s="14">
        <f t="shared" si="183"/>
        <v>-1.1015911872705149E-2</v>
      </c>
      <c r="J177" s="14">
        <f t="shared" si="183"/>
        <v>-1.0994710092314137E-2</v>
      </c>
      <c r="K177" s="14">
        <v>-1.193E-2</v>
      </c>
      <c r="L177" s="14">
        <v>-6.1500000000000001E-3</v>
      </c>
      <c r="M177" s="14">
        <f t="shared" si="1"/>
        <v>3.114177871460264E-4</v>
      </c>
    </row>
    <row r="178" spans="1:13" ht="15.75" customHeight="1">
      <c r="A178" s="24">
        <v>44776</v>
      </c>
      <c r="B178" s="10">
        <v>1557.32</v>
      </c>
      <c r="C178" s="11">
        <v>693.15</v>
      </c>
      <c r="D178" s="10">
        <v>1433.6</v>
      </c>
      <c r="E178" s="10">
        <v>1785.77</v>
      </c>
      <c r="F178" s="11">
        <v>466.36</v>
      </c>
      <c r="G178" s="12">
        <v>17388.150000000001</v>
      </c>
      <c r="H178" s="14">
        <f t="shared" ref="H178:J178" si="184">(B178-B177)/B177</f>
        <v>1.4573764617739919E-2</v>
      </c>
      <c r="I178" s="14">
        <f t="shared" si="184"/>
        <v>9.2457775189283969E-3</v>
      </c>
      <c r="J178" s="14">
        <f t="shared" si="184"/>
        <v>2.3422478587658865E-3</v>
      </c>
      <c r="K178" s="14">
        <v>-1.82E-3</v>
      </c>
      <c r="L178" s="14">
        <v>-1.7760000000000001E-2</v>
      </c>
      <c r="M178" s="14">
        <f t="shared" si="1"/>
        <v>2.461740687039006E-3</v>
      </c>
    </row>
    <row r="179" spans="1:13" ht="15.75" customHeight="1">
      <c r="A179" s="24">
        <v>44777</v>
      </c>
      <c r="B179" s="10">
        <v>1590.93</v>
      </c>
      <c r="C179" s="11">
        <v>694.3</v>
      </c>
      <c r="D179" s="10">
        <v>1431.9</v>
      </c>
      <c r="E179" s="10">
        <v>1776.09</v>
      </c>
      <c r="F179" s="11">
        <v>467.46</v>
      </c>
      <c r="G179" s="12">
        <v>17382</v>
      </c>
      <c r="H179" s="14">
        <f t="shared" ref="H179:J179" si="185">(B179-B178)/B178</f>
        <v>2.1581948475586345E-2</v>
      </c>
      <c r="I179" s="14">
        <f t="shared" si="185"/>
        <v>1.6590925485103908E-3</v>
      </c>
      <c r="J179" s="14">
        <f t="shared" si="185"/>
        <v>-1.1858258928570161E-3</v>
      </c>
      <c r="K179" s="14">
        <v>-5.4200000000000003E-3</v>
      </c>
      <c r="L179" s="14">
        <v>2.3600000000000001E-3</v>
      </c>
      <c r="M179" s="14">
        <f t="shared" si="1"/>
        <v>-3.5368915036973193E-4</v>
      </c>
    </row>
    <row r="180" spans="1:13" ht="15.75" customHeight="1">
      <c r="A180" s="24">
        <v>44778</v>
      </c>
      <c r="B180" s="10">
        <v>1607.59</v>
      </c>
      <c r="C180" s="11">
        <v>703.65</v>
      </c>
      <c r="D180" s="10">
        <v>1427.05</v>
      </c>
      <c r="E180" s="10">
        <v>1783.43</v>
      </c>
      <c r="F180" s="11">
        <v>463.82</v>
      </c>
      <c r="G180" s="12">
        <v>17397.5</v>
      </c>
      <c r="H180" s="14">
        <f t="shared" ref="H180:J180" si="186">(B180-B179)/B179</f>
        <v>1.0471862369808762E-2</v>
      </c>
      <c r="I180" s="14">
        <f t="shared" si="186"/>
        <v>1.3466801094627716E-2</v>
      </c>
      <c r="J180" s="14">
        <f t="shared" si="186"/>
        <v>-3.387108038270924E-3</v>
      </c>
      <c r="K180" s="14">
        <v>4.13E-3</v>
      </c>
      <c r="L180" s="14">
        <v>-7.79E-3</v>
      </c>
      <c r="M180" s="14">
        <f t="shared" si="1"/>
        <v>8.9172707398458174E-4</v>
      </c>
    </row>
    <row r="181" spans="1:13" ht="15.75" customHeight="1">
      <c r="A181" s="24">
        <v>44781</v>
      </c>
      <c r="B181" s="10">
        <v>1610.32</v>
      </c>
      <c r="C181" s="11">
        <v>704.35</v>
      </c>
      <c r="D181" s="10">
        <v>1462.05</v>
      </c>
      <c r="E181" s="10">
        <v>1825.53</v>
      </c>
      <c r="F181" s="11">
        <v>466.81</v>
      </c>
      <c r="G181" s="12">
        <v>17525.099999999999</v>
      </c>
      <c r="H181" s="14">
        <f t="shared" ref="H181:J181" si="187">(B181-B180)/B180</f>
        <v>1.6981941913050084E-3</v>
      </c>
      <c r="I181" s="14">
        <f t="shared" si="187"/>
        <v>9.9481276202664044E-4</v>
      </c>
      <c r="J181" s="14">
        <f t="shared" si="187"/>
        <v>2.4526120318138819E-2</v>
      </c>
      <c r="K181" s="14">
        <v>2.3609999999999999E-2</v>
      </c>
      <c r="L181" s="14">
        <v>6.45E-3</v>
      </c>
      <c r="M181" s="14">
        <f t="shared" si="1"/>
        <v>7.3343871245867822E-3</v>
      </c>
    </row>
    <row r="182" spans="1:13" ht="15.75" customHeight="1">
      <c r="A182" s="24">
        <v>44783</v>
      </c>
      <c r="B182" s="10">
        <v>1593.47</v>
      </c>
      <c r="C182" s="11">
        <v>715.25</v>
      </c>
      <c r="D182" s="10">
        <v>1466.3</v>
      </c>
      <c r="E182" s="10">
        <v>1850.98</v>
      </c>
      <c r="F182" s="11">
        <v>474.09</v>
      </c>
      <c r="G182" s="12">
        <v>17534.75</v>
      </c>
      <c r="H182" s="14">
        <f t="shared" ref="H182:J182" si="188">(B182-B181)/B181</f>
        <v>-1.0463758756023591E-2</v>
      </c>
      <c r="I182" s="14">
        <f t="shared" si="188"/>
        <v>1.5475260878824415E-2</v>
      </c>
      <c r="J182" s="14">
        <f t="shared" si="188"/>
        <v>2.9068773297766834E-3</v>
      </c>
      <c r="K182" s="14">
        <v>1.3939999999999999E-2</v>
      </c>
      <c r="L182" s="14">
        <v>1.5599999999999999E-2</v>
      </c>
      <c r="M182" s="14">
        <f t="shared" si="1"/>
        <v>5.5063879806685587E-4</v>
      </c>
    </row>
    <row r="183" spans="1:13" ht="15.75" customHeight="1">
      <c r="A183" s="24">
        <v>44784</v>
      </c>
      <c r="B183" s="10">
        <v>1610.87</v>
      </c>
      <c r="C183" s="11">
        <v>709.8</v>
      </c>
      <c r="D183" s="10">
        <v>1485.7</v>
      </c>
      <c r="E183" s="10">
        <v>1862.95</v>
      </c>
      <c r="F183" s="11">
        <v>475.18</v>
      </c>
      <c r="G183" s="12">
        <v>17659</v>
      </c>
      <c r="H183" s="14">
        <f t="shared" ref="H183:J183" si="189">(B183-B182)/B182</f>
        <v>1.0919565476601294E-2</v>
      </c>
      <c r="I183" s="14">
        <f t="shared" si="189"/>
        <v>-7.6197133869277114E-3</v>
      </c>
      <c r="J183" s="14">
        <f t="shared" si="189"/>
        <v>1.3230580372365882E-2</v>
      </c>
      <c r="K183" s="14">
        <v>6.4700000000000001E-3</v>
      </c>
      <c r="L183" s="14">
        <v>2.3E-3</v>
      </c>
      <c r="M183" s="14">
        <f t="shared" si="1"/>
        <v>7.0859293688247619E-3</v>
      </c>
    </row>
    <row r="184" spans="1:13" ht="15.75" customHeight="1">
      <c r="A184" s="24">
        <v>44785</v>
      </c>
      <c r="B184" s="10">
        <v>1585.17</v>
      </c>
      <c r="C184" s="11">
        <v>709.7</v>
      </c>
      <c r="D184" s="10">
        <v>1485.15</v>
      </c>
      <c r="E184" s="10">
        <v>1842.3</v>
      </c>
      <c r="F184" s="11">
        <v>476.08</v>
      </c>
      <c r="G184" s="12">
        <v>17698.150000000001</v>
      </c>
      <c r="H184" s="14">
        <f t="shared" ref="H184:J184" si="190">(B184-B183)/B183</f>
        <v>-1.5954111753276067E-2</v>
      </c>
      <c r="I184" s="14">
        <f t="shared" si="190"/>
        <v>-1.4088475626924352E-4</v>
      </c>
      <c r="J184" s="14">
        <f t="shared" si="190"/>
        <v>-3.701958672679239E-4</v>
      </c>
      <c r="K184" s="14">
        <v>-1.108E-2</v>
      </c>
      <c r="L184" s="14">
        <v>1.89E-3</v>
      </c>
      <c r="M184" s="14">
        <f t="shared" si="1"/>
        <v>2.2169998301150378E-3</v>
      </c>
    </row>
    <row r="185" spans="1:13" ht="15.75" customHeight="1">
      <c r="A185" s="24">
        <v>44789</v>
      </c>
      <c r="B185" s="10">
        <v>1587.5</v>
      </c>
      <c r="C185" s="11">
        <v>704.1</v>
      </c>
      <c r="D185" s="10">
        <v>1502.15</v>
      </c>
      <c r="E185" s="10">
        <v>1844.74</v>
      </c>
      <c r="F185" s="11">
        <v>488.34</v>
      </c>
      <c r="G185" s="12">
        <v>17825.25</v>
      </c>
      <c r="H185" s="14">
        <f t="shared" ref="H185:J185" si="191">(B185-B184)/B184</f>
        <v>1.469873893651739E-3</v>
      </c>
      <c r="I185" s="14">
        <f t="shared" si="191"/>
        <v>-7.8906580245174333E-3</v>
      </c>
      <c r="J185" s="14">
        <f t="shared" si="191"/>
        <v>1.1446655220011447E-2</v>
      </c>
      <c r="K185" s="14">
        <v>1.32E-3</v>
      </c>
      <c r="L185" s="14">
        <v>2.5749999999999999E-2</v>
      </c>
      <c r="M185" s="14">
        <f t="shared" si="1"/>
        <v>7.181541573554215E-3</v>
      </c>
    </row>
    <row r="186" spans="1:13" ht="15.75" customHeight="1">
      <c r="A186" s="24">
        <v>44790</v>
      </c>
      <c r="B186" s="10">
        <v>1597.25</v>
      </c>
      <c r="C186" s="11">
        <v>722.95</v>
      </c>
      <c r="D186" s="10">
        <v>1509.9</v>
      </c>
      <c r="E186" s="10">
        <v>1851.53</v>
      </c>
      <c r="F186" s="11">
        <v>483.91</v>
      </c>
      <c r="G186" s="12">
        <v>17944.25</v>
      </c>
      <c r="H186" s="14">
        <f t="shared" ref="H186:J186" si="192">(B186-B185)/B185</f>
        <v>6.1417322834645665E-3</v>
      </c>
      <c r="I186" s="14">
        <f t="shared" si="192"/>
        <v>2.6771765374236645E-2</v>
      </c>
      <c r="J186" s="14">
        <f t="shared" si="192"/>
        <v>5.159271710548214E-3</v>
      </c>
      <c r="K186" s="14">
        <v>3.6800000000000001E-3</v>
      </c>
      <c r="L186" s="14">
        <v>-9.0699999999999999E-3</v>
      </c>
      <c r="M186" s="14">
        <f t="shared" si="1"/>
        <v>6.675923198833116E-3</v>
      </c>
    </row>
    <row r="187" spans="1:13" ht="15.75" customHeight="1">
      <c r="A187" s="24">
        <v>44791</v>
      </c>
      <c r="B187" s="10">
        <v>1574.08</v>
      </c>
      <c r="C187" s="11">
        <v>733.2</v>
      </c>
      <c r="D187" s="10">
        <v>1511.7</v>
      </c>
      <c r="E187" s="10">
        <v>1890.29</v>
      </c>
      <c r="F187" s="11">
        <v>483.31</v>
      </c>
      <c r="G187" s="12">
        <v>17956.5</v>
      </c>
      <c r="H187" s="14">
        <f t="shared" ref="H187:J187" si="193">(B187-B186)/B186</f>
        <v>-1.4506182501173939E-2</v>
      </c>
      <c r="I187" s="14">
        <f t="shared" si="193"/>
        <v>1.417802061000069E-2</v>
      </c>
      <c r="J187" s="14">
        <f t="shared" si="193"/>
        <v>1.1921319292668086E-3</v>
      </c>
      <c r="K187" s="14">
        <v>2.0930000000000001E-2</v>
      </c>
      <c r="L187" s="14">
        <v>-1.24E-3</v>
      </c>
      <c r="M187" s="14">
        <f t="shared" si="1"/>
        <v>6.8266993605193866E-4</v>
      </c>
    </row>
    <row r="188" spans="1:13" ht="15.75" customHeight="1">
      <c r="A188" s="24">
        <v>44792</v>
      </c>
      <c r="B188" s="10">
        <v>1588.15</v>
      </c>
      <c r="C188" s="11">
        <v>732.3</v>
      </c>
      <c r="D188" s="10">
        <v>1493.05</v>
      </c>
      <c r="E188" s="10">
        <v>1931.69</v>
      </c>
      <c r="F188" s="11">
        <v>469.55</v>
      </c>
      <c r="G188" s="12">
        <v>17758.45</v>
      </c>
      <c r="H188" s="14">
        <f t="shared" ref="H188:J188" si="194">(B188-B187)/B187</f>
        <v>8.9385545842651983E-3</v>
      </c>
      <c r="I188" s="14">
        <f t="shared" si="194"/>
        <v>-1.2274959083470962E-3</v>
      </c>
      <c r="J188" s="14">
        <f t="shared" si="194"/>
        <v>-1.2337103922736053E-2</v>
      </c>
      <c r="K188" s="14">
        <v>2.1899999999999999E-2</v>
      </c>
      <c r="L188" s="14">
        <v>-2.8469999999999999E-2</v>
      </c>
      <c r="M188" s="14">
        <f t="shared" si="1"/>
        <v>-1.102943223902204E-2</v>
      </c>
    </row>
    <row r="189" spans="1:13" ht="15.75" customHeight="1">
      <c r="A189" s="24">
        <v>44795</v>
      </c>
      <c r="B189" s="10">
        <v>1566.82</v>
      </c>
      <c r="C189" s="11">
        <v>727.6</v>
      </c>
      <c r="D189" s="10">
        <v>1470.35</v>
      </c>
      <c r="E189" s="10">
        <v>1876.42</v>
      </c>
      <c r="F189" s="11">
        <v>453.2</v>
      </c>
      <c r="G189" s="12">
        <v>17490.7</v>
      </c>
      <c r="H189" s="14">
        <f t="shared" ref="H189:J189" si="195">(B189-B188)/B188</f>
        <v>-1.3430721279476216E-2</v>
      </c>
      <c r="I189" s="14">
        <f t="shared" si="195"/>
        <v>-6.4181346442713809E-3</v>
      </c>
      <c r="J189" s="14">
        <f t="shared" si="195"/>
        <v>-1.5203777502427946E-2</v>
      </c>
      <c r="K189" s="14">
        <v>-2.861E-2</v>
      </c>
      <c r="L189" s="14">
        <v>-3.4819999999999997E-2</v>
      </c>
      <c r="M189" s="14">
        <f t="shared" si="1"/>
        <v>-1.507732938403971E-2</v>
      </c>
    </row>
    <row r="190" spans="1:13" ht="15.75" customHeight="1">
      <c r="A190" s="24">
        <v>44796</v>
      </c>
      <c r="B190" s="10">
        <v>1533.76</v>
      </c>
      <c r="C190" s="11">
        <v>737.6</v>
      </c>
      <c r="D190" s="10">
        <v>1465.8</v>
      </c>
      <c r="E190" s="10">
        <v>1872.83</v>
      </c>
      <c r="F190" s="11">
        <v>459.03</v>
      </c>
      <c r="G190" s="12">
        <v>17577.5</v>
      </c>
      <c r="H190" s="14">
        <f t="shared" ref="H190:J190" si="196">(B190-B189)/B189</f>
        <v>-2.1100062547069826E-2</v>
      </c>
      <c r="I190" s="14">
        <f t="shared" si="196"/>
        <v>1.3743815283122594E-2</v>
      </c>
      <c r="J190" s="14">
        <f t="shared" si="196"/>
        <v>-3.0945013092120617E-3</v>
      </c>
      <c r="K190" s="14">
        <v>-1.91E-3</v>
      </c>
      <c r="L190" s="14">
        <v>1.286E-2</v>
      </c>
      <c r="M190" s="14">
        <f t="shared" si="1"/>
        <v>4.9626372872440365E-3</v>
      </c>
    </row>
    <row r="191" spans="1:13" ht="15.75" customHeight="1">
      <c r="A191" s="24">
        <v>44797</v>
      </c>
      <c r="B191" s="10">
        <v>1528.88</v>
      </c>
      <c r="C191" s="11">
        <v>738.75</v>
      </c>
      <c r="D191" s="10">
        <v>1472.85</v>
      </c>
      <c r="E191" s="10">
        <v>1889.09</v>
      </c>
      <c r="F191" s="11">
        <v>461.77</v>
      </c>
      <c r="G191" s="12">
        <v>17604.95</v>
      </c>
      <c r="H191" s="14">
        <f t="shared" ref="H191:J191" si="197">(B191-B190)/B190</f>
        <v>-3.1817233465469708E-3</v>
      </c>
      <c r="I191" s="14">
        <f t="shared" si="197"/>
        <v>1.5591106290672142E-3</v>
      </c>
      <c r="J191" s="14">
        <f t="shared" si="197"/>
        <v>4.809660253786297E-3</v>
      </c>
      <c r="K191" s="14">
        <v>8.6800000000000002E-3</v>
      </c>
      <c r="L191" s="14">
        <v>5.9699999999999996E-3</v>
      </c>
      <c r="M191" s="14">
        <f t="shared" si="1"/>
        <v>1.5616555255298381E-3</v>
      </c>
    </row>
    <row r="192" spans="1:13" ht="15.75" customHeight="1">
      <c r="A192" s="24">
        <v>44798</v>
      </c>
      <c r="B192" s="10">
        <v>1509.64</v>
      </c>
      <c r="C192" s="11">
        <v>741</v>
      </c>
      <c r="D192" s="10">
        <v>1464.85</v>
      </c>
      <c r="E192" s="10">
        <v>1873.68</v>
      </c>
      <c r="F192" s="11">
        <v>457.79</v>
      </c>
      <c r="G192" s="12">
        <v>17522.45</v>
      </c>
      <c r="H192" s="14">
        <f t="shared" ref="H192:J192" si="198">(B192-B191)/B191</f>
        <v>-1.2584375490555183E-2</v>
      </c>
      <c r="I192" s="14">
        <f t="shared" si="198"/>
        <v>3.0456852791878172E-3</v>
      </c>
      <c r="J192" s="14">
        <f t="shared" si="198"/>
        <v>-5.4316461282547445E-3</v>
      </c>
      <c r="K192" s="14">
        <v>-8.1600000000000006E-3</v>
      </c>
      <c r="L192" s="14">
        <v>-8.6199999999999992E-3</v>
      </c>
      <c r="M192" s="14">
        <f t="shared" si="1"/>
        <v>-4.6861820113093195E-3</v>
      </c>
    </row>
    <row r="193" spans="1:13" ht="15.75" customHeight="1">
      <c r="A193" s="24">
        <v>44799</v>
      </c>
      <c r="B193" s="10">
        <v>1513.02</v>
      </c>
      <c r="C193" s="11">
        <v>730.85</v>
      </c>
      <c r="D193" s="10">
        <v>1465.1</v>
      </c>
      <c r="E193" s="10">
        <v>1901.11</v>
      </c>
      <c r="F193" s="11">
        <v>463.62</v>
      </c>
      <c r="G193" s="12">
        <v>17558.900000000001</v>
      </c>
      <c r="H193" s="14">
        <f t="shared" ref="H193:J193" si="199">(B193-B192)/B192</f>
        <v>2.2389443840914931E-3</v>
      </c>
      <c r="I193" s="14">
        <f t="shared" si="199"/>
        <v>-1.369770580296893E-2</v>
      </c>
      <c r="J193" s="14">
        <f t="shared" si="199"/>
        <v>1.7066593849199578E-4</v>
      </c>
      <c r="K193" s="14">
        <v>1.464E-2</v>
      </c>
      <c r="L193" s="14">
        <v>1.274E-2</v>
      </c>
      <c r="M193" s="14">
        <f t="shared" si="1"/>
        <v>2.0801885581069272E-3</v>
      </c>
    </row>
    <row r="194" spans="1:13" ht="15.75" customHeight="1">
      <c r="A194" s="24">
        <v>44802</v>
      </c>
      <c r="B194" s="10">
        <v>1453.56</v>
      </c>
      <c r="C194" s="11">
        <v>720.6</v>
      </c>
      <c r="D194" s="10">
        <v>1439.4</v>
      </c>
      <c r="E194" s="10">
        <v>1877.27</v>
      </c>
      <c r="F194" s="11">
        <v>451.95</v>
      </c>
      <c r="G194" s="12">
        <v>17312.900000000001</v>
      </c>
      <c r="H194" s="14">
        <f t="shared" ref="H194:J194" si="200">(B194-B193)/B193</f>
        <v>-3.9298885672363906E-2</v>
      </c>
      <c r="I194" s="14">
        <f t="shared" si="200"/>
        <v>-1.4024765683792843E-2</v>
      </c>
      <c r="J194" s="14">
        <f t="shared" si="200"/>
        <v>-1.7541464746433567E-2</v>
      </c>
      <c r="K194" s="14">
        <v>-1.2540000000000001E-2</v>
      </c>
      <c r="L194" s="14">
        <v>-2.5170000000000001E-2</v>
      </c>
      <c r="M194" s="14">
        <f t="shared" si="1"/>
        <v>-1.4009989236227781E-2</v>
      </c>
    </row>
    <row r="195" spans="1:13" ht="15.75" customHeight="1">
      <c r="A195" s="24">
        <v>44803</v>
      </c>
      <c r="B195" s="10">
        <v>1484.58</v>
      </c>
      <c r="C195" s="11">
        <v>726.6</v>
      </c>
      <c r="D195" s="10">
        <v>1486.1</v>
      </c>
      <c r="E195" s="10">
        <v>1918.17</v>
      </c>
      <c r="F195" s="11">
        <v>469.65</v>
      </c>
      <c r="G195" s="12">
        <v>17759.3</v>
      </c>
      <c r="H195" s="14">
        <f t="shared" ref="H195:J195" si="201">(B195-B194)/B194</f>
        <v>2.1340708329893491E-2</v>
      </c>
      <c r="I195" s="14">
        <f t="shared" si="201"/>
        <v>8.3263946711074101E-3</v>
      </c>
      <c r="J195" s="14">
        <f t="shared" si="201"/>
        <v>3.2444073919688628E-2</v>
      </c>
      <c r="K195" s="14">
        <v>2.179E-2</v>
      </c>
      <c r="L195" s="14">
        <v>3.916E-2</v>
      </c>
      <c r="M195" s="14">
        <f t="shared" si="1"/>
        <v>2.5784241808131381E-2</v>
      </c>
    </row>
    <row r="196" spans="1:13" ht="15.75" customHeight="1">
      <c r="A196" s="24">
        <v>44805</v>
      </c>
      <c r="B196" s="10">
        <v>1455.99</v>
      </c>
      <c r="C196" s="11">
        <v>735.05</v>
      </c>
      <c r="D196" s="10">
        <v>1472.15</v>
      </c>
      <c r="E196" s="10">
        <v>1908.65</v>
      </c>
      <c r="F196" s="11">
        <v>465.46</v>
      </c>
      <c r="G196" s="12">
        <v>17542.8</v>
      </c>
      <c r="H196" s="14">
        <f t="shared" ref="H196:J196" si="202">(B196-B195)/B195</f>
        <v>-1.9257971951663042E-2</v>
      </c>
      <c r="I196" s="14">
        <f t="shared" si="202"/>
        <v>1.1629507294247084E-2</v>
      </c>
      <c r="J196" s="14">
        <f t="shared" si="202"/>
        <v>-9.3869860709237737E-3</v>
      </c>
      <c r="K196" s="14">
        <v>-4.96E-3</v>
      </c>
      <c r="L196" s="14">
        <v>-8.9200000000000008E-3</v>
      </c>
      <c r="M196" s="14">
        <f t="shared" si="1"/>
        <v>-1.219079580839335E-2</v>
      </c>
    </row>
    <row r="197" spans="1:13" ht="15.75" customHeight="1">
      <c r="A197" s="24">
        <v>44806</v>
      </c>
      <c r="B197" s="10">
        <v>1444.86</v>
      </c>
      <c r="C197" s="11">
        <v>735</v>
      </c>
      <c r="D197" s="10">
        <v>1485.5</v>
      </c>
      <c r="E197" s="10">
        <v>1936.13</v>
      </c>
      <c r="F197" s="11">
        <v>460.33</v>
      </c>
      <c r="G197" s="12">
        <v>17539.45</v>
      </c>
      <c r="H197" s="14">
        <f t="shared" ref="H197:J197" si="203">(B197-B196)/B196</f>
        <v>-7.6442832711763877E-3</v>
      </c>
      <c r="I197" s="14">
        <f t="shared" si="203"/>
        <v>-6.8022583497659377E-5</v>
      </c>
      <c r="J197" s="14">
        <f t="shared" si="203"/>
        <v>9.0683693917059452E-3</v>
      </c>
      <c r="K197" s="14">
        <v>1.44E-2</v>
      </c>
      <c r="L197" s="14">
        <v>-1.102E-2</v>
      </c>
      <c r="M197" s="14">
        <f t="shared" si="1"/>
        <v>-1.909615340765753E-4</v>
      </c>
    </row>
    <row r="198" spans="1:13" ht="15.75" customHeight="1">
      <c r="A198" s="24">
        <v>44809</v>
      </c>
      <c r="B198" s="10">
        <v>1453.11</v>
      </c>
      <c r="C198" s="11">
        <v>740.4</v>
      </c>
      <c r="D198" s="10">
        <v>1495.05</v>
      </c>
      <c r="E198" s="10">
        <v>1963.92</v>
      </c>
      <c r="F198" s="11">
        <v>457.59</v>
      </c>
      <c r="G198" s="12">
        <v>17665.8</v>
      </c>
      <c r="H198" s="14">
        <f t="shared" ref="H198:J198" si="204">(B198-B197)/B197</f>
        <v>5.7098957684481545E-3</v>
      </c>
      <c r="I198" s="14">
        <f t="shared" si="204"/>
        <v>7.3469387755101733E-3</v>
      </c>
      <c r="J198" s="14">
        <f t="shared" si="204"/>
        <v>6.4288118478626416E-3</v>
      </c>
      <c r="K198" s="14">
        <v>1.435E-2</v>
      </c>
      <c r="L198" s="14">
        <v>-5.9500000000000004E-3</v>
      </c>
      <c r="M198" s="14">
        <f t="shared" si="1"/>
        <v>7.2037606652431254E-3</v>
      </c>
    </row>
    <row r="199" spans="1:13" ht="15.75" customHeight="1">
      <c r="A199" s="24">
        <v>44810</v>
      </c>
      <c r="B199" s="10">
        <v>1446.95</v>
      </c>
      <c r="C199" s="11">
        <v>761.25</v>
      </c>
      <c r="D199" s="10">
        <v>1489.35</v>
      </c>
      <c r="E199" s="10">
        <v>1957.89</v>
      </c>
      <c r="F199" s="11">
        <v>456.34</v>
      </c>
      <c r="G199" s="12">
        <v>17655.599999999999</v>
      </c>
      <c r="H199" s="14">
        <f t="shared" ref="H199:J199" si="205">(B199-B198)/B198</f>
        <v>-4.2391835442601418E-3</v>
      </c>
      <c r="I199" s="14">
        <f t="shared" si="205"/>
        <v>2.8160453808752057E-2</v>
      </c>
      <c r="J199" s="14">
        <f t="shared" si="205"/>
        <v>-3.8125815190127726E-3</v>
      </c>
      <c r="K199" s="14">
        <v>-3.0699999999999998E-3</v>
      </c>
      <c r="L199" s="14">
        <v>-2.7299999999999998E-3</v>
      </c>
      <c r="M199" s="14">
        <f t="shared" si="1"/>
        <v>-5.7738681520229645E-4</v>
      </c>
    </row>
    <row r="200" spans="1:13" ht="15.75" customHeight="1">
      <c r="A200" s="24">
        <v>44811</v>
      </c>
      <c r="B200" s="10">
        <v>1449.48</v>
      </c>
      <c r="C200" s="11">
        <v>753.1</v>
      </c>
      <c r="D200" s="10">
        <v>1482.3</v>
      </c>
      <c r="E200" s="10">
        <v>1953.69</v>
      </c>
      <c r="F200" s="11">
        <v>444.48</v>
      </c>
      <c r="G200" s="12">
        <v>17624.400000000001</v>
      </c>
      <c r="H200" s="14">
        <f t="shared" ref="H200:J200" si="206">(B200-B199)/B199</f>
        <v>1.7485054770378884E-3</v>
      </c>
      <c r="I200" s="14">
        <f t="shared" si="206"/>
        <v>-1.0706075533661711E-2</v>
      </c>
      <c r="J200" s="14">
        <f t="shared" si="206"/>
        <v>-4.733608621210565E-3</v>
      </c>
      <c r="K200" s="14">
        <v>-2.15E-3</v>
      </c>
      <c r="L200" s="14">
        <v>-2.5989999999999999E-2</v>
      </c>
      <c r="M200" s="14">
        <f t="shared" si="1"/>
        <v>-1.7671447019640845E-3</v>
      </c>
    </row>
    <row r="201" spans="1:13" ht="15.75" customHeight="1">
      <c r="A201" s="24">
        <v>44812</v>
      </c>
      <c r="B201" s="10">
        <v>1467.63</v>
      </c>
      <c r="C201" s="11">
        <v>769.8</v>
      </c>
      <c r="D201" s="10">
        <v>1497.6</v>
      </c>
      <c r="E201" s="10">
        <v>1969.96</v>
      </c>
      <c r="F201" s="11">
        <v>440.84</v>
      </c>
      <c r="G201" s="12">
        <v>17798.75</v>
      </c>
      <c r="H201" s="14">
        <f t="shared" ref="H201:J201" si="207">(B201-B200)/B200</f>
        <v>1.2521731931451341E-2</v>
      </c>
      <c r="I201" s="14">
        <f t="shared" si="207"/>
        <v>2.2175009958836717E-2</v>
      </c>
      <c r="J201" s="14">
        <f t="shared" si="207"/>
        <v>1.0321797207043078E-2</v>
      </c>
      <c r="K201" s="14">
        <v>8.3300000000000006E-3</v>
      </c>
      <c r="L201" s="14">
        <v>-8.1899999999999994E-3</v>
      </c>
      <c r="M201" s="14">
        <f t="shared" si="1"/>
        <v>9.8925353487210078E-3</v>
      </c>
    </row>
    <row r="202" spans="1:13" ht="15.75" customHeight="1">
      <c r="A202" s="24">
        <v>44813</v>
      </c>
      <c r="B202" s="10">
        <v>1503.18</v>
      </c>
      <c r="C202" s="11">
        <v>765.75</v>
      </c>
      <c r="D202" s="10">
        <v>1498.6</v>
      </c>
      <c r="E202" s="10">
        <v>1945.36</v>
      </c>
      <c r="F202" s="11">
        <v>444.53</v>
      </c>
      <c r="G202" s="12">
        <v>17833.349999999999</v>
      </c>
      <c r="H202" s="14">
        <f t="shared" ref="H202:J202" si="208">(B202-B201)/B201</f>
        <v>2.4222726436499632E-2</v>
      </c>
      <c r="I202" s="14">
        <f t="shared" si="208"/>
        <v>-5.2611067809820141E-3</v>
      </c>
      <c r="J202" s="14">
        <f t="shared" si="208"/>
        <v>6.6773504273504275E-4</v>
      </c>
      <c r="K202" s="14">
        <v>-1.2489999999999999E-2</v>
      </c>
      <c r="L202" s="14">
        <v>8.3700000000000007E-3</v>
      </c>
      <c r="M202" s="14">
        <f t="shared" si="1"/>
        <v>1.9439567385349278E-3</v>
      </c>
    </row>
    <row r="203" spans="1:13" ht="15.75" customHeight="1">
      <c r="A203" s="24">
        <v>44816</v>
      </c>
      <c r="B203" s="10">
        <v>1527.59</v>
      </c>
      <c r="C203" s="11">
        <v>769.15</v>
      </c>
      <c r="D203" s="10">
        <v>1493.55</v>
      </c>
      <c r="E203" s="10">
        <v>1957.49</v>
      </c>
      <c r="F203" s="11">
        <v>449.61</v>
      </c>
      <c r="G203" s="12">
        <v>17936.349999999999</v>
      </c>
      <c r="H203" s="14">
        <f t="shared" ref="H203:J203" si="209">(B203-B202)/B202</f>
        <v>1.6238906850809521E-2</v>
      </c>
      <c r="I203" s="14">
        <f t="shared" si="209"/>
        <v>4.4400914136467221E-3</v>
      </c>
      <c r="J203" s="14">
        <f t="shared" si="209"/>
        <v>-3.3698118243693813E-3</v>
      </c>
      <c r="K203" s="14">
        <v>6.2399999999999999E-3</v>
      </c>
      <c r="L203" s="14">
        <v>1.1429999999999999E-2</v>
      </c>
      <c r="M203" s="14">
        <f t="shared" si="1"/>
        <v>5.775695536733144E-3</v>
      </c>
    </row>
    <row r="204" spans="1:13" ht="15.75" customHeight="1">
      <c r="A204" s="24">
        <v>44817</v>
      </c>
      <c r="B204" s="10">
        <v>1536.29</v>
      </c>
      <c r="C204" s="11">
        <v>784.25</v>
      </c>
      <c r="D204" s="10">
        <v>1513.1</v>
      </c>
      <c r="E204" s="10">
        <v>1986.87</v>
      </c>
      <c r="F204" s="11">
        <v>455.39</v>
      </c>
      <c r="G204" s="12">
        <v>18070.05</v>
      </c>
      <c r="H204" s="14">
        <f t="shared" ref="H204:J204" si="210">(B204-B203)/B203</f>
        <v>5.6952454519864923E-3</v>
      </c>
      <c r="I204" s="14">
        <f t="shared" si="210"/>
        <v>1.9632061366443507E-2</v>
      </c>
      <c r="J204" s="14">
        <f t="shared" si="210"/>
        <v>1.3089618693716283E-2</v>
      </c>
      <c r="K204" s="14">
        <v>1.5010000000000001E-2</v>
      </c>
      <c r="L204" s="14">
        <v>1.286E-2</v>
      </c>
      <c r="M204" s="14">
        <f t="shared" si="1"/>
        <v>7.4541364324403094E-3</v>
      </c>
    </row>
    <row r="205" spans="1:13" ht="15.75" customHeight="1">
      <c r="A205" s="24">
        <v>44818</v>
      </c>
      <c r="B205" s="10">
        <v>1467.13</v>
      </c>
      <c r="C205" s="11">
        <v>783.35</v>
      </c>
      <c r="D205" s="10">
        <v>1528.65</v>
      </c>
      <c r="E205" s="10">
        <v>1949.5</v>
      </c>
      <c r="F205" s="11">
        <v>448.82</v>
      </c>
      <c r="G205" s="12">
        <v>18003.75</v>
      </c>
      <c r="H205" s="14">
        <f t="shared" ref="H205:J205" si="211">(B205-B204)/B204</f>
        <v>-4.5017542260901169E-2</v>
      </c>
      <c r="I205" s="14">
        <f t="shared" si="211"/>
        <v>-1.1475932419508796E-3</v>
      </c>
      <c r="J205" s="14">
        <f t="shared" si="211"/>
        <v>1.0276914942832716E-2</v>
      </c>
      <c r="K205" s="14">
        <v>-1.881E-2</v>
      </c>
      <c r="L205" s="14">
        <v>-1.443E-2</v>
      </c>
      <c r="M205" s="14">
        <f t="shared" si="1"/>
        <v>-3.6690545958643875E-3</v>
      </c>
    </row>
    <row r="206" spans="1:13" ht="15.75" customHeight="1">
      <c r="A206" s="24">
        <v>44819</v>
      </c>
      <c r="B206" s="10">
        <v>1424.77</v>
      </c>
      <c r="C206" s="11">
        <v>785.1</v>
      </c>
      <c r="D206" s="10">
        <v>1520.7</v>
      </c>
      <c r="E206" s="10">
        <v>1953.1</v>
      </c>
      <c r="F206" s="11">
        <v>445.87</v>
      </c>
      <c r="G206" s="12">
        <v>17877.400000000001</v>
      </c>
      <c r="H206" s="14">
        <f t="shared" ref="H206:J206" si="212">(B206-B205)/B205</f>
        <v>-2.8872697034346053E-2</v>
      </c>
      <c r="I206" s="14">
        <f t="shared" si="212"/>
        <v>2.2339950213825237E-3</v>
      </c>
      <c r="J206" s="14">
        <f t="shared" si="212"/>
        <v>-5.2006672554214799E-3</v>
      </c>
      <c r="K206" s="14">
        <v>1.8500000000000001E-3</v>
      </c>
      <c r="L206" s="14">
        <v>-6.5700000000000003E-3</v>
      </c>
      <c r="M206" s="14">
        <f t="shared" si="1"/>
        <v>-7.0179823647850336E-3</v>
      </c>
    </row>
    <row r="207" spans="1:13" ht="15.75" customHeight="1">
      <c r="A207" s="24">
        <v>44820</v>
      </c>
      <c r="B207" s="10">
        <v>1369.33</v>
      </c>
      <c r="C207" s="11">
        <v>779.65</v>
      </c>
      <c r="D207" s="10">
        <v>1492.75</v>
      </c>
      <c r="E207" s="10">
        <v>1915.68</v>
      </c>
      <c r="F207" s="11">
        <v>431.17</v>
      </c>
      <c r="G207" s="12">
        <v>17530.849999999999</v>
      </c>
      <c r="H207" s="14">
        <f t="shared" ref="H207:J207" si="213">(B207-B206)/B206</f>
        <v>-3.891154361756638E-2</v>
      </c>
      <c r="I207" s="14">
        <f t="shared" si="213"/>
        <v>-6.9417908546682526E-3</v>
      </c>
      <c r="J207" s="14">
        <f t="shared" si="213"/>
        <v>-1.8379693562175344E-2</v>
      </c>
      <c r="K207" s="14">
        <v>-1.916E-2</v>
      </c>
      <c r="L207" s="14">
        <v>-3.2969999999999999E-2</v>
      </c>
      <c r="M207" s="14">
        <f t="shared" si="1"/>
        <v>-1.9384809871681726E-2</v>
      </c>
    </row>
    <row r="208" spans="1:13" ht="15.75" customHeight="1">
      <c r="A208" s="24">
        <v>44823</v>
      </c>
      <c r="B208" s="10">
        <v>1382.51</v>
      </c>
      <c r="C208" s="11">
        <v>782.75</v>
      </c>
      <c r="D208" s="10">
        <v>1502.6</v>
      </c>
      <c r="E208" s="10">
        <v>1906.4</v>
      </c>
      <c r="F208" s="11">
        <v>424.14</v>
      </c>
      <c r="G208" s="12">
        <v>17622.25</v>
      </c>
      <c r="H208" s="14">
        <f t="shared" ref="H208:J208" si="214">(B208-B207)/B207</f>
        <v>9.6251451439755675E-3</v>
      </c>
      <c r="I208" s="14">
        <f t="shared" si="214"/>
        <v>3.9761431411531106E-3</v>
      </c>
      <c r="J208" s="14">
        <f t="shared" si="214"/>
        <v>6.5985597052419425E-3</v>
      </c>
      <c r="K208" s="14">
        <v>-4.8399999999999997E-3</v>
      </c>
      <c r="L208" s="14">
        <v>-1.6299999999999999E-2</v>
      </c>
      <c r="M208" s="14">
        <f t="shared" si="1"/>
        <v>5.2136661941663675E-3</v>
      </c>
    </row>
    <row r="209" spans="1:13" ht="15.75" customHeight="1">
      <c r="A209" s="24">
        <v>44824</v>
      </c>
      <c r="B209" s="10">
        <v>1380.77</v>
      </c>
      <c r="C209" s="11">
        <v>792.15</v>
      </c>
      <c r="D209" s="10">
        <v>1520.7</v>
      </c>
      <c r="E209" s="10">
        <v>1928.35</v>
      </c>
      <c r="F209" s="11">
        <v>432.91</v>
      </c>
      <c r="G209" s="12">
        <v>17816.25</v>
      </c>
      <c r="H209" s="14">
        <f t="shared" ref="H209:J209" si="215">(B209-B208)/B208</f>
        <v>-1.2585804080983206E-3</v>
      </c>
      <c r="I209" s="14">
        <f t="shared" si="215"/>
        <v>1.2008942829766819E-2</v>
      </c>
      <c r="J209" s="14">
        <f t="shared" si="215"/>
        <v>1.2045787302009942E-2</v>
      </c>
      <c r="K209" s="14">
        <v>1.1509999999999999E-2</v>
      </c>
      <c r="L209" s="14">
        <v>2.068E-2</v>
      </c>
      <c r="M209" s="14">
        <f t="shared" si="1"/>
        <v>1.1008809885230319E-2</v>
      </c>
    </row>
    <row r="210" spans="1:13" ht="15.75" customHeight="1">
      <c r="A210" s="24">
        <v>44825</v>
      </c>
      <c r="B210" s="10">
        <v>1369.53</v>
      </c>
      <c r="C210" s="11">
        <v>780.2</v>
      </c>
      <c r="D210" s="10">
        <v>1518.35</v>
      </c>
      <c r="E210" s="10">
        <v>1891.39</v>
      </c>
      <c r="F210" s="11">
        <v>426.33</v>
      </c>
      <c r="G210" s="12">
        <v>17718.349999999999</v>
      </c>
      <c r="H210" s="14">
        <f t="shared" ref="H210:J210" si="216">(B210-B209)/B209</f>
        <v>-8.140385437111184E-3</v>
      </c>
      <c r="I210" s="14">
        <f t="shared" si="216"/>
        <v>-1.5085526731048326E-2</v>
      </c>
      <c r="J210" s="14">
        <f t="shared" si="216"/>
        <v>-1.5453409613994452E-3</v>
      </c>
      <c r="K210" s="14">
        <v>-1.917E-2</v>
      </c>
      <c r="L210" s="14">
        <v>-1.52E-2</v>
      </c>
      <c r="M210" s="14">
        <f t="shared" si="1"/>
        <v>-5.4949835122431179E-3</v>
      </c>
    </row>
    <row r="211" spans="1:13" ht="15.75" customHeight="1">
      <c r="A211" s="24">
        <v>44826</v>
      </c>
      <c r="B211" s="10">
        <v>1360.28</v>
      </c>
      <c r="C211" s="11">
        <v>784.1</v>
      </c>
      <c r="D211" s="10">
        <v>1486</v>
      </c>
      <c r="E211" s="10">
        <v>1883.95</v>
      </c>
      <c r="F211" s="11">
        <v>430.87</v>
      </c>
      <c r="G211" s="12">
        <v>17629.8</v>
      </c>
      <c r="H211" s="14">
        <f t="shared" ref="H211:J211" si="217">(B211-B210)/B210</f>
        <v>-6.7541419319036462E-3</v>
      </c>
      <c r="I211" s="14">
        <f t="shared" si="217"/>
        <v>4.9987182773647484E-3</v>
      </c>
      <c r="J211" s="14">
        <f t="shared" si="217"/>
        <v>-2.13060229854776E-2</v>
      </c>
      <c r="K211" s="14">
        <v>-3.9300000000000003E-3</v>
      </c>
      <c r="L211" s="14">
        <v>1.065E-2</v>
      </c>
      <c r="M211" s="14">
        <f t="shared" si="1"/>
        <v>-4.997643685783342E-3</v>
      </c>
    </row>
    <row r="212" spans="1:13" ht="15.75" customHeight="1">
      <c r="A212" s="24">
        <v>44827</v>
      </c>
      <c r="B212" s="10">
        <v>1357.8</v>
      </c>
      <c r="C212" s="11">
        <v>771.35</v>
      </c>
      <c r="D212" s="10">
        <v>1446.15</v>
      </c>
      <c r="E212" s="10">
        <v>1852.67</v>
      </c>
      <c r="F212" s="11">
        <v>421.8</v>
      </c>
      <c r="G212" s="12">
        <v>17327.349999999999</v>
      </c>
      <c r="H212" s="14">
        <f t="shared" ref="H212:J212" si="218">(B212-B211)/B211</f>
        <v>-1.8231540565177892E-3</v>
      </c>
      <c r="I212" s="14">
        <f t="shared" si="218"/>
        <v>-1.6260681035582196E-2</v>
      </c>
      <c r="J212" s="14">
        <f t="shared" si="218"/>
        <v>-2.6816958277254312E-2</v>
      </c>
      <c r="K212" s="14">
        <v>-1.66E-2</v>
      </c>
      <c r="L212" s="14">
        <v>-2.1049999999999999E-2</v>
      </c>
      <c r="M212" s="14">
        <f t="shared" si="1"/>
        <v>-1.7155611521401305E-2</v>
      </c>
    </row>
    <row r="213" spans="1:13" ht="15.75" customHeight="1">
      <c r="A213" s="24">
        <v>44830</v>
      </c>
      <c r="B213" s="10">
        <v>1372.52</v>
      </c>
      <c r="C213" s="11">
        <v>755.05</v>
      </c>
      <c r="D213" s="10">
        <v>1426.65</v>
      </c>
      <c r="E213" s="10">
        <v>1847.28</v>
      </c>
      <c r="F213" s="11">
        <v>396.28</v>
      </c>
      <c r="G213" s="12">
        <v>17016.3</v>
      </c>
      <c r="H213" s="14">
        <f t="shared" ref="H213:J213" si="219">(B213-B212)/B212</f>
        <v>1.0841066430991329E-2</v>
      </c>
      <c r="I213" s="14">
        <f t="shared" si="219"/>
        <v>-2.1131781940753314E-2</v>
      </c>
      <c r="J213" s="14">
        <f t="shared" si="219"/>
        <v>-1.3484078415102166E-2</v>
      </c>
      <c r="K213" s="14">
        <v>-2.9099999999999998E-3</v>
      </c>
      <c r="L213" s="14">
        <v>-6.0499999999999998E-2</v>
      </c>
      <c r="M213" s="14">
        <f t="shared" si="1"/>
        <v>-1.7951388989083692E-2</v>
      </c>
    </row>
    <row r="214" spans="1:13" ht="15.75" customHeight="1">
      <c r="A214" s="24">
        <v>44831</v>
      </c>
      <c r="B214" s="10">
        <v>1385.74</v>
      </c>
      <c r="C214" s="11">
        <v>760.6</v>
      </c>
      <c r="D214" s="10">
        <v>1413.85</v>
      </c>
      <c r="E214" s="10">
        <v>1837.06</v>
      </c>
      <c r="F214" s="11">
        <v>397.57</v>
      </c>
      <c r="G214" s="12">
        <v>17007.400000000001</v>
      </c>
      <c r="H214" s="14">
        <f t="shared" ref="H214:J214" si="220">(B214-B213)/B213</f>
        <v>9.6319179319791538E-3</v>
      </c>
      <c r="I214" s="14">
        <f t="shared" si="220"/>
        <v>7.3505065889677085E-3</v>
      </c>
      <c r="J214" s="14">
        <f t="shared" si="220"/>
        <v>-8.9720674306944109E-3</v>
      </c>
      <c r="K214" s="14">
        <v>-5.5300000000000002E-3</v>
      </c>
      <c r="L214" s="14">
        <v>3.2599999999999999E-3</v>
      </c>
      <c r="M214" s="14">
        <f t="shared" si="1"/>
        <v>-5.2302792028806604E-4</v>
      </c>
    </row>
    <row r="215" spans="1:13" ht="15.75" customHeight="1">
      <c r="A215" s="24">
        <v>44832</v>
      </c>
      <c r="B215" s="10">
        <v>1386.88</v>
      </c>
      <c r="C215" s="11">
        <v>761.45</v>
      </c>
      <c r="D215" s="10">
        <v>1389.55</v>
      </c>
      <c r="E215" s="10">
        <v>1831.32</v>
      </c>
      <c r="F215" s="11">
        <v>397.87</v>
      </c>
      <c r="G215" s="12">
        <v>16858.599999999999</v>
      </c>
      <c r="H215" s="14">
        <f t="shared" ref="H215:J215" si="221">(B215-B214)/B214</f>
        <v>8.2266514642003548E-4</v>
      </c>
      <c r="I215" s="14">
        <f t="shared" si="221"/>
        <v>1.1175387851696328E-3</v>
      </c>
      <c r="J215" s="14">
        <f t="shared" si="221"/>
        <v>-1.7187113201541857E-2</v>
      </c>
      <c r="K215" s="14">
        <v>-3.1199999999999999E-3</v>
      </c>
      <c r="L215" s="14">
        <v>7.5000000000000002E-4</v>
      </c>
      <c r="M215" s="14">
        <f t="shared" si="1"/>
        <v>-8.7491327304586759E-3</v>
      </c>
    </row>
    <row r="216" spans="1:13" ht="15.75" customHeight="1">
      <c r="A216" s="24">
        <v>44833</v>
      </c>
      <c r="B216" s="10">
        <v>1390.81</v>
      </c>
      <c r="C216" s="11">
        <v>764.65</v>
      </c>
      <c r="D216" s="10">
        <v>1382.35</v>
      </c>
      <c r="E216" s="10">
        <v>1811.42</v>
      </c>
      <c r="F216" s="11">
        <v>401.01</v>
      </c>
      <c r="G216" s="12">
        <v>16818.099999999999</v>
      </c>
      <c r="H216" s="14">
        <f t="shared" ref="H216:J216" si="222">(B216-B215)/B215</f>
        <v>2.8336986617442288E-3</v>
      </c>
      <c r="I216" s="14">
        <f t="shared" si="222"/>
        <v>4.2025083721845581E-3</v>
      </c>
      <c r="J216" s="14">
        <f t="shared" si="222"/>
        <v>-5.1815335900111878E-3</v>
      </c>
      <c r="K216" s="14">
        <v>-1.0869999999999999E-2</v>
      </c>
      <c r="L216" s="14">
        <v>7.8899999999999994E-3</v>
      </c>
      <c r="M216" s="14">
        <f t="shared" si="1"/>
        <v>-2.4023347134400248E-3</v>
      </c>
    </row>
    <row r="217" spans="1:13" ht="15.75" customHeight="1">
      <c r="A217" s="24">
        <v>44834</v>
      </c>
      <c r="B217" s="10">
        <v>1405.53</v>
      </c>
      <c r="C217" s="11">
        <v>799.9</v>
      </c>
      <c r="D217" s="10">
        <v>1421.35</v>
      </c>
      <c r="E217" s="10">
        <v>1843.54</v>
      </c>
      <c r="F217" s="11">
        <v>403.36</v>
      </c>
      <c r="G217" s="12">
        <v>17094.349999999999</v>
      </c>
      <c r="H217" s="14">
        <f t="shared" ref="H217:J217" si="223">(B217-B216)/B216</f>
        <v>1.0583760542417747E-2</v>
      </c>
      <c r="I217" s="14">
        <f t="shared" si="223"/>
        <v>4.6099522657424966E-2</v>
      </c>
      <c r="J217" s="14">
        <f t="shared" si="223"/>
        <v>2.821282598473614E-2</v>
      </c>
      <c r="K217" s="14">
        <v>1.7729999999999999E-2</v>
      </c>
      <c r="L217" s="14">
        <v>5.8599999999999998E-3</v>
      </c>
      <c r="M217" s="14">
        <f t="shared" si="1"/>
        <v>1.6425755584756899E-2</v>
      </c>
    </row>
    <row r="218" spans="1:13" ht="15.75" customHeight="1">
      <c r="A218" s="24">
        <v>44837</v>
      </c>
      <c r="B218" s="10">
        <v>1385.94</v>
      </c>
      <c r="C218" s="11">
        <v>803.35</v>
      </c>
      <c r="D218" s="10">
        <v>1413.2</v>
      </c>
      <c r="E218" s="10">
        <v>1815.21</v>
      </c>
      <c r="F218" s="11">
        <v>396.43</v>
      </c>
      <c r="G218" s="12">
        <v>16887.349999999999</v>
      </c>
      <c r="H218" s="14">
        <f t="shared" ref="H218:J218" si="224">(B218-B217)/B217</f>
        <v>-1.3937802821711325E-2</v>
      </c>
      <c r="I218" s="14">
        <f t="shared" si="224"/>
        <v>4.3130391298912933E-3</v>
      </c>
      <c r="J218" s="14">
        <f t="shared" si="224"/>
        <v>-5.7339852956695145E-3</v>
      </c>
      <c r="K218" s="14">
        <v>-1.537E-2</v>
      </c>
      <c r="L218" s="14">
        <v>-1.7180000000000001E-2</v>
      </c>
      <c r="M218" s="14">
        <f t="shared" si="1"/>
        <v>-1.2109264172080249E-2</v>
      </c>
    </row>
    <row r="219" spans="1:13" ht="15.75" customHeight="1">
      <c r="A219" s="24">
        <v>44838</v>
      </c>
      <c r="B219" s="10">
        <v>1421.39</v>
      </c>
      <c r="C219" s="11">
        <v>808.7</v>
      </c>
      <c r="D219" s="10">
        <v>1453</v>
      </c>
      <c r="E219" s="10">
        <v>1867.34</v>
      </c>
      <c r="F219" s="11">
        <v>406.64</v>
      </c>
      <c r="G219" s="12">
        <v>17274.3</v>
      </c>
      <c r="H219" s="14">
        <f t="shared" ref="H219:J219" si="225">(B219-B218)/B218</f>
        <v>2.5578307863255295E-2</v>
      </c>
      <c r="I219" s="14">
        <f t="shared" si="225"/>
        <v>6.6596128711022872E-3</v>
      </c>
      <c r="J219" s="14">
        <f t="shared" si="225"/>
        <v>2.8163034248513977E-2</v>
      </c>
      <c r="K219" s="14">
        <v>2.8719999999999999E-2</v>
      </c>
      <c r="L219" s="14">
        <v>2.5749999999999999E-2</v>
      </c>
      <c r="M219" s="14">
        <f t="shared" si="1"/>
        <v>2.2913601009039355E-2</v>
      </c>
    </row>
    <row r="220" spans="1:13" ht="15.75" customHeight="1">
      <c r="A220" s="24">
        <v>44840</v>
      </c>
      <c r="B220" s="10">
        <v>1446.99</v>
      </c>
      <c r="C220" s="11">
        <v>788.6</v>
      </c>
      <c r="D220" s="10">
        <v>1437</v>
      </c>
      <c r="E220" s="10">
        <v>1908.65</v>
      </c>
      <c r="F220" s="11">
        <v>412.83</v>
      </c>
      <c r="G220" s="12">
        <v>17331.8</v>
      </c>
      <c r="H220" s="14">
        <f t="shared" ref="H220:J220" si="226">(B220-B219)/B219</f>
        <v>1.8010538979449629E-2</v>
      </c>
      <c r="I220" s="14">
        <f t="shared" si="226"/>
        <v>-2.4854705082230769E-2</v>
      </c>
      <c r="J220" s="14">
        <f t="shared" si="226"/>
        <v>-1.1011699931176875E-2</v>
      </c>
      <c r="K220" s="14">
        <v>2.2120000000000001E-2</v>
      </c>
      <c r="L220" s="14">
        <v>1.5219999999999999E-2</v>
      </c>
      <c r="M220" s="14">
        <f t="shared" si="1"/>
        <v>3.3286442865991675E-3</v>
      </c>
    </row>
    <row r="221" spans="1:13" ht="15.75" customHeight="1">
      <c r="A221" s="24">
        <v>44841</v>
      </c>
      <c r="B221" s="10">
        <v>1443.07</v>
      </c>
      <c r="C221" s="11">
        <v>793.1</v>
      </c>
      <c r="D221" s="10">
        <v>1430.8</v>
      </c>
      <c r="E221" s="10">
        <v>1920.22</v>
      </c>
      <c r="F221" s="11">
        <v>410.88</v>
      </c>
      <c r="G221" s="12">
        <v>17314.650000000001</v>
      </c>
      <c r="H221" s="14">
        <f t="shared" ref="H221:J221" si="227">(B221-B220)/B220</f>
        <v>-2.7090719355351957E-3</v>
      </c>
      <c r="I221" s="14">
        <f t="shared" si="227"/>
        <v>5.7063149885873696E-3</v>
      </c>
      <c r="J221" s="14">
        <f t="shared" si="227"/>
        <v>-4.314544189283261E-3</v>
      </c>
      <c r="K221" s="14">
        <v>6.0600000000000003E-3</v>
      </c>
      <c r="L221" s="14">
        <v>-4.7200000000000002E-3</v>
      </c>
      <c r="M221" s="14">
        <f t="shared" si="1"/>
        <v>-9.8951061055388466E-4</v>
      </c>
    </row>
    <row r="222" spans="1:13" ht="15.75" customHeight="1">
      <c r="A222" s="9">
        <v>44844</v>
      </c>
      <c r="B222" s="10">
        <v>1454.45</v>
      </c>
      <c r="C222" s="11">
        <v>792.35</v>
      </c>
      <c r="D222" s="10">
        <v>1415</v>
      </c>
      <c r="E222" s="10">
        <v>1905.35</v>
      </c>
      <c r="F222" s="11">
        <v>394.73</v>
      </c>
      <c r="G222" s="12">
        <v>17241</v>
      </c>
      <c r="H222" s="14">
        <f t="shared" ref="H222:J222" si="228">(B222-B221)/B221</f>
        <v>7.8859653377868783E-3</v>
      </c>
      <c r="I222" s="14">
        <f t="shared" si="228"/>
        <v>-9.4565628546211067E-4</v>
      </c>
      <c r="J222" s="14">
        <f t="shared" si="228"/>
        <v>-1.1042773273693008E-2</v>
      </c>
      <c r="K222" s="14">
        <v>-7.7400000000000004E-3</v>
      </c>
      <c r="L222" s="14">
        <v>-3.9309999999999998E-2</v>
      </c>
      <c r="M222" s="14">
        <f t="shared" si="1"/>
        <v>-4.2536233767359695E-3</v>
      </c>
    </row>
    <row r="223" spans="1:13" ht="15.75" customHeight="1">
      <c r="A223" s="9">
        <v>44845</v>
      </c>
      <c r="B223" s="10">
        <v>1415.82</v>
      </c>
      <c r="C223" s="11">
        <v>780.3</v>
      </c>
      <c r="D223" s="10">
        <v>1400.65</v>
      </c>
      <c r="E223" s="10">
        <v>1874.72</v>
      </c>
      <c r="F223" s="11">
        <v>392.14</v>
      </c>
      <c r="G223" s="12">
        <v>16983.55</v>
      </c>
      <c r="H223" s="14">
        <f t="shared" ref="H223:J223" si="229">(B223-B222)/B222</f>
        <v>-2.6559867991337006E-2</v>
      </c>
      <c r="I223" s="14">
        <f t="shared" si="229"/>
        <v>-1.5207925790370502E-2</v>
      </c>
      <c r="J223" s="14">
        <f t="shared" si="229"/>
        <v>-1.0141342756183681E-2</v>
      </c>
      <c r="K223" s="14">
        <v>-1.6080000000000001E-2</v>
      </c>
      <c r="L223" s="14">
        <v>-6.5599999999999999E-3</v>
      </c>
      <c r="M223" s="14">
        <f t="shared" si="1"/>
        <v>-1.4932428513427338E-2</v>
      </c>
    </row>
    <row r="224" spans="1:13" ht="15.75" customHeight="1">
      <c r="A224" s="9">
        <v>44846</v>
      </c>
      <c r="B224" s="10">
        <v>1420.69</v>
      </c>
      <c r="C224" s="11">
        <v>775.55</v>
      </c>
      <c r="D224" s="10">
        <v>1409.8</v>
      </c>
      <c r="E224" s="10">
        <v>1906.95</v>
      </c>
      <c r="F224" s="11">
        <v>395.33</v>
      </c>
      <c r="G224" s="12">
        <v>17123.599999999999</v>
      </c>
      <c r="H224" s="14">
        <f t="shared" ref="H224:J224" si="230">(B224-B223)/B223</f>
        <v>3.439702787077537E-3</v>
      </c>
      <c r="I224" s="14">
        <f t="shared" si="230"/>
        <v>-6.0874022811739075E-3</v>
      </c>
      <c r="J224" s="14">
        <f t="shared" si="230"/>
        <v>6.5326812551314483E-3</v>
      </c>
      <c r="K224" s="14">
        <v>1.719E-2</v>
      </c>
      <c r="L224" s="14">
        <v>8.1300000000000001E-3</v>
      </c>
      <c r="M224" s="14">
        <f t="shared" si="1"/>
        <v>8.2462147195373914E-3</v>
      </c>
    </row>
    <row r="225" spans="1:13" ht="15.75" customHeight="1">
      <c r="A225" s="9">
        <v>44847</v>
      </c>
      <c r="B225" s="10">
        <v>1411.94</v>
      </c>
      <c r="C225" s="11">
        <v>768.9</v>
      </c>
      <c r="D225" s="10">
        <v>1393.6</v>
      </c>
      <c r="E225" s="10">
        <v>1871.93</v>
      </c>
      <c r="F225" s="11">
        <v>397.77</v>
      </c>
      <c r="G225" s="12">
        <v>17014.349999999999</v>
      </c>
      <c r="H225" s="14">
        <f t="shared" ref="H225:J225" si="231">(B225-B224)/B224</f>
        <v>-6.1589790876264349E-3</v>
      </c>
      <c r="I225" s="14">
        <f t="shared" si="231"/>
        <v>-8.5745599896847116E-3</v>
      </c>
      <c r="J225" s="14">
        <f t="shared" si="231"/>
        <v>-1.1490991630018476E-2</v>
      </c>
      <c r="K225" s="14">
        <v>-1.8360000000000001E-2</v>
      </c>
      <c r="L225" s="14">
        <v>6.1700000000000001E-3</v>
      </c>
      <c r="M225" s="14">
        <f t="shared" si="1"/>
        <v>-6.3800836272746393E-3</v>
      </c>
    </row>
    <row r="226" spans="1:13" ht="15.75" customHeight="1">
      <c r="A226" s="9">
        <v>44848</v>
      </c>
      <c r="B226" s="10">
        <v>1465.99</v>
      </c>
      <c r="C226" s="11">
        <v>765.95</v>
      </c>
      <c r="D226" s="10">
        <v>1439</v>
      </c>
      <c r="E226" s="10">
        <v>1907.3</v>
      </c>
      <c r="F226" s="11">
        <v>395.03</v>
      </c>
      <c r="G226" s="12">
        <v>17185.7</v>
      </c>
      <c r="H226" s="14">
        <f t="shared" ref="H226:J226" si="232">(B226-B225)/B225</f>
        <v>3.8280663484284001E-2</v>
      </c>
      <c r="I226" s="14">
        <f t="shared" si="232"/>
        <v>-3.8366497593964521E-3</v>
      </c>
      <c r="J226" s="14">
        <f t="shared" si="232"/>
        <v>3.2577497129736004E-2</v>
      </c>
      <c r="K226" s="14">
        <v>1.8890000000000001E-2</v>
      </c>
      <c r="L226" s="14">
        <v>-6.8900000000000003E-3</v>
      </c>
      <c r="M226" s="14">
        <f t="shared" si="1"/>
        <v>1.0070910731235821E-2</v>
      </c>
    </row>
    <row r="227" spans="1:13" ht="15.75" customHeight="1">
      <c r="A227" s="9">
        <v>44851</v>
      </c>
      <c r="B227" s="10">
        <v>1481.6</v>
      </c>
      <c r="C227" s="11">
        <v>766</v>
      </c>
      <c r="D227" s="10">
        <v>1446.55</v>
      </c>
      <c r="E227" s="10">
        <v>1878.96</v>
      </c>
      <c r="F227" s="11">
        <v>394.88</v>
      </c>
      <c r="G227" s="12">
        <v>17311.8</v>
      </c>
      <c r="H227" s="14">
        <f t="shared" ref="H227:J227" si="233">(B227-B226)/B226</f>
        <v>1.0648094461762972E-2</v>
      </c>
      <c r="I227" s="14">
        <f t="shared" si="233"/>
        <v>6.5278412428950347E-5</v>
      </c>
      <c r="J227" s="14">
        <f t="shared" si="233"/>
        <v>5.2466990965948255E-3</v>
      </c>
      <c r="K227" s="14">
        <v>-1.486E-2</v>
      </c>
      <c r="L227" s="14">
        <v>-3.8000000000000002E-4</v>
      </c>
      <c r="M227" s="14">
        <f t="shared" si="1"/>
        <v>7.3374957086414019E-3</v>
      </c>
    </row>
    <row r="228" spans="1:13" ht="15.75" customHeight="1">
      <c r="A228" s="9">
        <v>44852</v>
      </c>
      <c r="B228" s="10">
        <v>1495.27</v>
      </c>
      <c r="C228" s="11">
        <v>783.15</v>
      </c>
      <c r="D228" s="10">
        <v>1443.85</v>
      </c>
      <c r="E228" s="10">
        <v>1913.78</v>
      </c>
      <c r="F228" s="11">
        <v>403.01</v>
      </c>
      <c r="G228" s="12">
        <v>17486.95</v>
      </c>
      <c r="H228" s="14">
        <f t="shared" ref="H228:J228" si="234">(B228-B227)/B227</f>
        <v>9.2265118790497251E-3</v>
      </c>
      <c r="I228" s="14">
        <f t="shared" si="234"/>
        <v>2.2389033942558718E-2</v>
      </c>
      <c r="J228" s="14">
        <f t="shared" si="234"/>
        <v>-1.8665099720023819E-3</v>
      </c>
      <c r="K228" s="14">
        <v>1.8530000000000001E-2</v>
      </c>
      <c r="L228" s="14">
        <v>2.0590000000000001E-2</v>
      </c>
      <c r="M228" s="14">
        <f t="shared" si="1"/>
        <v>1.0117376587067866E-2</v>
      </c>
    </row>
    <row r="229" spans="1:13" ht="15.75" customHeight="1">
      <c r="A229" s="9">
        <v>44853</v>
      </c>
      <c r="B229" s="10">
        <v>1477.13</v>
      </c>
      <c r="C229" s="11">
        <v>783.4</v>
      </c>
      <c r="D229" s="10">
        <v>1458.65</v>
      </c>
      <c r="E229" s="10">
        <v>1900.61</v>
      </c>
      <c r="F229" s="11">
        <v>397.82</v>
      </c>
      <c r="G229" s="12">
        <v>17512.25</v>
      </c>
      <c r="H229" s="14">
        <f t="shared" ref="H229:J229" si="235">(B229-B228)/B228</f>
        <v>-1.2131588275027168E-2</v>
      </c>
      <c r="I229" s="14">
        <f t="shared" si="235"/>
        <v>3.1922364808785036E-4</v>
      </c>
      <c r="J229" s="14">
        <f t="shared" si="235"/>
        <v>1.0250372268587583E-2</v>
      </c>
      <c r="K229" s="14">
        <v>-6.8799999999999998E-3</v>
      </c>
      <c r="L229" s="14">
        <v>-1.2880000000000001E-2</v>
      </c>
      <c r="M229" s="14">
        <f t="shared" si="1"/>
        <v>1.4467931800570867E-3</v>
      </c>
    </row>
    <row r="230" spans="1:13" ht="15.75" customHeight="1">
      <c r="A230" s="9">
        <v>44854</v>
      </c>
      <c r="B230" s="10">
        <v>1492.49</v>
      </c>
      <c r="C230" s="11">
        <v>792.9</v>
      </c>
      <c r="D230" s="10">
        <v>1448.8</v>
      </c>
      <c r="E230" s="10">
        <v>1899.87</v>
      </c>
      <c r="F230" s="11">
        <v>396.88</v>
      </c>
      <c r="G230" s="12">
        <v>17563.95</v>
      </c>
      <c r="H230" s="14">
        <f t="shared" ref="H230:J230" si="236">(B230-B229)/B229</f>
        <v>1.0398543120781447E-2</v>
      </c>
      <c r="I230" s="14">
        <f t="shared" si="236"/>
        <v>1.2126627521062038E-2</v>
      </c>
      <c r="J230" s="14">
        <f t="shared" si="236"/>
        <v>-6.7528193877901726E-3</v>
      </c>
      <c r="K230" s="14">
        <v>-3.8999999999999999E-4</v>
      </c>
      <c r="L230" s="14">
        <v>-2.3600000000000001E-3</v>
      </c>
      <c r="M230" s="14">
        <f t="shared" si="1"/>
        <v>2.9522191608731445E-3</v>
      </c>
    </row>
    <row r="231" spans="1:13" ht="15.75" customHeight="1">
      <c r="A231" s="9">
        <v>44855</v>
      </c>
      <c r="B231" s="10">
        <v>1492.09</v>
      </c>
      <c r="C231" s="11">
        <v>797.45</v>
      </c>
      <c r="D231" s="10">
        <v>1438.6</v>
      </c>
      <c r="E231" s="10">
        <v>1872.53</v>
      </c>
      <c r="F231" s="11">
        <v>396.83</v>
      </c>
      <c r="G231" s="12">
        <v>17576.3</v>
      </c>
      <c r="H231" s="14">
        <f t="shared" ref="H231:J231" si="237">(B231-B230)/B230</f>
        <v>-2.6800849586937998E-4</v>
      </c>
      <c r="I231" s="14">
        <f t="shared" si="237"/>
        <v>5.7384285534116137E-3</v>
      </c>
      <c r="J231" s="14">
        <f t="shared" si="237"/>
        <v>-7.0403092214246588E-3</v>
      </c>
      <c r="K231" s="14">
        <v>-1.439E-2</v>
      </c>
      <c r="L231" s="14">
        <v>-1.2999999999999999E-4</v>
      </c>
      <c r="M231" s="14">
        <f t="shared" si="1"/>
        <v>7.0314479373936639E-4</v>
      </c>
    </row>
    <row r="232" spans="1:13" ht="15.75" customHeight="1">
      <c r="A232" s="9">
        <v>44858</v>
      </c>
      <c r="B232" s="10">
        <v>1509.34</v>
      </c>
      <c r="C232" s="11">
        <v>802.1</v>
      </c>
      <c r="D232" s="10">
        <v>1461.05</v>
      </c>
      <c r="E232" s="10">
        <v>1905.45</v>
      </c>
      <c r="F232" s="11">
        <v>400.36</v>
      </c>
      <c r="G232" s="12">
        <v>17730.75</v>
      </c>
      <c r="H232" s="14">
        <f t="shared" ref="H232:J232" si="238">(B232-B231)/B231</f>
        <v>1.1560964821156901E-2</v>
      </c>
      <c r="I232" s="14">
        <f t="shared" si="238"/>
        <v>5.8310865885008176E-3</v>
      </c>
      <c r="J232" s="14">
        <f t="shared" si="238"/>
        <v>1.5605449742805538E-2</v>
      </c>
      <c r="K232" s="14">
        <v>1.7579999999999998E-2</v>
      </c>
      <c r="L232" s="14">
        <v>8.8999999999999999E-3</v>
      </c>
      <c r="M232" s="14">
        <f t="shared" si="1"/>
        <v>8.7874012164107767E-3</v>
      </c>
    </row>
    <row r="233" spans="1:13" ht="15.75" customHeight="1">
      <c r="A233" s="9">
        <v>44859</v>
      </c>
      <c r="B233" s="10">
        <v>1517.75</v>
      </c>
      <c r="C233" s="11">
        <v>802.3</v>
      </c>
      <c r="D233" s="10">
        <v>1450.9</v>
      </c>
      <c r="E233" s="10">
        <v>1944.71</v>
      </c>
      <c r="F233" s="11">
        <v>403.31</v>
      </c>
      <c r="G233" s="12">
        <v>17656.349999999999</v>
      </c>
      <c r="H233" s="14">
        <f t="shared" ref="H233:J233" si="239">(B233-B232)/B232</f>
        <v>5.5719718552480436E-3</v>
      </c>
      <c r="I233" s="14">
        <f t="shared" si="239"/>
        <v>2.4934546814603137E-4</v>
      </c>
      <c r="J233" s="14">
        <f t="shared" si="239"/>
        <v>-6.9470586222236501E-3</v>
      </c>
      <c r="K233" s="14">
        <v>2.06E-2</v>
      </c>
      <c r="L233" s="14">
        <v>7.3699999999999998E-3</v>
      </c>
      <c r="M233" s="14">
        <f t="shared" si="1"/>
        <v>-4.1960999957701426E-3</v>
      </c>
    </row>
    <row r="234" spans="1:13" ht="15.75" customHeight="1">
      <c r="A234" s="9">
        <v>44861</v>
      </c>
      <c r="B234" s="10">
        <v>1515.41</v>
      </c>
      <c r="C234" s="11">
        <v>817.1</v>
      </c>
      <c r="D234" s="10">
        <v>1454.4</v>
      </c>
      <c r="E234" s="10">
        <v>1959.63</v>
      </c>
      <c r="F234" s="11">
        <v>406.45</v>
      </c>
      <c r="G234" s="12">
        <v>17736.95</v>
      </c>
      <c r="H234" s="14">
        <f t="shared" ref="H234:J234" si="240">(B234-B233)/B233</f>
        <v>-1.5417558886509097E-3</v>
      </c>
      <c r="I234" s="14">
        <f t="shared" si="240"/>
        <v>1.8446964975694962E-2</v>
      </c>
      <c r="J234" s="14">
        <f t="shared" si="240"/>
        <v>2.4122958163898269E-3</v>
      </c>
      <c r="K234" s="14">
        <v>7.6699999999999997E-3</v>
      </c>
      <c r="L234" s="14">
        <v>7.79E-3</v>
      </c>
      <c r="M234" s="14">
        <f t="shared" si="1"/>
        <v>4.564929897742296E-3</v>
      </c>
    </row>
    <row r="235" spans="1:13" ht="15.75" customHeight="1">
      <c r="A235" s="9">
        <v>44862</v>
      </c>
      <c r="B235" s="10">
        <v>1504.77</v>
      </c>
      <c r="C235" s="11">
        <v>816.85</v>
      </c>
      <c r="D235" s="10">
        <v>1458.7</v>
      </c>
      <c r="E235" s="10">
        <v>1970.61</v>
      </c>
      <c r="F235" s="11">
        <v>408.64</v>
      </c>
      <c r="G235" s="12">
        <v>17786.8</v>
      </c>
      <c r="H235" s="14">
        <f t="shared" ref="H235:J235" si="241">(B235-B234)/B234</f>
        <v>-7.0212021829076619E-3</v>
      </c>
      <c r="I235" s="14">
        <f t="shared" si="241"/>
        <v>-3.0596010280259454E-4</v>
      </c>
      <c r="J235" s="14">
        <f t="shared" si="241"/>
        <v>2.956545654565425E-3</v>
      </c>
      <c r="K235" s="14">
        <v>5.5999999999999999E-3</v>
      </c>
      <c r="L235" s="14">
        <v>5.3899999999999998E-3</v>
      </c>
      <c r="M235" s="14">
        <f t="shared" si="1"/>
        <v>2.8105170280120621E-3</v>
      </c>
    </row>
    <row r="236" spans="1:13" ht="15.75" customHeight="1">
      <c r="A236" s="9">
        <v>44865</v>
      </c>
      <c r="B236" s="10">
        <v>1529.03</v>
      </c>
      <c r="C236" s="11">
        <v>832</v>
      </c>
      <c r="D236" s="10">
        <v>1496.7</v>
      </c>
      <c r="E236" s="10">
        <v>2018.55</v>
      </c>
      <c r="F236" s="11">
        <v>411.48</v>
      </c>
      <c r="G236" s="12">
        <v>18012.2</v>
      </c>
      <c r="H236" s="14">
        <f t="shared" ref="H236:J236" si="242">(B236-B235)/B235</f>
        <v>1.6122065166105114E-2</v>
      </c>
      <c r="I236" s="14">
        <f t="shared" si="242"/>
        <v>1.8546856828058979E-2</v>
      </c>
      <c r="J236" s="14">
        <f t="shared" si="242"/>
        <v>2.6050592993761567E-2</v>
      </c>
      <c r="K236" s="14">
        <v>2.4330000000000001E-2</v>
      </c>
      <c r="L236" s="14">
        <v>6.9499999999999996E-3</v>
      </c>
      <c r="M236" s="14">
        <f t="shared" si="1"/>
        <v>1.2672318798209991E-2</v>
      </c>
    </row>
    <row r="237" spans="1:13" ht="15.75" customHeight="1">
      <c r="A237" s="24">
        <v>44866</v>
      </c>
      <c r="B237" s="10">
        <v>1564.19</v>
      </c>
      <c r="C237" s="11">
        <v>835.55</v>
      </c>
      <c r="D237" s="10">
        <v>1513.25</v>
      </c>
      <c r="E237" s="10">
        <v>2019.9</v>
      </c>
      <c r="F237" s="11">
        <v>420.05</v>
      </c>
      <c r="G237" s="12">
        <v>18145.400000000001</v>
      </c>
      <c r="H237" s="14">
        <f t="shared" ref="H237:J237" si="243">(B237-B236)/B236</f>
        <v>2.2994970667678256E-2</v>
      </c>
      <c r="I237" s="14">
        <f t="shared" si="243"/>
        <v>4.266826923076868E-3</v>
      </c>
      <c r="J237" s="14">
        <f t="shared" si="243"/>
        <v>1.1057660185741934E-2</v>
      </c>
      <c r="K237" s="14">
        <v>6.7000000000000002E-4</v>
      </c>
      <c r="L237" s="14">
        <v>2.0830000000000001E-2</v>
      </c>
      <c r="M237" s="14">
        <f t="shared" si="1"/>
        <v>7.3949878415740843E-3</v>
      </c>
    </row>
    <row r="238" spans="1:13" ht="15.75" customHeight="1">
      <c r="A238" s="24">
        <v>44867</v>
      </c>
      <c r="B238" s="10">
        <v>1544.59</v>
      </c>
      <c r="C238" s="11">
        <v>809.85</v>
      </c>
      <c r="D238" s="10">
        <v>1514.2</v>
      </c>
      <c r="E238" s="10">
        <v>2008.77</v>
      </c>
      <c r="F238" s="11">
        <v>420.85</v>
      </c>
      <c r="G238" s="12">
        <v>18082.849999999999</v>
      </c>
      <c r="H238" s="14">
        <f t="shared" ref="H238:J238" si="244">(B238-B237)/B237</f>
        <v>-1.2530447068450851E-2</v>
      </c>
      <c r="I238" s="14">
        <f t="shared" si="244"/>
        <v>-3.07581832326012E-2</v>
      </c>
      <c r="J238" s="14">
        <f t="shared" si="244"/>
        <v>6.2778787378162592E-4</v>
      </c>
      <c r="K238" s="14">
        <v>-5.5100000000000001E-3</v>
      </c>
      <c r="L238" s="14">
        <v>1.9E-3</v>
      </c>
      <c r="M238" s="14">
        <f t="shared" si="1"/>
        <v>-3.4471546507656432E-3</v>
      </c>
    </row>
    <row r="239" spans="1:13" ht="15.75" customHeight="1">
      <c r="A239" s="24">
        <v>44868</v>
      </c>
      <c r="B239" s="10">
        <v>1522.17</v>
      </c>
      <c r="C239" s="11">
        <v>818.65</v>
      </c>
      <c r="D239" s="10">
        <v>1507.55</v>
      </c>
      <c r="E239" s="10">
        <v>2004.18</v>
      </c>
      <c r="F239" s="11">
        <v>414.97</v>
      </c>
      <c r="G239" s="12">
        <v>18052.7</v>
      </c>
      <c r="H239" s="14">
        <f t="shared" ref="H239:J239" si="245">(B239-B238)/B238</f>
        <v>-1.4515178785308624E-2</v>
      </c>
      <c r="I239" s="14">
        <f t="shared" si="245"/>
        <v>1.0866209791936723E-2</v>
      </c>
      <c r="J239" s="14">
        <f t="shared" si="245"/>
        <v>-4.3917580240391569E-3</v>
      </c>
      <c r="K239" s="14">
        <v>-2.2799999999999999E-3</v>
      </c>
      <c r="L239" s="14">
        <v>-1.397E-2</v>
      </c>
      <c r="M239" s="14">
        <f t="shared" si="1"/>
        <v>-1.6673256704555874E-3</v>
      </c>
    </row>
    <row r="240" spans="1:13" ht="15.75" customHeight="1">
      <c r="A240" s="24">
        <v>44869</v>
      </c>
      <c r="B240" s="10">
        <v>1505.52</v>
      </c>
      <c r="C240" s="11">
        <v>816.4</v>
      </c>
      <c r="D240" s="10">
        <v>1497.15</v>
      </c>
      <c r="E240" s="10">
        <v>2010.57</v>
      </c>
      <c r="F240" s="11">
        <v>424.04</v>
      </c>
      <c r="G240" s="12">
        <v>18117.150000000001</v>
      </c>
      <c r="H240" s="14">
        <f t="shared" ref="H240:J240" si="246">(B240-B239)/B239</f>
        <v>-1.0938331461006385E-2</v>
      </c>
      <c r="I240" s="14">
        <f t="shared" si="246"/>
        <v>-2.7484272888291701E-3</v>
      </c>
      <c r="J240" s="14">
        <f t="shared" si="246"/>
        <v>-6.8986103280155638E-3</v>
      </c>
      <c r="K240" s="14">
        <v>3.1900000000000001E-3</v>
      </c>
      <c r="L240" s="14">
        <v>2.1860000000000001E-2</v>
      </c>
      <c r="M240" s="14">
        <f t="shared" si="1"/>
        <v>3.5701030870728878E-3</v>
      </c>
    </row>
    <row r="241" spans="1:13" ht="15.75" customHeight="1">
      <c r="A241" s="24">
        <v>44872</v>
      </c>
      <c r="B241" s="10">
        <v>1499</v>
      </c>
      <c r="C241" s="11">
        <v>822.7</v>
      </c>
      <c r="D241" s="10">
        <v>1508.8</v>
      </c>
      <c r="E241" s="10">
        <v>2013.11</v>
      </c>
      <c r="F241" s="11">
        <v>433.66</v>
      </c>
      <c r="G241" s="12">
        <v>18202.8</v>
      </c>
      <c r="H241" s="14">
        <f t="shared" ref="H241:J241" si="247">(B241-B240)/B240</f>
        <v>-4.3307295818056099E-3</v>
      </c>
      <c r="I241" s="14">
        <f t="shared" si="247"/>
        <v>7.7168054875062083E-3</v>
      </c>
      <c r="J241" s="14">
        <f t="shared" si="247"/>
        <v>7.781451424372884E-3</v>
      </c>
      <c r="K241" s="14">
        <v>1.2600000000000001E-3</v>
      </c>
      <c r="L241" s="14">
        <v>2.2689999999999998E-2</v>
      </c>
      <c r="M241" s="14">
        <f t="shared" si="1"/>
        <v>4.7275647659812837E-3</v>
      </c>
    </row>
    <row r="242" spans="1:13" ht="15.75" customHeight="1">
      <c r="A242" s="24">
        <v>44874</v>
      </c>
      <c r="B242" s="10">
        <v>1502.73</v>
      </c>
      <c r="C242" s="11">
        <v>819.05</v>
      </c>
      <c r="D242" s="10">
        <v>1508.35</v>
      </c>
      <c r="E242" s="10">
        <v>1998.99</v>
      </c>
      <c r="F242" s="11">
        <v>431.82</v>
      </c>
      <c r="G242" s="12">
        <v>18157</v>
      </c>
      <c r="H242" s="14">
        <f t="shared" ref="H242:J242" si="248">(B242-B241)/B241</f>
        <v>2.4883255503669235E-3</v>
      </c>
      <c r="I242" s="14">
        <f t="shared" si="248"/>
        <v>-4.4366111583810514E-3</v>
      </c>
      <c r="J242" s="14">
        <f t="shared" si="248"/>
        <v>-2.9825026511137693E-4</v>
      </c>
      <c r="K242" s="14">
        <v>-7.0099999999999997E-3</v>
      </c>
      <c r="L242" s="14">
        <v>-4.2399999999999998E-3</v>
      </c>
      <c r="M242" s="14">
        <f t="shared" si="1"/>
        <v>-2.5160964247258263E-3</v>
      </c>
    </row>
    <row r="243" spans="1:13" ht="15.75" customHeight="1">
      <c r="A243" s="9">
        <v>44875</v>
      </c>
      <c r="B243" s="10">
        <v>1493.53</v>
      </c>
      <c r="C243" s="11">
        <v>825.75</v>
      </c>
      <c r="D243" s="10">
        <v>1524.75</v>
      </c>
      <c r="E243" s="10">
        <v>1973.2</v>
      </c>
      <c r="F243" s="11">
        <v>410.93</v>
      </c>
      <c r="G243" s="12">
        <v>18028.2</v>
      </c>
      <c r="H243" s="14">
        <f t="shared" ref="H243:J243" si="249">(B243-B242)/B242</f>
        <v>-6.1221909458119856E-3</v>
      </c>
      <c r="I243" s="14">
        <f t="shared" si="249"/>
        <v>8.18020877846291E-3</v>
      </c>
      <c r="J243" s="14">
        <f t="shared" si="249"/>
        <v>1.087280803527039E-2</v>
      </c>
      <c r="K243" s="14">
        <v>-1.29E-2</v>
      </c>
      <c r="L243" s="14">
        <v>-4.8379999999999999E-2</v>
      </c>
      <c r="M243" s="14">
        <f t="shared" si="1"/>
        <v>-7.0936828771272385E-3</v>
      </c>
    </row>
    <row r="244" spans="1:13" ht="15.75" customHeight="1">
      <c r="A244" s="9">
        <v>44876</v>
      </c>
      <c r="B244" s="10">
        <v>1561.3</v>
      </c>
      <c r="C244" s="11">
        <v>826.9</v>
      </c>
      <c r="D244" s="10">
        <v>1611.15</v>
      </c>
      <c r="E244" s="10">
        <v>2006.57</v>
      </c>
      <c r="F244" s="11">
        <v>422.2</v>
      </c>
      <c r="G244" s="12">
        <v>18349.7</v>
      </c>
      <c r="H244" s="14">
        <f t="shared" ref="H244:J244" si="250">(B244-B243)/B243</f>
        <v>4.5375720608223459E-2</v>
      </c>
      <c r="I244" s="14">
        <f t="shared" si="250"/>
        <v>1.3926733272782044E-3</v>
      </c>
      <c r="J244" s="14">
        <f t="shared" si="250"/>
        <v>5.6665027053615404E-2</v>
      </c>
      <c r="K244" s="14">
        <v>1.6910000000000001E-2</v>
      </c>
      <c r="L244" s="14">
        <v>2.743E-2</v>
      </c>
      <c r="M244" s="14">
        <f t="shared" si="1"/>
        <v>1.7833172474234809E-2</v>
      </c>
    </row>
    <row r="245" spans="1:13" ht="15.75" customHeight="1">
      <c r="A245" s="9">
        <v>44879</v>
      </c>
      <c r="B245" s="10">
        <v>1576.42</v>
      </c>
      <c r="C245" s="11">
        <v>821.9</v>
      </c>
      <c r="D245" s="10">
        <v>1615.05</v>
      </c>
      <c r="E245" s="10">
        <v>1995.3</v>
      </c>
      <c r="F245" s="11">
        <v>432.37</v>
      </c>
      <c r="G245" s="12">
        <v>18329.150000000001</v>
      </c>
      <c r="H245" s="14">
        <f t="shared" ref="H245:J245" si="251">(B245-B244)/B244</f>
        <v>9.6842374943957726E-3</v>
      </c>
      <c r="I245" s="14">
        <f t="shared" si="251"/>
        <v>-6.046680372475511E-3</v>
      </c>
      <c r="J245" s="14">
        <f t="shared" si="251"/>
        <v>2.4206312261427325E-3</v>
      </c>
      <c r="K245" s="14">
        <v>-5.62E-3</v>
      </c>
      <c r="L245" s="14">
        <v>2.409E-2</v>
      </c>
      <c r="M245" s="14">
        <f t="shared" si="1"/>
        <v>-1.1199093173184995E-3</v>
      </c>
    </row>
    <row r="246" spans="1:13" ht="15.75" customHeight="1">
      <c r="A246" s="9">
        <v>44880</v>
      </c>
      <c r="B246" s="10">
        <v>1585.07</v>
      </c>
      <c r="C246" s="11">
        <v>835.25</v>
      </c>
      <c r="D246" s="10">
        <v>1619</v>
      </c>
      <c r="E246" s="10">
        <v>1992.06</v>
      </c>
      <c r="F246" s="11">
        <v>435.8</v>
      </c>
      <c r="G246" s="12">
        <v>18403.400000000001</v>
      </c>
      <c r="H246" s="14">
        <f t="shared" ref="H246:J246" si="252">(B246-B245)/B245</f>
        <v>5.4871163776150159E-3</v>
      </c>
      <c r="I246" s="14">
        <f t="shared" si="252"/>
        <v>1.6242851928458479E-2</v>
      </c>
      <c r="J246" s="14">
        <f t="shared" si="252"/>
        <v>2.4457447137859792E-3</v>
      </c>
      <c r="K246" s="14">
        <v>-1.6199999999999999E-3</v>
      </c>
      <c r="L246" s="14">
        <v>7.9299999999999995E-3</v>
      </c>
      <c r="M246" s="14">
        <f t="shared" si="1"/>
        <v>4.0509243472828796E-3</v>
      </c>
    </row>
    <row r="247" spans="1:13" ht="15.75" customHeight="1">
      <c r="A247" s="9">
        <v>44881</v>
      </c>
      <c r="B247" s="10">
        <v>1593.82</v>
      </c>
      <c r="C247" s="11">
        <v>841.2</v>
      </c>
      <c r="D247" s="10">
        <v>1632.9</v>
      </c>
      <c r="E247" s="10">
        <v>1999.09</v>
      </c>
      <c r="F247" s="11">
        <v>430.22</v>
      </c>
      <c r="G247" s="12">
        <v>18409.650000000001</v>
      </c>
      <c r="H247" s="14">
        <f t="shared" ref="H247:J247" si="253">(B247-B246)/B246</f>
        <v>5.5202609348483037E-3</v>
      </c>
      <c r="I247" s="14">
        <f t="shared" si="253"/>
        <v>7.1236156839270225E-3</v>
      </c>
      <c r="J247" s="14">
        <f t="shared" si="253"/>
        <v>8.5855466337245775E-3</v>
      </c>
      <c r="K247" s="14">
        <v>3.5300000000000002E-3</v>
      </c>
      <c r="L247" s="14">
        <v>-1.2800000000000001E-2</v>
      </c>
      <c r="M247" s="14">
        <f t="shared" si="1"/>
        <v>3.3961115880761162E-4</v>
      </c>
    </row>
    <row r="248" spans="1:13" ht="15.75" customHeight="1">
      <c r="A248" s="9">
        <v>44882</v>
      </c>
      <c r="B248" s="10">
        <v>1578.5</v>
      </c>
      <c r="C248" s="11">
        <v>846.15</v>
      </c>
      <c r="D248" s="10">
        <v>1618.15</v>
      </c>
      <c r="E248" s="10">
        <v>2024.98</v>
      </c>
      <c r="F248" s="11">
        <v>421.85</v>
      </c>
      <c r="G248" s="12">
        <v>18343.900000000001</v>
      </c>
      <c r="H248" s="14">
        <f t="shared" ref="H248:J248" si="254">(B248-B247)/B247</f>
        <v>-9.6121268399191485E-3</v>
      </c>
      <c r="I248" s="14">
        <f t="shared" si="254"/>
        <v>5.8844507845933567E-3</v>
      </c>
      <c r="J248" s="14">
        <f t="shared" si="254"/>
        <v>-9.0330087574254387E-3</v>
      </c>
      <c r="K248" s="14">
        <v>1.295E-2</v>
      </c>
      <c r="L248" s="14">
        <v>-1.9460000000000002E-2</v>
      </c>
      <c r="M248" s="14">
        <f t="shared" si="1"/>
        <v>-3.571496470601016E-3</v>
      </c>
    </row>
    <row r="249" spans="1:13" ht="15.75" customHeight="1">
      <c r="A249" s="9">
        <v>44883</v>
      </c>
      <c r="B249" s="10">
        <v>1584.47</v>
      </c>
      <c r="C249" s="11">
        <v>837.3</v>
      </c>
      <c r="D249" s="10">
        <v>1613.9</v>
      </c>
      <c r="E249" s="10">
        <v>2019.9</v>
      </c>
      <c r="F249" s="11">
        <v>422.5</v>
      </c>
      <c r="G249" s="12">
        <v>18307.650000000001</v>
      </c>
      <c r="H249" s="14">
        <f t="shared" ref="H249:J249" si="255">(B249-B248)/B248</f>
        <v>3.7820715869496531E-3</v>
      </c>
      <c r="I249" s="14">
        <f t="shared" si="255"/>
        <v>-1.0459138450629348E-2</v>
      </c>
      <c r="J249" s="14">
        <f t="shared" si="255"/>
        <v>-2.626456138182492E-3</v>
      </c>
      <c r="K249" s="14">
        <v>-2.5100000000000001E-3</v>
      </c>
      <c r="L249" s="14">
        <v>1.5399999999999999E-3</v>
      </c>
      <c r="M249" s="14">
        <f t="shared" si="1"/>
        <v>-1.9761337556353882E-3</v>
      </c>
    </row>
    <row r="250" spans="1:13" ht="15.75" customHeight="1">
      <c r="A250" s="9">
        <v>44886</v>
      </c>
      <c r="B250" s="10">
        <v>1559.41</v>
      </c>
      <c r="C250" s="11">
        <v>851.2</v>
      </c>
      <c r="D250" s="10">
        <v>1597.35</v>
      </c>
      <c r="E250" s="10">
        <v>2006.92</v>
      </c>
      <c r="F250" s="11">
        <v>419.8</v>
      </c>
      <c r="G250" s="12">
        <v>18159.95</v>
      </c>
      <c r="H250" s="14">
        <f t="shared" ref="H250:J250" si="256">(B250-B249)/B249</f>
        <v>-1.5816014187709421E-2</v>
      </c>
      <c r="I250" s="14">
        <f t="shared" si="256"/>
        <v>1.6600979338349565E-2</v>
      </c>
      <c r="J250" s="14">
        <f t="shared" si="256"/>
        <v>-1.0254662618501878E-2</v>
      </c>
      <c r="K250" s="14">
        <v>-6.43E-3</v>
      </c>
      <c r="L250" s="14">
        <v>-6.3899999999999998E-3</v>
      </c>
      <c r="M250" s="14">
        <f t="shared" si="1"/>
        <v>-8.0676657025888481E-3</v>
      </c>
    </row>
    <row r="251" spans="1:13" ht="15.75" customHeight="1">
      <c r="A251" s="9">
        <v>44887</v>
      </c>
      <c r="B251" s="10">
        <v>1576.17</v>
      </c>
      <c r="C251" s="11">
        <v>847.6</v>
      </c>
      <c r="D251" s="10">
        <v>1595</v>
      </c>
      <c r="E251" s="10">
        <v>2025.23</v>
      </c>
      <c r="F251" s="11">
        <v>423.39</v>
      </c>
      <c r="G251" s="12">
        <v>18244.2</v>
      </c>
      <c r="H251" s="14">
        <f t="shared" ref="H251:J251" si="257">(B251-B250)/B250</f>
        <v>1.0747654561661135E-2</v>
      </c>
      <c r="I251" s="14">
        <f t="shared" si="257"/>
        <v>-4.2293233082707033E-3</v>
      </c>
      <c r="J251" s="14">
        <f t="shared" si="257"/>
        <v>-1.4711866528937987E-3</v>
      </c>
      <c r="K251" s="14">
        <v>9.1199999999999996E-3</v>
      </c>
      <c r="L251" s="14">
        <v>8.5500000000000003E-3</v>
      </c>
      <c r="M251" s="14">
        <f t="shared" si="1"/>
        <v>4.6393299541022965E-3</v>
      </c>
    </row>
    <row r="252" spans="1:13" ht="15.75" customHeight="1">
      <c r="A252" s="9">
        <v>44888</v>
      </c>
      <c r="B252" s="10">
        <v>1574.28</v>
      </c>
      <c r="C252" s="11">
        <v>843.25</v>
      </c>
      <c r="D252" s="10">
        <v>1599.15</v>
      </c>
      <c r="E252" s="10">
        <v>2020.44</v>
      </c>
      <c r="F252" s="11">
        <v>422.75</v>
      </c>
      <c r="G252" s="12">
        <v>18267.25</v>
      </c>
      <c r="H252" s="14">
        <f t="shared" ref="H252:J252" si="258">(B252-B251)/B251</f>
        <v>-1.1991092331411586E-3</v>
      </c>
      <c r="I252" s="14">
        <f t="shared" si="258"/>
        <v>-5.1321378008494841E-3</v>
      </c>
      <c r="J252" s="14">
        <f t="shared" si="258"/>
        <v>2.6018808777430037E-3</v>
      </c>
      <c r="K252" s="14">
        <v>-2.3700000000000001E-3</v>
      </c>
      <c r="L252" s="14">
        <v>-1.5100000000000001E-3</v>
      </c>
      <c r="M252" s="14">
        <f t="shared" si="1"/>
        <v>1.2634152223720016E-3</v>
      </c>
    </row>
    <row r="253" spans="1:13" ht="15.75" customHeight="1">
      <c r="A253" s="9">
        <v>44889</v>
      </c>
      <c r="B253" s="10">
        <v>1620.67</v>
      </c>
      <c r="C253" s="11">
        <v>848.35</v>
      </c>
      <c r="D253" s="10">
        <v>1625.15</v>
      </c>
      <c r="E253" s="10">
        <v>2047.58</v>
      </c>
      <c r="F253" s="11">
        <v>422.1</v>
      </c>
      <c r="G253" s="12">
        <v>18484.099999999999</v>
      </c>
      <c r="H253" s="14">
        <f t="shared" ref="H253:J253" si="259">(B253-B252)/B252</f>
        <v>2.9467439083263523E-2</v>
      </c>
      <c r="I253" s="14">
        <f t="shared" si="259"/>
        <v>6.048028461310433E-3</v>
      </c>
      <c r="J253" s="14">
        <f t="shared" si="259"/>
        <v>1.6258637401119342E-2</v>
      </c>
      <c r="K253" s="14">
        <v>1.3429999999999999E-2</v>
      </c>
      <c r="L253" s="14">
        <v>-1.5399999999999999E-3</v>
      </c>
      <c r="M253" s="14">
        <f t="shared" si="1"/>
        <v>1.1870971273727493E-2</v>
      </c>
    </row>
    <row r="254" spans="1:13" ht="15.75" customHeight="1">
      <c r="A254" s="9">
        <v>44890</v>
      </c>
      <c r="B254" s="10">
        <v>1626.48</v>
      </c>
      <c r="C254" s="11">
        <v>846.85</v>
      </c>
      <c r="D254" s="10">
        <v>1617.65</v>
      </c>
      <c r="E254" s="10">
        <v>2058.11</v>
      </c>
      <c r="F254" s="11">
        <v>431.87</v>
      </c>
      <c r="G254" s="12">
        <v>18512.75</v>
      </c>
      <c r="H254" s="14">
        <f t="shared" ref="H254:J254" si="260">(B254-B253)/B253</f>
        <v>3.5849370939179137E-3</v>
      </c>
      <c r="I254" s="14">
        <f t="shared" si="260"/>
        <v>-1.7681381505274946E-3</v>
      </c>
      <c r="J254" s="14">
        <f t="shared" si="260"/>
        <v>-4.6149586192043811E-3</v>
      </c>
      <c r="K254" s="14">
        <v>5.1399999999999996E-3</v>
      </c>
      <c r="L254" s="14">
        <v>2.315E-2</v>
      </c>
      <c r="M254" s="14">
        <f t="shared" si="1"/>
        <v>1.5499807943043728E-3</v>
      </c>
    </row>
    <row r="255" spans="1:13" ht="15.75" customHeight="1">
      <c r="A255" s="9">
        <v>44893</v>
      </c>
      <c r="B255" s="10">
        <v>1614.3</v>
      </c>
      <c r="C255" s="11">
        <v>837.4</v>
      </c>
      <c r="D255" s="10">
        <v>1600.25</v>
      </c>
      <c r="E255" s="10">
        <v>2059.8000000000002</v>
      </c>
      <c r="F255" s="11">
        <v>431.92</v>
      </c>
      <c r="G255" s="12">
        <v>18562.75</v>
      </c>
      <c r="H255" s="14">
        <f t="shared" ref="H255:J255" si="261">(B255-B254)/B254</f>
        <v>-7.4885642614726669E-3</v>
      </c>
      <c r="I255" s="14">
        <f t="shared" si="261"/>
        <v>-1.1159001003719721E-2</v>
      </c>
      <c r="J255" s="14">
        <f t="shared" si="261"/>
        <v>-1.0756344079374456E-2</v>
      </c>
      <c r="K255" s="14">
        <v>8.1999999999999998E-4</v>
      </c>
      <c r="L255" s="14">
        <v>1.2E-4</v>
      </c>
      <c r="M255" s="14">
        <f t="shared" si="1"/>
        <v>2.7008413120687092E-3</v>
      </c>
    </row>
    <row r="256" spans="1:13" ht="15.75" customHeight="1">
      <c r="A256" s="9">
        <v>44894</v>
      </c>
      <c r="B256" s="10">
        <v>1619.92</v>
      </c>
      <c r="C256" s="11">
        <v>835.85</v>
      </c>
      <c r="D256" s="10">
        <v>1597.85</v>
      </c>
      <c r="E256" s="10">
        <v>2045.94</v>
      </c>
      <c r="F256" s="11">
        <v>431.82</v>
      </c>
      <c r="G256" s="12">
        <v>18618.05</v>
      </c>
      <c r="H256" s="14">
        <f t="shared" ref="H256:J256" si="262">(B256-B255)/B255</f>
        <v>3.481385120485733E-3</v>
      </c>
      <c r="I256" s="14">
        <f t="shared" si="262"/>
        <v>-1.8509672796751309E-3</v>
      </c>
      <c r="J256" s="14">
        <f t="shared" si="262"/>
        <v>-1.4997656616154295E-3</v>
      </c>
      <c r="K256" s="14">
        <v>-6.7299999999999999E-3</v>
      </c>
      <c r="L256" s="14">
        <v>-2.3000000000000001E-4</v>
      </c>
      <c r="M256" s="14">
        <f t="shared" si="1"/>
        <v>2.9790844567749537E-3</v>
      </c>
    </row>
    <row r="257" spans="1:13" ht="15.75" customHeight="1">
      <c r="A257" s="9">
        <v>44895</v>
      </c>
      <c r="B257" s="10">
        <v>1625.79</v>
      </c>
      <c r="C257" s="11">
        <v>848.75</v>
      </c>
      <c r="D257" s="10">
        <v>1608.45</v>
      </c>
      <c r="E257" s="10">
        <v>2070.1799999999998</v>
      </c>
      <c r="F257" s="11">
        <v>438.05</v>
      </c>
      <c r="G257" s="12">
        <v>18758.349999999999</v>
      </c>
      <c r="H257" s="14">
        <f t="shared" ref="H257:J257" si="263">(B257-B256)/B256</f>
        <v>3.6236357350979622E-3</v>
      </c>
      <c r="I257" s="14">
        <f t="shared" si="263"/>
        <v>1.5433391158700696E-2</v>
      </c>
      <c r="J257" s="14">
        <f t="shared" si="263"/>
        <v>6.633914322370771E-3</v>
      </c>
      <c r="K257" s="14">
        <v>1.1849999999999999E-2</v>
      </c>
      <c r="L257" s="14">
        <v>1.443E-2</v>
      </c>
      <c r="M257" s="14">
        <f t="shared" si="1"/>
        <v>7.5356978845797108E-3</v>
      </c>
    </row>
    <row r="258" spans="1:13" ht="15.75" customHeight="1">
      <c r="A258" s="24">
        <v>44896</v>
      </c>
      <c r="B258" s="10">
        <v>1647.81</v>
      </c>
      <c r="C258" s="11">
        <v>848.6</v>
      </c>
      <c r="D258" s="10">
        <v>1619.5</v>
      </c>
      <c r="E258" s="10">
        <v>2099.5100000000002</v>
      </c>
      <c r="F258" s="11">
        <v>436.9</v>
      </c>
      <c r="G258" s="12">
        <v>18812.5</v>
      </c>
      <c r="H258" s="14">
        <f t="shared" ref="H258:J258" si="264">(B258-B257)/B257</f>
        <v>1.3544184673297278E-2</v>
      </c>
      <c r="I258" s="14">
        <f t="shared" si="264"/>
        <v>-1.7673048600880975E-4</v>
      </c>
      <c r="J258" s="14">
        <f t="shared" si="264"/>
        <v>6.8699679815971615E-3</v>
      </c>
      <c r="K258" s="14">
        <v>1.417E-2</v>
      </c>
      <c r="L258" s="14">
        <v>-2.63E-3</v>
      </c>
      <c r="M258" s="14">
        <f t="shared" ref="M258:M512" si="265">(G258-G257)/G257</f>
        <v>2.8867144498317529E-3</v>
      </c>
    </row>
    <row r="259" spans="1:13" ht="15.75" customHeight="1">
      <c r="A259" s="24">
        <v>44897</v>
      </c>
      <c r="B259" s="10">
        <v>1628.72</v>
      </c>
      <c r="C259" s="11">
        <v>848.65</v>
      </c>
      <c r="D259" s="10">
        <v>1607.1</v>
      </c>
      <c r="E259" s="10">
        <v>2080.81</v>
      </c>
      <c r="F259" s="11">
        <v>434.06</v>
      </c>
      <c r="G259" s="12">
        <v>18696.099999999999</v>
      </c>
      <c r="H259" s="14">
        <f t="shared" ref="H259:J259" si="266">(B259-B258)/B258</f>
        <v>-1.1585073521825889E-2</v>
      </c>
      <c r="I259" s="14">
        <f t="shared" si="266"/>
        <v>5.8920575064759041E-5</v>
      </c>
      <c r="J259" s="14">
        <f t="shared" si="266"/>
        <v>-7.6566841617783828E-3</v>
      </c>
      <c r="K259" s="14">
        <v>-8.9099999999999995E-3</v>
      </c>
      <c r="L259" s="14">
        <v>-6.4999999999999997E-3</v>
      </c>
      <c r="M259" s="14">
        <f t="shared" si="265"/>
        <v>-6.1873754152824692E-3</v>
      </c>
    </row>
    <row r="260" spans="1:13" ht="15.75" customHeight="1">
      <c r="A260" s="24">
        <v>44900</v>
      </c>
      <c r="B260" s="10">
        <v>1630.56</v>
      </c>
      <c r="C260" s="11">
        <v>844.1</v>
      </c>
      <c r="D260" s="10">
        <v>1612.95</v>
      </c>
      <c r="E260" s="10">
        <v>2080.91</v>
      </c>
      <c r="F260" s="11">
        <v>427.43</v>
      </c>
      <c r="G260" s="12">
        <v>18701.05</v>
      </c>
      <c r="H260" s="14">
        <f t="shared" ref="H260:J260" si="267">(B260-B259)/B259</f>
        <v>1.1297214990912607E-3</v>
      </c>
      <c r="I260" s="14">
        <f t="shared" si="267"/>
        <v>-5.361456430801808E-3</v>
      </c>
      <c r="J260" s="14">
        <f t="shared" si="267"/>
        <v>3.6400970692552653E-3</v>
      </c>
      <c r="K260" s="14">
        <v>5.0000000000000002E-5</v>
      </c>
      <c r="L260" s="14">
        <v>-1.5270000000000001E-2</v>
      </c>
      <c r="M260" s="14">
        <f t="shared" si="265"/>
        <v>2.6476109990857601E-4</v>
      </c>
    </row>
    <row r="261" spans="1:13" ht="15.75" customHeight="1">
      <c r="A261" s="24">
        <v>44901</v>
      </c>
      <c r="B261" s="10">
        <v>1603.86</v>
      </c>
      <c r="C261" s="11">
        <v>833.35</v>
      </c>
      <c r="D261" s="10">
        <v>1611.15</v>
      </c>
      <c r="E261" s="10">
        <v>2088.79</v>
      </c>
      <c r="F261" s="11">
        <v>425.79</v>
      </c>
      <c r="G261" s="12">
        <v>18642.75</v>
      </c>
      <c r="H261" s="14">
        <f t="shared" ref="H261:J261" si="268">(B261-B260)/B260</f>
        <v>-1.6374742419782189E-2</v>
      </c>
      <c r="I261" s="14">
        <f t="shared" si="268"/>
        <v>-1.273545788413695E-2</v>
      </c>
      <c r="J261" s="14">
        <f t="shared" si="268"/>
        <v>-1.1159676369385005E-3</v>
      </c>
      <c r="K261" s="14">
        <v>3.79E-3</v>
      </c>
      <c r="L261" s="14">
        <v>-3.8400000000000001E-3</v>
      </c>
      <c r="M261" s="14">
        <f t="shared" si="265"/>
        <v>-3.1174720136034756E-3</v>
      </c>
    </row>
    <row r="262" spans="1:13" ht="15.75" customHeight="1">
      <c r="A262" s="24">
        <v>44902</v>
      </c>
      <c r="B262" s="10">
        <v>1596.5</v>
      </c>
      <c r="C262" s="11">
        <v>834</v>
      </c>
      <c r="D262" s="10">
        <v>1610.45</v>
      </c>
      <c r="E262" s="10">
        <v>2119.2199999999998</v>
      </c>
      <c r="F262" s="11">
        <v>418.81</v>
      </c>
      <c r="G262" s="12">
        <v>18560.5</v>
      </c>
      <c r="H262" s="14">
        <f t="shared" ref="H262:J262" si="269">(B262-B261)/B261</f>
        <v>-4.5889292082849503E-3</v>
      </c>
      <c r="I262" s="14">
        <f t="shared" si="269"/>
        <v>7.7998440031196647E-4</v>
      </c>
      <c r="J262" s="14">
        <f t="shared" si="269"/>
        <v>-4.3447227135899542E-4</v>
      </c>
      <c r="K262" s="14">
        <v>1.457E-2</v>
      </c>
      <c r="L262" s="14">
        <v>-1.6389999999999998E-2</v>
      </c>
      <c r="M262" s="14">
        <f t="shared" si="265"/>
        <v>-4.4119027503989484E-3</v>
      </c>
    </row>
    <row r="263" spans="1:13" ht="15.75" customHeight="1">
      <c r="A263" s="24">
        <v>44903</v>
      </c>
      <c r="B263" s="10">
        <v>1611.07</v>
      </c>
      <c r="C263" s="11">
        <v>832.6</v>
      </c>
      <c r="D263" s="10">
        <v>1619.5</v>
      </c>
      <c r="E263" s="10">
        <v>2162.8200000000002</v>
      </c>
      <c r="F263" s="11">
        <v>415.92</v>
      </c>
      <c r="G263" s="12">
        <v>18609.349999999999</v>
      </c>
      <c r="H263" s="14">
        <f t="shared" ref="H263:J263" si="270">(B263-B262)/B262</f>
        <v>9.1262135922329703E-3</v>
      </c>
      <c r="I263" s="14">
        <f t="shared" si="270"/>
        <v>-1.6786570743405004E-3</v>
      </c>
      <c r="J263" s="14">
        <f t="shared" si="270"/>
        <v>5.6195473314911695E-3</v>
      </c>
      <c r="K263" s="14">
        <v>2.0570000000000001E-2</v>
      </c>
      <c r="L263" s="14">
        <v>-6.8999999999999999E-3</v>
      </c>
      <c r="M263" s="14">
        <f t="shared" si="265"/>
        <v>2.6319334069663286E-3</v>
      </c>
    </row>
    <row r="264" spans="1:13" ht="15.75" customHeight="1">
      <c r="A264" s="24">
        <v>44904</v>
      </c>
      <c r="B264" s="10">
        <v>1560.51</v>
      </c>
      <c r="C264" s="11">
        <v>834.9</v>
      </c>
      <c r="D264" s="10">
        <v>1631.05</v>
      </c>
      <c r="E264" s="10">
        <v>2149.1999999999998</v>
      </c>
      <c r="F264" s="11">
        <v>412.03</v>
      </c>
      <c r="G264" s="12">
        <v>18496.599999999999</v>
      </c>
      <c r="H264" s="14">
        <f t="shared" ref="H264:J264" si="271">(B264-B263)/B263</f>
        <v>-3.1382869769780303E-2</v>
      </c>
      <c r="I264" s="14">
        <f t="shared" si="271"/>
        <v>2.7624309392264646E-3</v>
      </c>
      <c r="J264" s="14">
        <f t="shared" si="271"/>
        <v>7.1318308119789776E-3</v>
      </c>
      <c r="K264" s="14">
        <v>-6.3E-3</v>
      </c>
      <c r="L264" s="14">
        <v>-9.3500000000000007E-3</v>
      </c>
      <c r="M264" s="14">
        <f t="shared" si="265"/>
        <v>-6.0587822788007112E-3</v>
      </c>
    </row>
    <row r="265" spans="1:13" ht="15.75" customHeight="1">
      <c r="A265" s="9">
        <v>44907</v>
      </c>
      <c r="B265" s="10">
        <v>1538.53</v>
      </c>
      <c r="C265" s="11">
        <v>828.4</v>
      </c>
      <c r="D265" s="10">
        <v>1643.75</v>
      </c>
      <c r="E265" s="10">
        <v>2158.83</v>
      </c>
      <c r="F265" s="11">
        <v>412.88</v>
      </c>
      <c r="G265" s="12">
        <v>18497.150000000001</v>
      </c>
      <c r="H265" s="14">
        <f t="shared" ref="H265:J265" si="272">(B265-B264)/B264</f>
        <v>-1.4085138832817487E-2</v>
      </c>
      <c r="I265" s="14">
        <f t="shared" si="272"/>
        <v>-7.7853635165888134E-3</v>
      </c>
      <c r="J265" s="14">
        <f t="shared" si="272"/>
        <v>7.7863952668526691E-3</v>
      </c>
      <c r="K265" s="14">
        <v>4.4799999999999996E-3</v>
      </c>
      <c r="L265" s="14">
        <v>2.0600000000000002E-3</v>
      </c>
      <c r="M265" s="14">
        <f t="shared" si="265"/>
        <v>2.9735194576457857E-5</v>
      </c>
    </row>
    <row r="266" spans="1:13" ht="15.75" customHeight="1">
      <c r="A266" s="9">
        <v>44908</v>
      </c>
      <c r="B266" s="10">
        <v>1563.34</v>
      </c>
      <c r="C266" s="11">
        <v>838.05</v>
      </c>
      <c r="D266" s="10">
        <v>1648.3</v>
      </c>
      <c r="E266" s="10">
        <v>2168.0100000000002</v>
      </c>
      <c r="F266" s="11">
        <v>417.21</v>
      </c>
      <c r="G266" s="12">
        <v>18608</v>
      </c>
      <c r="H266" s="14">
        <f t="shared" ref="H266:J266" si="273">(B266-B265)/B265</f>
        <v>1.6125782402683045E-2</v>
      </c>
      <c r="I266" s="14">
        <f t="shared" si="273"/>
        <v>1.1648961854176699E-2</v>
      </c>
      <c r="J266" s="14">
        <f t="shared" si="273"/>
        <v>2.7680608365018735E-3</v>
      </c>
      <c r="K266" s="14">
        <v>4.2500000000000003E-3</v>
      </c>
      <c r="L266" s="14">
        <v>1.0489999999999999E-2</v>
      </c>
      <c r="M266" s="14">
        <f t="shared" si="265"/>
        <v>5.9928151093546055E-3</v>
      </c>
    </row>
    <row r="267" spans="1:13" ht="15.75" customHeight="1">
      <c r="A267" s="9">
        <v>44909</v>
      </c>
      <c r="B267" s="10">
        <v>1570.55</v>
      </c>
      <c r="C267" s="11">
        <v>829.2</v>
      </c>
      <c r="D267" s="10">
        <v>1662.25</v>
      </c>
      <c r="E267" s="10">
        <v>2190.5100000000002</v>
      </c>
      <c r="F267" s="11">
        <v>416.61</v>
      </c>
      <c r="G267" s="12">
        <v>18660.3</v>
      </c>
      <c r="H267" s="14">
        <f t="shared" ref="H267:J267" si="274">(B267-B266)/B266</f>
        <v>4.6119206314685461E-3</v>
      </c>
      <c r="I267" s="14">
        <f t="shared" si="274"/>
        <v>-1.0560229103275353E-2</v>
      </c>
      <c r="J267" s="14">
        <f t="shared" si="274"/>
        <v>8.4632651823090734E-3</v>
      </c>
      <c r="K267" s="14">
        <v>1.038E-2</v>
      </c>
      <c r="L267" s="14">
        <v>-1.4400000000000001E-3</v>
      </c>
      <c r="M267" s="14">
        <f t="shared" si="265"/>
        <v>2.8106190885640193E-3</v>
      </c>
    </row>
    <row r="268" spans="1:13" ht="15.75" customHeight="1">
      <c r="A268" s="9">
        <v>44910</v>
      </c>
      <c r="B268" s="10">
        <v>1531.87</v>
      </c>
      <c r="C268" s="11">
        <v>826.35</v>
      </c>
      <c r="D268" s="10">
        <v>1631.8</v>
      </c>
      <c r="E268" s="10">
        <v>2172.65</v>
      </c>
      <c r="F268" s="11">
        <v>415.42</v>
      </c>
      <c r="G268" s="12">
        <v>18414.900000000001</v>
      </c>
      <c r="H268" s="14">
        <f t="shared" ref="H268:J268" si="275">(B268-B267)/B267</f>
        <v>-2.4628314921524348E-2</v>
      </c>
      <c r="I268" s="14">
        <f t="shared" si="275"/>
        <v>-3.4370477568741228E-3</v>
      </c>
      <c r="J268" s="14">
        <f t="shared" si="275"/>
        <v>-1.8318544141976263E-2</v>
      </c>
      <c r="K268" s="14">
        <v>-8.1499999999999993E-3</v>
      </c>
      <c r="L268" s="14">
        <v>-2.8600000000000001E-3</v>
      </c>
      <c r="M268" s="14">
        <f t="shared" si="265"/>
        <v>-1.3150913972444056E-2</v>
      </c>
    </row>
    <row r="269" spans="1:13" ht="15.75" customHeight="1">
      <c r="A269" s="9">
        <v>44911</v>
      </c>
      <c r="B269" s="10">
        <v>1513.67</v>
      </c>
      <c r="C269" s="11">
        <v>822.75</v>
      </c>
      <c r="D269" s="10">
        <v>1639.65</v>
      </c>
      <c r="E269" s="10">
        <v>2170.11</v>
      </c>
      <c r="F269" s="11">
        <v>420.3</v>
      </c>
      <c r="G269" s="12">
        <v>18269</v>
      </c>
      <c r="H269" s="14">
        <f t="shared" ref="H269:J269" si="276">(B269-B268)/B268</f>
        <v>-1.1880903732039807E-2</v>
      </c>
      <c r="I269" s="14">
        <f t="shared" si="276"/>
        <v>-4.3565075331276366E-3</v>
      </c>
      <c r="J269" s="14">
        <f t="shared" si="276"/>
        <v>4.8106385586469767E-3</v>
      </c>
      <c r="K269" s="14">
        <v>-1.17E-3</v>
      </c>
      <c r="L269" s="14">
        <v>1.175E-2</v>
      </c>
      <c r="M269" s="14">
        <f t="shared" si="265"/>
        <v>-7.9229319735649641E-3</v>
      </c>
    </row>
    <row r="270" spans="1:13" ht="15.75" customHeight="1">
      <c r="A270" s="9">
        <v>44914</v>
      </c>
      <c r="B270" s="10">
        <v>1498.9</v>
      </c>
      <c r="C270" s="11">
        <v>840.4</v>
      </c>
      <c r="D270" s="10">
        <v>1644.75</v>
      </c>
      <c r="E270" s="10">
        <v>2179.09</v>
      </c>
      <c r="F270" s="11">
        <v>416.71</v>
      </c>
      <c r="G270" s="12">
        <v>18420.45</v>
      </c>
      <c r="H270" s="14">
        <f t="shared" ref="H270:J270" si="277">(B270-B269)/B269</f>
        <v>-9.7577411192664061E-3</v>
      </c>
      <c r="I270" s="14">
        <f t="shared" si="277"/>
        <v>2.1452446065025801E-2</v>
      </c>
      <c r="J270" s="14">
        <f t="shared" si="277"/>
        <v>3.1104199066873473E-3</v>
      </c>
      <c r="K270" s="14">
        <v>4.1399999999999996E-3</v>
      </c>
      <c r="L270" s="14">
        <v>-8.5400000000000007E-3</v>
      </c>
      <c r="M270" s="14">
        <f t="shared" si="265"/>
        <v>8.2899994526247044E-3</v>
      </c>
    </row>
    <row r="271" spans="1:13" ht="15.75" customHeight="1">
      <c r="A271" s="9">
        <v>44915</v>
      </c>
      <c r="B271" s="10">
        <v>1498.85</v>
      </c>
      <c r="C271" s="11">
        <v>828.95</v>
      </c>
      <c r="D271" s="10">
        <v>1633.4</v>
      </c>
      <c r="E271" s="10">
        <v>2158.38</v>
      </c>
      <c r="F271" s="11">
        <v>409.24</v>
      </c>
      <c r="G271" s="12">
        <v>18385.3</v>
      </c>
      <c r="H271" s="14">
        <f t="shared" ref="H271:J271" si="278">(B271-B270)/B270</f>
        <v>-3.3357795716980383E-5</v>
      </c>
      <c r="I271" s="14">
        <f t="shared" si="278"/>
        <v>-1.3624464540694827E-2</v>
      </c>
      <c r="J271" s="14">
        <f t="shared" si="278"/>
        <v>-6.9007447940415923E-3</v>
      </c>
      <c r="K271" s="14">
        <v>-9.4999999999999998E-3</v>
      </c>
      <c r="L271" s="14">
        <v>-1.7930000000000001E-2</v>
      </c>
      <c r="M271" s="14">
        <f t="shared" si="265"/>
        <v>-1.9082052827157562E-3</v>
      </c>
    </row>
    <row r="272" spans="1:13" ht="15.75" customHeight="1">
      <c r="A272" s="9">
        <v>44916</v>
      </c>
      <c r="B272" s="10">
        <v>1501.09</v>
      </c>
      <c r="C272" s="11">
        <v>814</v>
      </c>
      <c r="D272" s="10">
        <v>1617.6</v>
      </c>
      <c r="E272" s="10">
        <v>2141.4699999999998</v>
      </c>
      <c r="F272" s="11">
        <v>401.36</v>
      </c>
      <c r="G272" s="12">
        <v>18199.099999999999</v>
      </c>
      <c r="H272" s="14">
        <f t="shared" ref="H272:J272" si="279">(B272-B271)/B271</f>
        <v>1.4944791006438331E-3</v>
      </c>
      <c r="I272" s="14">
        <f t="shared" si="279"/>
        <v>-1.8034863381386143E-2</v>
      </c>
      <c r="J272" s="14">
        <f t="shared" si="279"/>
        <v>-9.6730745683850754E-3</v>
      </c>
      <c r="K272" s="14">
        <v>-7.8300000000000002E-3</v>
      </c>
      <c r="L272" s="14">
        <v>-1.9259999999999999E-2</v>
      </c>
      <c r="M272" s="14">
        <f t="shared" si="265"/>
        <v>-1.0127656334136551E-2</v>
      </c>
    </row>
    <row r="273" spans="1:13" ht="15.75" customHeight="1">
      <c r="A273" s="9">
        <v>44917</v>
      </c>
      <c r="B273" s="10">
        <v>1513.52</v>
      </c>
      <c r="C273" s="11">
        <v>816.6</v>
      </c>
      <c r="D273" s="10">
        <v>1612.05</v>
      </c>
      <c r="E273" s="10">
        <v>2105.1999999999998</v>
      </c>
      <c r="F273" s="11">
        <v>393.24</v>
      </c>
      <c r="G273" s="12">
        <v>18127.349999999999</v>
      </c>
      <c r="H273" s="14">
        <f t="shared" ref="H273:J273" si="280">(B273-B272)/B272</f>
        <v>8.2806493947731735E-3</v>
      </c>
      <c r="I273" s="14">
        <f t="shared" si="280"/>
        <v>3.194103194103222E-3</v>
      </c>
      <c r="J273" s="14">
        <f t="shared" si="280"/>
        <v>-3.4310089020771232E-3</v>
      </c>
      <c r="K273" s="14">
        <v>-1.694E-2</v>
      </c>
      <c r="L273" s="14">
        <v>-2.0230000000000001E-2</v>
      </c>
      <c r="M273" s="14">
        <f t="shared" si="265"/>
        <v>-3.9425026512300062E-3</v>
      </c>
    </row>
    <row r="274" spans="1:13" ht="15.75" customHeight="1">
      <c r="A274" s="9">
        <v>44918</v>
      </c>
      <c r="B274" s="10">
        <v>1488.71</v>
      </c>
      <c r="C274" s="11">
        <v>808.65</v>
      </c>
      <c r="D274" s="10">
        <v>1597.65</v>
      </c>
      <c r="E274" s="10">
        <v>2058.11</v>
      </c>
      <c r="F274" s="11">
        <v>377.19</v>
      </c>
      <c r="G274" s="12">
        <v>17806.8</v>
      </c>
      <c r="H274" s="14">
        <f t="shared" ref="H274:J274" si="281">(B274-B273)/B273</f>
        <v>-1.6392251176066353E-2</v>
      </c>
      <c r="I274" s="14">
        <f t="shared" si="281"/>
        <v>-9.7354886113152645E-3</v>
      </c>
      <c r="J274" s="14">
        <f t="shared" si="281"/>
        <v>-8.9327254117427275E-3</v>
      </c>
      <c r="K274" s="14">
        <v>-2.2370000000000001E-2</v>
      </c>
      <c r="L274" s="14">
        <v>-4.0809999999999999E-2</v>
      </c>
      <c r="M274" s="14">
        <f t="shared" si="265"/>
        <v>-1.7683224519855319E-2</v>
      </c>
    </row>
    <row r="275" spans="1:13" ht="15.75" customHeight="1">
      <c r="A275" s="9">
        <v>44921</v>
      </c>
      <c r="B275" s="10">
        <v>1493.98</v>
      </c>
      <c r="C275" s="11">
        <v>811</v>
      </c>
      <c r="D275" s="10">
        <v>1629.45</v>
      </c>
      <c r="E275" s="10">
        <v>2086.34</v>
      </c>
      <c r="F275" s="11">
        <v>383.62</v>
      </c>
      <c r="G275" s="12">
        <v>18014.599999999999</v>
      </c>
      <c r="H275" s="14">
        <f t="shared" ref="H275:J275" si="282">(B275-B274)/B274</f>
        <v>3.5399775644685545E-3</v>
      </c>
      <c r="I275" s="14">
        <f t="shared" si="282"/>
        <v>2.9060780312867404E-3</v>
      </c>
      <c r="J275" s="14">
        <f t="shared" si="282"/>
        <v>1.9904234344193004E-2</v>
      </c>
      <c r="K275" s="14">
        <v>1.372E-2</v>
      </c>
      <c r="L275" s="14">
        <v>1.7049999999999999E-2</v>
      </c>
      <c r="M275" s="14">
        <f t="shared" si="265"/>
        <v>1.1669699216029792E-2</v>
      </c>
    </row>
    <row r="276" spans="1:13" ht="15.75" customHeight="1">
      <c r="A276" s="9">
        <v>44922</v>
      </c>
      <c r="B276" s="10">
        <v>1506.36</v>
      </c>
      <c r="C276" s="11">
        <v>814.8</v>
      </c>
      <c r="D276" s="10">
        <v>1631.1</v>
      </c>
      <c r="E276" s="10">
        <v>2119.3200000000002</v>
      </c>
      <c r="F276" s="11">
        <v>392.94</v>
      </c>
      <c r="G276" s="12">
        <v>18132.3</v>
      </c>
      <c r="H276" s="14">
        <f t="shared" ref="H276:J276" si="283">(B276-B275)/B275</f>
        <v>8.2865901819300664E-3</v>
      </c>
      <c r="I276" s="14">
        <f t="shared" si="283"/>
        <v>4.6855733662144938E-3</v>
      </c>
      <c r="J276" s="14">
        <f t="shared" si="283"/>
        <v>1.012611617416836E-3</v>
      </c>
      <c r="K276" s="14">
        <v>1.5810000000000001E-2</v>
      </c>
      <c r="L276" s="14">
        <v>2.4289999999999999E-2</v>
      </c>
      <c r="M276" s="14">
        <f t="shared" si="265"/>
        <v>6.5335894219133777E-3</v>
      </c>
    </row>
    <row r="277" spans="1:13" ht="15.75" customHeight="1">
      <c r="A277" s="9">
        <v>44923</v>
      </c>
      <c r="B277" s="10">
        <v>1501.69</v>
      </c>
      <c r="C277" s="11">
        <v>803.8</v>
      </c>
      <c r="D277" s="10">
        <v>1629.8</v>
      </c>
      <c r="E277" s="10">
        <v>2116.33</v>
      </c>
      <c r="F277" s="11">
        <v>390.1</v>
      </c>
      <c r="G277" s="12">
        <v>18122.5</v>
      </c>
      <c r="H277" s="14">
        <f t="shared" ref="H277:J277" si="284">(B277-B276)/B276</f>
        <v>-3.1001885339492856E-3</v>
      </c>
      <c r="I277" s="14">
        <f t="shared" si="284"/>
        <v>-1.3500245459008346E-2</v>
      </c>
      <c r="J277" s="14">
        <f t="shared" si="284"/>
        <v>-7.9700815400647086E-4</v>
      </c>
      <c r="K277" s="14">
        <v>-1.41E-3</v>
      </c>
      <c r="L277" s="14">
        <v>-7.2300000000000003E-3</v>
      </c>
      <c r="M277" s="14">
        <f t="shared" si="265"/>
        <v>-5.4047197542503008E-4</v>
      </c>
    </row>
    <row r="278" spans="1:13" ht="15.75" customHeight="1">
      <c r="A278" s="9">
        <v>44924</v>
      </c>
      <c r="B278" s="10">
        <v>1509.05</v>
      </c>
      <c r="C278" s="11">
        <v>820.75</v>
      </c>
      <c r="D278" s="10">
        <v>1641.3</v>
      </c>
      <c r="E278" s="10">
        <v>2106.15</v>
      </c>
      <c r="F278" s="11">
        <v>384.71</v>
      </c>
      <c r="G278" s="12">
        <v>18191</v>
      </c>
      <c r="H278" s="14">
        <f t="shared" ref="H278:J278" si="285">(B278-B277)/B277</f>
        <v>4.9011447102930029E-3</v>
      </c>
      <c r="I278" s="14">
        <f t="shared" si="285"/>
        <v>2.108733515799956E-2</v>
      </c>
      <c r="J278" s="14">
        <f t="shared" si="285"/>
        <v>7.0560805006749296E-3</v>
      </c>
      <c r="K278" s="14">
        <v>-4.81E-3</v>
      </c>
      <c r="L278" s="14">
        <v>-1.3820000000000001E-2</v>
      </c>
      <c r="M278" s="14">
        <f t="shared" si="265"/>
        <v>3.7798317009242652E-3</v>
      </c>
    </row>
    <row r="279" spans="1:13" ht="15.75" customHeight="1">
      <c r="A279" s="9">
        <v>44925</v>
      </c>
      <c r="B279" s="10">
        <v>1499.75</v>
      </c>
      <c r="C279" s="11">
        <v>806.1</v>
      </c>
      <c r="D279" s="10">
        <v>1628.15</v>
      </c>
      <c r="E279" s="10">
        <v>2081.11</v>
      </c>
      <c r="F279" s="11">
        <v>386.76</v>
      </c>
      <c r="G279" s="12">
        <v>18105.3</v>
      </c>
      <c r="H279" s="14">
        <f t="shared" ref="H279:J279" si="286">(B279-B278)/B278</f>
        <v>-6.1628176667439484E-3</v>
      </c>
      <c r="I279" s="14">
        <f t="shared" si="286"/>
        <v>-1.7849527870849806E-2</v>
      </c>
      <c r="J279" s="14">
        <f t="shared" si="286"/>
        <v>-8.0119417534880062E-3</v>
      </c>
      <c r="K279" s="14">
        <v>-1.189E-2</v>
      </c>
      <c r="L279" s="14">
        <v>5.3299999999999997E-3</v>
      </c>
      <c r="M279" s="14">
        <f t="shared" si="265"/>
        <v>-4.7111208839536439E-3</v>
      </c>
    </row>
    <row r="280" spans="1:13" ht="15.75" customHeight="1">
      <c r="A280" s="24">
        <v>44928</v>
      </c>
      <c r="B280" s="10">
        <v>1515.46</v>
      </c>
      <c r="C280" s="11">
        <v>813.5</v>
      </c>
      <c r="D280" s="10">
        <v>1628.7</v>
      </c>
      <c r="E280" s="10">
        <v>2084.75</v>
      </c>
      <c r="F280" s="11">
        <v>393.59</v>
      </c>
      <c r="G280" s="12">
        <v>18197.45</v>
      </c>
      <c r="H280" s="14">
        <f t="shared" ref="H280:J280" si="287">(B280-B279)/B279</f>
        <v>1.0475079179863334E-2</v>
      </c>
      <c r="I280" s="14">
        <f t="shared" si="287"/>
        <v>9.1800024810817227E-3</v>
      </c>
      <c r="J280" s="14">
        <f t="shared" si="287"/>
        <v>3.378067131406532E-4</v>
      </c>
      <c r="K280" s="14">
        <v>1.75E-3</v>
      </c>
      <c r="L280" s="14">
        <v>1.7659999999999999E-2</v>
      </c>
      <c r="M280" s="14">
        <f t="shared" si="265"/>
        <v>5.0896698756718456E-3</v>
      </c>
    </row>
    <row r="281" spans="1:13" ht="15.75" customHeight="1">
      <c r="A281" s="24">
        <v>44929</v>
      </c>
      <c r="B281" s="10">
        <v>1514.02</v>
      </c>
      <c r="C281" s="11">
        <v>817.6</v>
      </c>
      <c r="D281" s="10">
        <v>1639.35</v>
      </c>
      <c r="E281" s="10">
        <v>2084.25</v>
      </c>
      <c r="F281" s="11">
        <v>392.69</v>
      </c>
      <c r="G281" s="12">
        <v>18232.55</v>
      </c>
      <c r="H281" s="14">
        <f t="shared" ref="H281:J281" si="288">(B281-B280)/B280</f>
        <v>-9.5020653794890958E-4</v>
      </c>
      <c r="I281" s="14">
        <f t="shared" si="288"/>
        <v>5.0399508297480303E-3</v>
      </c>
      <c r="J281" s="14">
        <f t="shared" si="288"/>
        <v>6.5389574507274898E-3</v>
      </c>
      <c r="K281" s="14">
        <v>-2.4000000000000001E-4</v>
      </c>
      <c r="L281" s="14">
        <v>-2.2899999999999999E-3</v>
      </c>
      <c r="M281" s="14">
        <f t="shared" si="265"/>
        <v>1.9288416783669439E-3</v>
      </c>
    </row>
    <row r="282" spans="1:13" ht="15.75" customHeight="1">
      <c r="A282" s="24">
        <v>44930</v>
      </c>
      <c r="B282" s="10">
        <v>1486.42</v>
      </c>
      <c r="C282" s="11">
        <v>811.8</v>
      </c>
      <c r="D282" s="10">
        <v>1610.05</v>
      </c>
      <c r="E282" s="10">
        <v>2065.89</v>
      </c>
      <c r="F282" s="11">
        <v>384.41</v>
      </c>
      <c r="G282" s="12">
        <v>18042.95</v>
      </c>
      <c r="H282" s="14">
        <f t="shared" ref="H282:J282" si="289">(B282-B281)/B281</f>
        <v>-1.8229613875642269E-2</v>
      </c>
      <c r="I282" s="14">
        <f t="shared" si="289"/>
        <v>-7.0939334637965604E-3</v>
      </c>
      <c r="J282" s="14">
        <f t="shared" si="289"/>
        <v>-1.7872937444718916E-2</v>
      </c>
      <c r="K282" s="14">
        <v>-8.8100000000000001E-3</v>
      </c>
      <c r="L282" s="14">
        <v>-2.1090000000000001E-2</v>
      </c>
      <c r="M282" s="14">
        <f t="shared" si="265"/>
        <v>-1.0398984234240332E-2</v>
      </c>
    </row>
    <row r="283" spans="1:13" ht="15.75" customHeight="1">
      <c r="A283" s="24">
        <v>44931</v>
      </c>
      <c r="B283" s="10">
        <v>1466.93</v>
      </c>
      <c r="C283" s="11">
        <v>807.1</v>
      </c>
      <c r="D283" s="10">
        <v>1599.7</v>
      </c>
      <c r="E283" s="10">
        <v>2082.65</v>
      </c>
      <c r="F283" s="11">
        <v>385.71</v>
      </c>
      <c r="G283" s="12">
        <v>17992.150000000001</v>
      </c>
      <c r="H283" s="14">
        <f t="shared" ref="H283:J283" si="290">(B283-B282)/B282</f>
        <v>-1.3112041011288874E-2</v>
      </c>
      <c r="I283" s="14">
        <f t="shared" si="290"/>
        <v>-5.7896033505788766E-3</v>
      </c>
      <c r="J283" s="14">
        <f t="shared" si="290"/>
        <v>-6.4283717896959159E-3</v>
      </c>
      <c r="K283" s="14">
        <v>8.1099999999999992E-3</v>
      </c>
      <c r="L283" s="14">
        <v>3.3800000000000002E-3</v>
      </c>
      <c r="M283" s="14">
        <f t="shared" si="265"/>
        <v>-2.8155041165662639E-3</v>
      </c>
    </row>
    <row r="284" spans="1:13" ht="15.75" customHeight="1">
      <c r="A284" s="24">
        <v>44932</v>
      </c>
      <c r="B284" s="10">
        <v>1440.38</v>
      </c>
      <c r="C284" s="11">
        <v>796</v>
      </c>
      <c r="D284" s="10">
        <v>1594.4</v>
      </c>
      <c r="E284" s="10">
        <v>2081.85</v>
      </c>
      <c r="F284" s="11">
        <v>380.83</v>
      </c>
      <c r="G284" s="12">
        <v>17859.45</v>
      </c>
      <c r="H284" s="14">
        <f t="shared" ref="H284:J284" si="291">(B284-B283)/B283</f>
        <v>-1.8099023129938004E-2</v>
      </c>
      <c r="I284" s="14">
        <f t="shared" si="291"/>
        <v>-1.3752942634122193E-2</v>
      </c>
      <c r="J284" s="14">
        <f t="shared" si="291"/>
        <v>-3.3131212102268889E-3</v>
      </c>
      <c r="K284" s="14">
        <v>-3.8000000000000002E-4</v>
      </c>
      <c r="L284" s="14">
        <v>-1.265E-2</v>
      </c>
      <c r="M284" s="14">
        <f t="shared" si="265"/>
        <v>-7.3754387330030443E-3</v>
      </c>
    </row>
    <row r="285" spans="1:13" ht="15.75" customHeight="1">
      <c r="A285" s="24">
        <v>44935</v>
      </c>
      <c r="B285" s="10">
        <v>1476.13</v>
      </c>
      <c r="C285" s="11">
        <v>819.4</v>
      </c>
      <c r="D285" s="10">
        <v>1597.5</v>
      </c>
      <c r="E285" s="10">
        <v>2116.9299999999998</v>
      </c>
      <c r="F285" s="11">
        <v>388.25</v>
      </c>
      <c r="G285" s="12">
        <v>18101.2</v>
      </c>
      <c r="H285" s="14">
        <f t="shared" ref="H285:J285" si="292">(B285-B284)/B284</f>
        <v>2.4819839209097597E-2</v>
      </c>
      <c r="I285" s="14">
        <f t="shared" si="292"/>
        <v>2.9396984924623087E-2</v>
      </c>
      <c r="J285" s="14">
        <f t="shared" si="292"/>
        <v>1.9443050677370227E-3</v>
      </c>
      <c r="K285" s="14">
        <v>1.685E-2</v>
      </c>
      <c r="L285" s="14">
        <v>1.9480000000000001E-2</v>
      </c>
      <c r="M285" s="14">
        <f t="shared" si="265"/>
        <v>1.3536251116355766E-2</v>
      </c>
    </row>
    <row r="286" spans="1:13" ht="15.75" customHeight="1">
      <c r="A286" s="24">
        <v>44936</v>
      </c>
      <c r="B286" s="10">
        <v>1461.51</v>
      </c>
      <c r="C286" s="11">
        <v>792.85</v>
      </c>
      <c r="D286" s="10">
        <v>1568.3</v>
      </c>
      <c r="E286" s="10">
        <v>2101.91</v>
      </c>
      <c r="F286" s="11">
        <v>411.63</v>
      </c>
      <c r="G286" s="12">
        <v>17914.150000000001</v>
      </c>
      <c r="H286" s="14">
        <f t="shared" ref="H286:J286" si="293">(B286-B285)/B285</f>
        <v>-9.9042767235948855E-3</v>
      </c>
      <c r="I286" s="14">
        <f t="shared" si="293"/>
        <v>-3.2401757383451253E-2</v>
      </c>
      <c r="J286" s="14">
        <f t="shared" si="293"/>
        <v>-1.8278560250391266E-2</v>
      </c>
      <c r="K286" s="14">
        <v>-7.1000000000000004E-3</v>
      </c>
      <c r="L286" s="14">
        <v>6.0220000000000003E-2</v>
      </c>
      <c r="M286" s="14">
        <f t="shared" si="265"/>
        <v>-1.0333569045146138E-2</v>
      </c>
    </row>
    <row r="287" spans="1:13" ht="15.75" customHeight="1">
      <c r="A287" s="24">
        <v>44937</v>
      </c>
      <c r="B287" s="10">
        <v>1463.01</v>
      </c>
      <c r="C287" s="11">
        <v>765.55</v>
      </c>
      <c r="D287" s="10">
        <v>1590.9</v>
      </c>
      <c r="E287" s="10">
        <v>2120.5700000000002</v>
      </c>
      <c r="F287" s="11">
        <v>416.91</v>
      </c>
      <c r="G287" s="12">
        <v>17895.7</v>
      </c>
      <c r="H287" s="14">
        <f t="shared" ref="H287:J287" si="294">(B287-B286)/B286</f>
        <v>1.0263357760124802E-3</v>
      </c>
      <c r="I287" s="14">
        <f t="shared" si="294"/>
        <v>-3.4432742637321143E-2</v>
      </c>
      <c r="J287" s="14">
        <f t="shared" si="294"/>
        <v>1.4410508193585499E-2</v>
      </c>
      <c r="K287" s="14">
        <v>8.8800000000000007E-3</v>
      </c>
      <c r="L287" s="14">
        <v>1.2829999999999999E-2</v>
      </c>
      <c r="M287" s="14">
        <f t="shared" si="265"/>
        <v>-1.0299121085845951E-3</v>
      </c>
    </row>
    <row r="288" spans="1:13" ht="15.75" customHeight="1">
      <c r="A288" s="24">
        <v>44938</v>
      </c>
      <c r="B288" s="10">
        <v>1472.3</v>
      </c>
      <c r="C288" s="11">
        <v>756.9</v>
      </c>
      <c r="D288" s="10">
        <v>1599.4</v>
      </c>
      <c r="E288" s="10">
        <v>2154.89</v>
      </c>
      <c r="F288" s="11">
        <v>410.98</v>
      </c>
      <c r="G288" s="12">
        <v>17858.2</v>
      </c>
      <c r="H288" s="14">
        <f t="shared" ref="H288:J288" si="295">(B288-B287)/B287</f>
        <v>6.3499224202158318E-3</v>
      </c>
      <c r="I288" s="14">
        <f t="shared" si="295"/>
        <v>-1.1299066030958106E-2</v>
      </c>
      <c r="J288" s="14">
        <f t="shared" si="295"/>
        <v>5.3428876736438492E-3</v>
      </c>
      <c r="K288" s="14">
        <v>1.618E-2</v>
      </c>
      <c r="L288" s="14">
        <v>-1.422E-2</v>
      </c>
      <c r="M288" s="14">
        <f t="shared" si="265"/>
        <v>-2.0954754494096348E-3</v>
      </c>
    </row>
    <row r="289" spans="1:13" ht="15.75" customHeight="1">
      <c r="A289" s="24">
        <v>44939</v>
      </c>
      <c r="B289" s="10">
        <v>1495.22</v>
      </c>
      <c r="C289" s="11">
        <v>764.3</v>
      </c>
      <c r="D289" s="10">
        <v>1600.65</v>
      </c>
      <c r="E289" s="10">
        <v>2148.5500000000002</v>
      </c>
      <c r="F289" s="11">
        <v>410.23</v>
      </c>
      <c r="G289" s="12">
        <v>17956.599999999999</v>
      </c>
      <c r="H289" s="14">
        <f t="shared" ref="H289:J289" si="296">(B289-B288)/B288</f>
        <v>1.5567479453915692E-2</v>
      </c>
      <c r="I289" s="14">
        <f t="shared" si="296"/>
        <v>9.7767208349847767E-3</v>
      </c>
      <c r="J289" s="14">
        <f t="shared" si="296"/>
        <v>7.8154307865449535E-4</v>
      </c>
      <c r="K289" s="14">
        <v>-2.9399999999999999E-3</v>
      </c>
      <c r="L289" s="14">
        <v>-1.82E-3</v>
      </c>
      <c r="M289" s="14">
        <f t="shared" si="265"/>
        <v>5.5100738036307027E-3</v>
      </c>
    </row>
    <row r="290" spans="1:13" ht="15.75" customHeight="1">
      <c r="A290" s="24">
        <v>44942</v>
      </c>
      <c r="B290" s="10">
        <v>1516.95</v>
      </c>
      <c r="C290" s="11">
        <v>759.15</v>
      </c>
      <c r="D290" s="10">
        <v>1585.3</v>
      </c>
      <c r="E290" s="10">
        <v>2132.39</v>
      </c>
      <c r="F290" s="11">
        <v>411.73</v>
      </c>
      <c r="G290" s="12">
        <v>17894.849999999999</v>
      </c>
      <c r="H290" s="14">
        <f t="shared" ref="H290:J290" si="297">(B290-B289)/B289</f>
        <v>1.4532978424579672E-2</v>
      </c>
      <c r="I290" s="14">
        <f t="shared" si="297"/>
        <v>-6.7381918094988587E-3</v>
      </c>
      <c r="J290" s="14">
        <f t="shared" si="297"/>
        <v>-9.5898541217631188E-3</v>
      </c>
      <c r="K290" s="14">
        <v>-7.5199999999999998E-3</v>
      </c>
      <c r="L290" s="14">
        <v>3.6600000000000001E-3</v>
      </c>
      <c r="M290" s="14">
        <f t="shared" si="265"/>
        <v>-3.4388469977612692E-3</v>
      </c>
    </row>
    <row r="291" spans="1:13" ht="15.75" customHeight="1">
      <c r="A291" s="24">
        <v>44943</v>
      </c>
      <c r="B291" s="10">
        <v>1530.87</v>
      </c>
      <c r="C291" s="11">
        <v>765.7</v>
      </c>
      <c r="D291" s="10">
        <v>1608.9</v>
      </c>
      <c r="E291" s="10">
        <v>2208.12</v>
      </c>
      <c r="F291" s="11">
        <v>414.02</v>
      </c>
      <c r="G291" s="12">
        <v>18053.3</v>
      </c>
      <c r="H291" s="14">
        <f t="shared" ref="H291:J291" si="298">(B291-B290)/B290</f>
        <v>9.1763077227330139E-3</v>
      </c>
      <c r="I291" s="14">
        <f t="shared" si="298"/>
        <v>8.6280708687348599E-3</v>
      </c>
      <c r="J291" s="14">
        <f t="shared" si="298"/>
        <v>1.4886772219769216E-2</v>
      </c>
      <c r="K291" s="14">
        <v>3.551E-2</v>
      </c>
      <c r="L291" s="14">
        <v>5.5599999999999998E-3</v>
      </c>
      <c r="M291" s="14">
        <f t="shared" si="265"/>
        <v>8.8545028318203697E-3</v>
      </c>
    </row>
    <row r="292" spans="1:13" ht="15.75" customHeight="1">
      <c r="A292" s="24">
        <v>44944</v>
      </c>
      <c r="B292" s="10">
        <v>1536.74</v>
      </c>
      <c r="C292" s="11">
        <v>776.55</v>
      </c>
      <c r="D292" s="10">
        <v>1637.3</v>
      </c>
      <c r="E292" s="10">
        <v>2261.4</v>
      </c>
      <c r="F292" s="11">
        <v>407.14</v>
      </c>
      <c r="G292" s="12">
        <v>18165.349999999999</v>
      </c>
      <c r="H292" s="14">
        <f t="shared" ref="H292:J292" si="299">(B292-B291)/B291</f>
        <v>3.8344209501787341E-3</v>
      </c>
      <c r="I292" s="14">
        <f t="shared" si="299"/>
        <v>1.417004048582984E-2</v>
      </c>
      <c r="J292" s="14">
        <f t="shared" si="299"/>
        <v>1.765181179687977E-2</v>
      </c>
      <c r="K292" s="14">
        <v>2.4129999999999999E-2</v>
      </c>
      <c r="L292" s="14">
        <v>-1.6619999999999999E-2</v>
      </c>
      <c r="M292" s="14">
        <f t="shared" si="265"/>
        <v>6.2066215041017029E-3</v>
      </c>
    </row>
    <row r="293" spans="1:13" ht="15.75" customHeight="1">
      <c r="A293" s="24">
        <v>44945</v>
      </c>
      <c r="B293" s="10">
        <v>1530.28</v>
      </c>
      <c r="C293" s="11">
        <v>772</v>
      </c>
      <c r="D293" s="10">
        <v>1644.1</v>
      </c>
      <c r="E293" s="10">
        <v>2267.9899999999998</v>
      </c>
      <c r="F293" s="11">
        <v>399.52</v>
      </c>
      <c r="G293" s="12">
        <v>18107.849999999999</v>
      </c>
      <c r="H293" s="14">
        <f t="shared" ref="H293:J293" si="300">(B293-B292)/B292</f>
        <v>-4.2037039447141589E-3</v>
      </c>
      <c r="I293" s="14">
        <f t="shared" si="300"/>
        <v>-5.8592492434485282E-3</v>
      </c>
      <c r="J293" s="14">
        <f t="shared" si="300"/>
        <v>4.1531790142307181E-3</v>
      </c>
      <c r="K293" s="14">
        <v>2.9099999999999998E-3</v>
      </c>
      <c r="L293" s="14">
        <v>-1.8720000000000001E-2</v>
      </c>
      <c r="M293" s="14">
        <f t="shared" si="265"/>
        <v>-3.1653670311884994E-3</v>
      </c>
    </row>
    <row r="294" spans="1:13" ht="15.75" customHeight="1">
      <c r="A294" s="24">
        <v>44946</v>
      </c>
      <c r="B294" s="10">
        <v>1517</v>
      </c>
      <c r="C294" s="11">
        <v>764.45</v>
      </c>
      <c r="D294" s="10">
        <v>1660.95</v>
      </c>
      <c r="E294" s="10">
        <v>2244.89</v>
      </c>
      <c r="F294" s="11">
        <v>401.91</v>
      </c>
      <c r="G294" s="12">
        <v>18027.650000000001</v>
      </c>
      <c r="H294" s="14">
        <f t="shared" ref="H294:J294" si="301">(B294-B293)/B293</f>
        <v>-8.6781504038476436E-3</v>
      </c>
      <c r="I294" s="14">
        <f t="shared" si="301"/>
        <v>-9.77979274611393E-3</v>
      </c>
      <c r="J294" s="14">
        <f t="shared" si="301"/>
        <v>1.0248768323094785E-2</v>
      </c>
      <c r="K294" s="14">
        <v>-1.0189999999999999E-2</v>
      </c>
      <c r="L294" s="14">
        <v>5.9800000000000001E-3</v>
      </c>
      <c r="M294" s="14">
        <f t="shared" si="265"/>
        <v>-4.4290183539181681E-3</v>
      </c>
    </row>
    <row r="295" spans="1:13" ht="15.75" customHeight="1">
      <c r="A295" s="24">
        <v>44949</v>
      </c>
      <c r="B295" s="10">
        <v>1539.32</v>
      </c>
      <c r="C295" s="11">
        <v>772.7</v>
      </c>
      <c r="D295" s="10">
        <v>1673.1</v>
      </c>
      <c r="E295" s="10">
        <v>2228.48</v>
      </c>
      <c r="F295" s="11">
        <v>407.14</v>
      </c>
      <c r="G295" s="12">
        <v>18118.55</v>
      </c>
      <c r="H295" s="14">
        <f t="shared" ref="H295:J295" si="302">(B295-B294)/B294</f>
        <v>1.4713249835201012E-2</v>
      </c>
      <c r="I295" s="14">
        <f t="shared" si="302"/>
        <v>1.0792072732029563E-2</v>
      </c>
      <c r="J295" s="14">
        <f t="shared" si="302"/>
        <v>7.3150907613112152E-3</v>
      </c>
      <c r="K295" s="14">
        <v>-7.3099999999999997E-3</v>
      </c>
      <c r="L295" s="14">
        <v>1.3010000000000001E-2</v>
      </c>
      <c r="M295" s="14">
        <f t="shared" si="265"/>
        <v>5.0422545367808788E-3</v>
      </c>
    </row>
    <row r="296" spans="1:13" ht="15.75" customHeight="1">
      <c r="A296" s="24">
        <v>44950</v>
      </c>
      <c r="B296" s="10">
        <v>1543.2</v>
      </c>
      <c r="C296" s="11">
        <v>775.65</v>
      </c>
      <c r="D296" s="10">
        <v>1695.5</v>
      </c>
      <c r="E296" s="10">
        <v>2202.5300000000002</v>
      </c>
      <c r="F296" s="11">
        <v>420.85</v>
      </c>
      <c r="G296" s="12">
        <v>18118.3</v>
      </c>
      <c r="H296" s="14">
        <f t="shared" ref="H296:J296" si="303">(B296-B295)/B295</f>
        <v>2.5205935088221483E-3</v>
      </c>
      <c r="I296" s="14">
        <f t="shared" si="303"/>
        <v>3.8177818040635845E-3</v>
      </c>
      <c r="J296" s="14">
        <f t="shared" si="303"/>
        <v>1.3388321080628828E-2</v>
      </c>
      <c r="K296" s="14">
        <v>-1.1639999999999999E-2</v>
      </c>
      <c r="L296" s="14">
        <v>3.3669999999999999E-2</v>
      </c>
      <c r="M296" s="14">
        <f t="shared" si="265"/>
        <v>-1.3798013637956681E-5</v>
      </c>
    </row>
    <row r="297" spans="1:13" ht="15.75" customHeight="1">
      <c r="A297" s="24">
        <v>44951</v>
      </c>
      <c r="B297" s="10">
        <v>1534.35</v>
      </c>
      <c r="C297" s="11">
        <v>776.5</v>
      </c>
      <c r="D297" s="10">
        <v>1648.65</v>
      </c>
      <c r="E297" s="10">
        <v>2169.81</v>
      </c>
      <c r="F297" s="11">
        <v>417.76</v>
      </c>
      <c r="G297" s="12">
        <v>17891.95</v>
      </c>
      <c r="H297" s="14">
        <f t="shared" ref="H297:J297" si="304">(B297-B296)/B296</f>
        <v>-5.7348367029549869E-3</v>
      </c>
      <c r="I297" s="14">
        <f t="shared" si="304"/>
        <v>1.0958550892799881E-3</v>
      </c>
      <c r="J297" s="14">
        <f t="shared" si="304"/>
        <v>-2.7631966971394816E-2</v>
      </c>
      <c r="K297" s="14">
        <v>-1.486E-2</v>
      </c>
      <c r="L297" s="14">
        <v>-7.3400000000000002E-3</v>
      </c>
      <c r="M297" s="14">
        <f t="shared" si="265"/>
        <v>-1.2492893924926652E-2</v>
      </c>
    </row>
    <row r="298" spans="1:13" ht="15.75" customHeight="1">
      <c r="A298" s="24">
        <v>44953</v>
      </c>
      <c r="B298" s="10">
        <v>1510.64</v>
      </c>
      <c r="C298" s="11">
        <v>774.5</v>
      </c>
      <c r="D298" s="10">
        <v>1615.8</v>
      </c>
      <c r="E298" s="10">
        <v>2154.9899999999998</v>
      </c>
      <c r="F298" s="11">
        <v>444.23</v>
      </c>
      <c r="G298" s="12">
        <v>17604.349999999999</v>
      </c>
      <c r="H298" s="14">
        <f t="shared" ref="H298:J298" si="305">(B298-B297)/B297</f>
        <v>-1.5452797601590126E-2</v>
      </c>
      <c r="I298" s="14">
        <f t="shared" si="305"/>
        <v>-2.5756600128783E-3</v>
      </c>
      <c r="J298" s="14">
        <f t="shared" si="305"/>
        <v>-1.9925393503775899E-2</v>
      </c>
      <c r="K298" s="14">
        <v>-6.8300000000000001E-3</v>
      </c>
      <c r="L298" s="14">
        <v>6.336E-2</v>
      </c>
      <c r="M298" s="14">
        <f t="shared" si="265"/>
        <v>-1.6074268036742903E-2</v>
      </c>
    </row>
    <row r="299" spans="1:13" ht="15.75" customHeight="1">
      <c r="A299" s="24">
        <v>44956</v>
      </c>
      <c r="B299" s="10">
        <v>1530.18</v>
      </c>
      <c r="C299" s="11">
        <v>770.2</v>
      </c>
      <c r="D299" s="10">
        <v>1614.15</v>
      </c>
      <c r="E299" s="10">
        <v>2108.15</v>
      </c>
      <c r="F299" s="11">
        <v>442.29</v>
      </c>
      <c r="G299" s="12">
        <v>17648.95</v>
      </c>
      <c r="H299" s="14">
        <f t="shared" ref="H299:J299" si="306">(B299-B298)/B298</f>
        <v>1.2934915002912648E-2</v>
      </c>
      <c r="I299" s="14">
        <f t="shared" si="306"/>
        <v>-5.5519690122659195E-3</v>
      </c>
      <c r="J299" s="14">
        <f t="shared" si="306"/>
        <v>-1.0211659858892583E-3</v>
      </c>
      <c r="K299" s="14">
        <v>-2.1739999999999999E-2</v>
      </c>
      <c r="L299" s="14">
        <v>-4.3699999999999998E-3</v>
      </c>
      <c r="M299" s="14">
        <f t="shared" si="265"/>
        <v>2.5334647402489832E-3</v>
      </c>
    </row>
    <row r="300" spans="1:13" ht="15.75" customHeight="1">
      <c r="A300" s="24">
        <v>44957</v>
      </c>
      <c r="B300" s="10">
        <v>1525.16</v>
      </c>
      <c r="C300" s="11">
        <v>770.3</v>
      </c>
      <c r="D300" s="10">
        <v>1603.5</v>
      </c>
      <c r="E300" s="10">
        <v>2119.62</v>
      </c>
      <c r="F300" s="11">
        <v>450.71</v>
      </c>
      <c r="G300" s="12">
        <v>17662.150000000001</v>
      </c>
      <c r="H300" s="14">
        <f t="shared" ref="H300:J300" si="307">(B300-B299)/B299</f>
        <v>-3.2806597916584857E-3</v>
      </c>
      <c r="I300" s="14">
        <f t="shared" si="307"/>
        <v>1.2983640612816027E-4</v>
      </c>
      <c r="J300" s="14">
        <f t="shared" si="307"/>
        <v>-6.5978998234365394E-3</v>
      </c>
      <c r="K300" s="14">
        <v>5.4400000000000004E-3</v>
      </c>
      <c r="L300" s="14">
        <v>1.9040000000000001E-2</v>
      </c>
      <c r="M300" s="14">
        <f t="shared" si="265"/>
        <v>7.4791984792300546E-4</v>
      </c>
    </row>
    <row r="301" spans="1:13" ht="15.75" customHeight="1">
      <c r="A301" s="24">
        <v>44958</v>
      </c>
      <c r="B301" s="10">
        <v>1542.41</v>
      </c>
      <c r="C301" s="11">
        <v>769.1</v>
      </c>
      <c r="D301" s="10">
        <v>1627.55</v>
      </c>
      <c r="E301" s="10">
        <v>2140.7199999999998</v>
      </c>
      <c r="F301" s="11">
        <v>445.28</v>
      </c>
      <c r="G301" s="12">
        <v>17616.3</v>
      </c>
      <c r="H301" s="14">
        <f t="shared" ref="H301:J301" si="308">(B301-B300)/B300</f>
        <v>1.1310288756589472E-2</v>
      </c>
      <c r="I301" s="14">
        <f t="shared" si="308"/>
        <v>-1.5578346098921612E-3</v>
      </c>
      <c r="J301" s="14">
        <f t="shared" si="308"/>
        <v>1.4998440910508235E-2</v>
      </c>
      <c r="K301" s="14">
        <v>9.9500000000000005E-3</v>
      </c>
      <c r="L301" s="14">
        <v>-1.205E-2</v>
      </c>
      <c r="M301" s="14">
        <f t="shared" si="265"/>
        <v>-2.595946699580865E-3</v>
      </c>
    </row>
    <row r="302" spans="1:13" ht="15.75" customHeight="1">
      <c r="A302" s="24">
        <v>44959</v>
      </c>
      <c r="B302" s="10">
        <v>1574.88</v>
      </c>
      <c r="C302" s="11">
        <v>777.75</v>
      </c>
      <c r="D302" s="10">
        <v>1603.35</v>
      </c>
      <c r="E302" s="10">
        <v>2140.0700000000002</v>
      </c>
      <c r="F302" s="11">
        <v>443.43</v>
      </c>
      <c r="G302" s="12">
        <v>17610.400000000001</v>
      </c>
      <c r="H302" s="14">
        <f t="shared" ref="H302:J302" si="309">(B302-B301)/B301</f>
        <v>2.1051471398655368E-2</v>
      </c>
      <c r="I302" s="14">
        <f t="shared" si="309"/>
        <v>1.1246911975035726E-2</v>
      </c>
      <c r="J302" s="14">
        <f t="shared" si="309"/>
        <v>-1.4868974839482687E-2</v>
      </c>
      <c r="K302" s="14">
        <v>-2.9999999999999997E-4</v>
      </c>
      <c r="L302" s="14">
        <v>-4.15E-3</v>
      </c>
      <c r="M302" s="14">
        <f t="shared" si="265"/>
        <v>-3.349170938277514E-4</v>
      </c>
    </row>
    <row r="303" spans="1:13" ht="15.75" customHeight="1">
      <c r="A303" s="24">
        <v>44960</v>
      </c>
      <c r="B303" s="10">
        <v>1590.44</v>
      </c>
      <c r="C303" s="11">
        <v>792.9</v>
      </c>
      <c r="D303" s="10">
        <v>1658.8</v>
      </c>
      <c r="E303" s="10">
        <v>2161.6799999999998</v>
      </c>
      <c r="F303" s="11">
        <v>444.08</v>
      </c>
      <c r="G303" s="12">
        <v>17854.05</v>
      </c>
      <c r="H303" s="14">
        <f t="shared" ref="H303:J303" si="310">(B303-B302)/B302</f>
        <v>9.8801178502488721E-3</v>
      </c>
      <c r="I303" s="14">
        <f t="shared" si="310"/>
        <v>1.947926711668271E-2</v>
      </c>
      <c r="J303" s="14">
        <f t="shared" si="310"/>
        <v>3.4583840084822431E-2</v>
      </c>
      <c r="K303" s="14">
        <v>1.01E-2</v>
      </c>
      <c r="L303" s="14">
        <v>1.47E-3</v>
      </c>
      <c r="M303" s="14">
        <f t="shared" si="265"/>
        <v>1.3835574433289295E-2</v>
      </c>
    </row>
    <row r="304" spans="1:13" ht="15.75" customHeight="1">
      <c r="A304" s="24">
        <v>44963</v>
      </c>
      <c r="B304" s="10">
        <v>1561.05</v>
      </c>
      <c r="C304" s="11">
        <v>789.25</v>
      </c>
      <c r="D304" s="10">
        <v>1651.75</v>
      </c>
      <c r="E304" s="10">
        <v>2151.25</v>
      </c>
      <c r="F304" s="11">
        <v>440.64</v>
      </c>
      <c r="G304" s="12">
        <v>17764.599999999999</v>
      </c>
      <c r="H304" s="14">
        <f t="shared" ref="H304:J304" si="311">(B304-B303)/B303</f>
        <v>-1.8479162998918601E-2</v>
      </c>
      <c r="I304" s="14">
        <f t="shared" si="311"/>
        <v>-4.6033547736158116E-3</v>
      </c>
      <c r="J304" s="14">
        <f t="shared" si="311"/>
        <v>-4.2500602845430158E-3</v>
      </c>
      <c r="K304" s="14">
        <v>-4.8199999999999996E-3</v>
      </c>
      <c r="L304" s="14">
        <v>-7.7499999999999999E-3</v>
      </c>
      <c r="M304" s="14">
        <f t="shared" si="265"/>
        <v>-5.0100677437332555E-3</v>
      </c>
    </row>
    <row r="305" spans="1:13" ht="15.75" customHeight="1">
      <c r="A305" s="24">
        <v>44964</v>
      </c>
      <c r="B305" s="10">
        <v>1553.64</v>
      </c>
      <c r="C305" s="11">
        <v>785.9</v>
      </c>
      <c r="D305" s="10">
        <v>1654.2</v>
      </c>
      <c r="E305" s="10">
        <v>2160.4299999999998</v>
      </c>
      <c r="F305" s="11">
        <v>434.11</v>
      </c>
      <c r="G305" s="12">
        <v>17721.5</v>
      </c>
      <c r="H305" s="14">
        <f t="shared" ref="H305:J305" si="312">(B305-B304)/B304</f>
        <v>-4.7468050350724543E-3</v>
      </c>
      <c r="I305" s="14">
        <f t="shared" si="312"/>
        <v>-4.2445359518530536E-3</v>
      </c>
      <c r="J305" s="14">
        <f t="shared" si="312"/>
        <v>1.4832753140608722E-3</v>
      </c>
      <c r="K305" s="14">
        <v>4.2700000000000004E-3</v>
      </c>
      <c r="L305" s="14">
        <v>-1.482E-2</v>
      </c>
      <c r="M305" s="14">
        <f t="shared" si="265"/>
        <v>-2.4261734010334345E-3</v>
      </c>
    </row>
    <row r="306" spans="1:13" ht="15.75" customHeight="1">
      <c r="A306" s="24">
        <v>44965</v>
      </c>
      <c r="B306" s="10">
        <v>1581.59</v>
      </c>
      <c r="C306" s="11">
        <v>775.1</v>
      </c>
      <c r="D306" s="10">
        <v>1654</v>
      </c>
      <c r="E306" s="10">
        <v>2126.06</v>
      </c>
      <c r="F306" s="11">
        <v>438.75</v>
      </c>
      <c r="G306" s="12">
        <v>17871.7</v>
      </c>
      <c r="H306" s="14">
        <f t="shared" ref="H306:J306" si="313">(B306-B305)/B305</f>
        <v>1.7990010555855807E-2</v>
      </c>
      <c r="I306" s="14">
        <f t="shared" si="313"/>
        <v>-1.3742206387581059E-2</v>
      </c>
      <c r="J306" s="14">
        <f t="shared" si="313"/>
        <v>-1.2090436464759126E-4</v>
      </c>
      <c r="K306" s="14">
        <v>-1.5910000000000001E-2</v>
      </c>
      <c r="L306" s="14">
        <v>1.069E-2</v>
      </c>
      <c r="M306" s="14">
        <f t="shared" si="265"/>
        <v>8.4755805095505874E-3</v>
      </c>
    </row>
    <row r="307" spans="1:13" ht="15.75" customHeight="1">
      <c r="A307" s="24">
        <v>44966</v>
      </c>
      <c r="B307" s="10">
        <v>1607.94</v>
      </c>
      <c r="C307" s="11">
        <v>766.65</v>
      </c>
      <c r="D307" s="10">
        <v>1650.55</v>
      </c>
      <c r="E307" s="10">
        <v>2142.5700000000002</v>
      </c>
      <c r="F307" s="11">
        <v>435.41</v>
      </c>
      <c r="G307" s="12">
        <v>17893.45</v>
      </c>
      <c r="H307" s="14">
        <f t="shared" ref="H307:J307" si="314">(B307-B306)/B306</f>
        <v>1.6660449294697195E-2</v>
      </c>
      <c r="I307" s="14">
        <f t="shared" si="314"/>
        <v>-1.0901819120113593E-2</v>
      </c>
      <c r="J307" s="14">
        <f t="shared" si="314"/>
        <v>-2.0858524788392053E-3</v>
      </c>
      <c r="K307" s="14">
        <v>7.77E-3</v>
      </c>
      <c r="L307" s="14">
        <v>-7.6099999999999996E-3</v>
      </c>
      <c r="M307" s="14">
        <f t="shared" si="265"/>
        <v>1.2170078951638623E-3</v>
      </c>
    </row>
    <row r="308" spans="1:13" ht="15.75" customHeight="1">
      <c r="A308" s="24">
        <v>44967</v>
      </c>
      <c r="B308" s="10">
        <v>1599.54</v>
      </c>
      <c r="C308" s="11">
        <v>771.95</v>
      </c>
      <c r="D308" s="10">
        <v>1657.1</v>
      </c>
      <c r="E308" s="10">
        <v>2158.98</v>
      </c>
      <c r="F308" s="11">
        <v>444.48</v>
      </c>
      <c r="G308" s="12">
        <v>17856.5</v>
      </c>
      <c r="H308" s="14">
        <f t="shared" ref="H308:J308" si="315">(B308-B307)/B307</f>
        <v>-5.2240755252062204E-3</v>
      </c>
      <c r="I308" s="14">
        <f t="shared" si="315"/>
        <v>6.9131937650819385E-3</v>
      </c>
      <c r="J308" s="14">
        <f t="shared" si="315"/>
        <v>3.9683741783041746E-3</v>
      </c>
      <c r="K308" s="14">
        <v>7.6600000000000001E-3</v>
      </c>
      <c r="L308" s="14">
        <v>2.0830000000000001E-2</v>
      </c>
      <c r="M308" s="14">
        <f t="shared" si="265"/>
        <v>-2.0650014390741151E-3</v>
      </c>
    </row>
    <row r="309" spans="1:13" ht="15.75" customHeight="1">
      <c r="A309" s="24">
        <v>44970</v>
      </c>
      <c r="B309" s="10">
        <v>1558.67</v>
      </c>
      <c r="C309" s="11">
        <v>768.6</v>
      </c>
      <c r="D309" s="10">
        <v>1658.35</v>
      </c>
      <c r="E309" s="10">
        <v>2198.34</v>
      </c>
      <c r="F309" s="11">
        <v>439.69</v>
      </c>
      <c r="G309" s="12">
        <v>17770.900000000001</v>
      </c>
      <c r="H309" s="14">
        <f t="shared" ref="H309:J309" si="316">(B309-B308)/B308</f>
        <v>-2.5551095940082705E-2</v>
      </c>
      <c r="I309" s="14">
        <f t="shared" si="316"/>
        <v>-4.3396593043591196E-3</v>
      </c>
      <c r="J309" s="14">
        <f t="shared" si="316"/>
        <v>7.543298533582766E-4</v>
      </c>
      <c r="K309" s="14">
        <v>1.823E-2</v>
      </c>
      <c r="L309" s="14">
        <v>-1.078E-2</v>
      </c>
      <c r="M309" s="14">
        <f t="shared" si="265"/>
        <v>-4.7937725758126475E-3</v>
      </c>
    </row>
    <row r="310" spans="1:13" ht="15.75" customHeight="1">
      <c r="A310" s="24">
        <v>44971</v>
      </c>
      <c r="B310" s="10">
        <v>1584.32</v>
      </c>
      <c r="C310" s="11">
        <v>775.2</v>
      </c>
      <c r="D310" s="10">
        <v>1673.7</v>
      </c>
      <c r="E310" s="10">
        <v>2186.7199999999998</v>
      </c>
      <c r="F310" s="11">
        <v>439.2</v>
      </c>
      <c r="G310" s="12">
        <v>17929.849999999999</v>
      </c>
      <c r="H310" s="14">
        <f t="shared" ref="H310:J310" si="317">(B310-B309)/B309</f>
        <v>1.6456337775154369E-2</v>
      </c>
      <c r="I310" s="14">
        <f t="shared" si="317"/>
        <v>8.5870413739266484E-3</v>
      </c>
      <c r="J310" s="14">
        <f t="shared" si="317"/>
        <v>9.2561883800163641E-3</v>
      </c>
      <c r="K310" s="14">
        <v>-5.2900000000000004E-3</v>
      </c>
      <c r="L310" s="14">
        <v>-1.1100000000000001E-3</v>
      </c>
      <c r="M310" s="14">
        <f t="shared" si="265"/>
        <v>8.9443978639234412E-3</v>
      </c>
    </row>
    <row r="311" spans="1:13" ht="15.75" customHeight="1">
      <c r="A311" s="24">
        <v>44972</v>
      </c>
      <c r="B311" s="10">
        <v>1588.1</v>
      </c>
      <c r="C311" s="11">
        <v>785.4</v>
      </c>
      <c r="D311" s="10">
        <v>1670.3</v>
      </c>
      <c r="E311" s="10">
        <v>2170.16</v>
      </c>
      <c r="F311" s="11">
        <v>442.78</v>
      </c>
      <c r="G311" s="12">
        <v>18015.849999999999</v>
      </c>
      <c r="H311" s="14">
        <f t="shared" ref="H311:J311" si="318">(B311-B310)/B310</f>
        <v>2.3858816400726957E-3</v>
      </c>
      <c r="I311" s="14">
        <f t="shared" si="318"/>
        <v>1.3157894736842016E-2</v>
      </c>
      <c r="J311" s="14">
        <f t="shared" si="318"/>
        <v>-2.0314273764713456E-3</v>
      </c>
      <c r="K311" s="14">
        <v>-7.5700000000000003E-3</v>
      </c>
      <c r="L311" s="14">
        <v>8.1499999999999993E-3</v>
      </c>
      <c r="M311" s="14">
        <f t="shared" si="265"/>
        <v>4.7964706899388454E-3</v>
      </c>
    </row>
    <row r="312" spans="1:13" ht="15.75" customHeight="1">
      <c r="A312" s="24">
        <v>44973</v>
      </c>
      <c r="B312" s="10">
        <v>1592.82</v>
      </c>
      <c r="C312" s="11">
        <v>784.45</v>
      </c>
      <c r="D312" s="10">
        <v>1664.25</v>
      </c>
      <c r="E312" s="10">
        <v>2173.4</v>
      </c>
      <c r="F312" s="11">
        <v>440.24</v>
      </c>
      <c r="G312" s="12">
        <v>18035.849999999999</v>
      </c>
      <c r="H312" s="14">
        <f t="shared" ref="H312:J312" si="319">(B312-B311)/B311</f>
        <v>2.9721050311693393E-3</v>
      </c>
      <c r="I312" s="14">
        <f t="shared" si="319"/>
        <v>-1.2095747389864169E-3</v>
      </c>
      <c r="J312" s="14">
        <f t="shared" si="319"/>
        <v>-3.6221038136861369E-3</v>
      </c>
      <c r="K312" s="14">
        <v>1.49E-3</v>
      </c>
      <c r="L312" s="14">
        <v>-5.7400000000000003E-3</v>
      </c>
      <c r="M312" s="14">
        <f t="shared" si="265"/>
        <v>1.1101335768226312E-3</v>
      </c>
    </row>
    <row r="313" spans="1:13" ht="15.75" customHeight="1">
      <c r="A313" s="24">
        <v>44974</v>
      </c>
      <c r="B313" s="10">
        <v>1574.92</v>
      </c>
      <c r="C313" s="11">
        <v>776.8</v>
      </c>
      <c r="D313" s="10">
        <v>1655.9</v>
      </c>
      <c r="E313" s="10">
        <v>2221.34</v>
      </c>
      <c r="F313" s="11">
        <v>438.55</v>
      </c>
      <c r="G313" s="12">
        <v>17944.2</v>
      </c>
      <c r="H313" s="14">
        <f t="shared" ref="H313:J313" si="320">(B313-B312)/B312</f>
        <v>-1.1237930211825483E-2</v>
      </c>
      <c r="I313" s="14">
        <f t="shared" si="320"/>
        <v>-9.7520555803430314E-3</v>
      </c>
      <c r="J313" s="14">
        <f t="shared" si="320"/>
        <v>-5.0172750488207355E-3</v>
      </c>
      <c r="K313" s="14">
        <v>2.206E-2</v>
      </c>
      <c r="L313" s="14">
        <v>-3.8400000000000001E-3</v>
      </c>
      <c r="M313" s="14">
        <f t="shared" si="265"/>
        <v>-5.0815459210404737E-3</v>
      </c>
    </row>
    <row r="314" spans="1:13" ht="15.75" customHeight="1">
      <c r="A314" s="24">
        <v>44977</v>
      </c>
      <c r="B314" s="10">
        <v>1583.53</v>
      </c>
      <c r="C314" s="11">
        <v>779.15</v>
      </c>
      <c r="D314" s="10">
        <v>1640.35</v>
      </c>
      <c r="E314" s="10">
        <v>2220.4899999999998</v>
      </c>
      <c r="F314" s="11">
        <v>441.64</v>
      </c>
      <c r="G314" s="12">
        <v>17844.599999999999</v>
      </c>
      <c r="H314" s="14">
        <f t="shared" ref="H314:J314" si="321">(B314-B313)/B313</f>
        <v>5.4669443527289637E-3</v>
      </c>
      <c r="I314" s="14">
        <f t="shared" si="321"/>
        <v>3.0252317198764455E-3</v>
      </c>
      <c r="J314" s="14">
        <f t="shared" si="321"/>
        <v>-9.3906636874208482E-3</v>
      </c>
      <c r="K314" s="14">
        <v>-3.8000000000000002E-4</v>
      </c>
      <c r="L314" s="14">
        <v>7.0499999999999998E-3</v>
      </c>
      <c r="M314" s="14">
        <f t="shared" si="265"/>
        <v>-5.5505400073562585E-3</v>
      </c>
    </row>
    <row r="315" spans="1:13" ht="15.75" customHeight="1">
      <c r="A315" s="24">
        <v>44978</v>
      </c>
      <c r="B315" s="10">
        <v>1570.65</v>
      </c>
      <c r="C315" s="11">
        <v>779.05</v>
      </c>
      <c r="D315" s="10">
        <v>1646.5</v>
      </c>
      <c r="E315" s="10">
        <v>2224.4299999999998</v>
      </c>
      <c r="F315" s="11">
        <v>435.16</v>
      </c>
      <c r="G315" s="12">
        <v>17826.7</v>
      </c>
      <c r="H315" s="14">
        <f t="shared" ref="H315:J315" si="322">(B315-B314)/B314</f>
        <v>-8.1337265476497961E-3</v>
      </c>
      <c r="I315" s="14">
        <f t="shared" si="322"/>
        <v>-1.2834499133674226E-4</v>
      </c>
      <c r="J315" s="14">
        <f t="shared" si="322"/>
        <v>3.7491998658823367E-3</v>
      </c>
      <c r="K315" s="14">
        <v>1.7700000000000001E-3</v>
      </c>
      <c r="L315" s="14">
        <v>-1.4670000000000001E-2</v>
      </c>
      <c r="M315" s="14">
        <f t="shared" si="265"/>
        <v>-1.0031045806573316E-3</v>
      </c>
    </row>
    <row r="316" spans="1:13" ht="15.75" customHeight="1">
      <c r="A316" s="24">
        <v>44979</v>
      </c>
      <c r="B316" s="10">
        <v>1553.05</v>
      </c>
      <c r="C316" s="11">
        <v>772.15</v>
      </c>
      <c r="D316" s="10">
        <v>1614.2</v>
      </c>
      <c r="E316" s="10">
        <v>2189.81</v>
      </c>
      <c r="F316" s="11">
        <v>428.13</v>
      </c>
      <c r="G316" s="12">
        <v>17554.3</v>
      </c>
      <c r="H316" s="14">
        <f t="shared" ref="H316:J316" si="323">(B316-B315)/B315</f>
        <v>-1.120555184159433E-2</v>
      </c>
      <c r="I316" s="14">
        <f t="shared" si="323"/>
        <v>-8.8569411462678625E-3</v>
      </c>
      <c r="J316" s="14">
        <f t="shared" si="323"/>
        <v>-1.9617370179167905E-2</v>
      </c>
      <c r="K316" s="14">
        <v>-1.5559999999999999E-2</v>
      </c>
      <c r="L316" s="14">
        <v>-1.6150000000000001E-2</v>
      </c>
      <c r="M316" s="14">
        <f t="shared" si="265"/>
        <v>-1.5280450111349909E-2</v>
      </c>
    </row>
    <row r="317" spans="1:13" ht="15.75" customHeight="1">
      <c r="A317" s="24">
        <v>44980</v>
      </c>
      <c r="B317" s="10">
        <v>1542.01</v>
      </c>
      <c r="C317" s="11">
        <v>762.95</v>
      </c>
      <c r="D317" s="10">
        <v>1603.25</v>
      </c>
      <c r="E317" s="10">
        <v>2154.29</v>
      </c>
      <c r="F317" s="11">
        <v>431.87</v>
      </c>
      <c r="G317" s="12">
        <v>17511.25</v>
      </c>
      <c r="H317" s="14">
        <f t="shared" ref="H317:J317" si="324">(B317-B316)/B316</f>
        <v>-7.1085927690672963E-3</v>
      </c>
      <c r="I317" s="14">
        <f t="shared" si="324"/>
        <v>-1.1914783397008265E-2</v>
      </c>
      <c r="J317" s="14">
        <f t="shared" si="324"/>
        <v>-6.7835460289927176E-3</v>
      </c>
      <c r="K317" s="14">
        <v>-1.6219999999999998E-2</v>
      </c>
      <c r="L317" s="14">
        <v>8.7399999999999995E-3</v>
      </c>
      <c r="M317" s="14">
        <f t="shared" si="265"/>
        <v>-2.4523905823643937E-3</v>
      </c>
    </row>
    <row r="318" spans="1:13" ht="15.75" customHeight="1">
      <c r="A318" s="24">
        <v>44981</v>
      </c>
      <c r="B318" s="10">
        <v>1541.96</v>
      </c>
      <c r="C318" s="11">
        <v>757.1</v>
      </c>
      <c r="D318" s="10">
        <v>1588.95</v>
      </c>
      <c r="E318" s="10">
        <v>2129.25</v>
      </c>
      <c r="F318" s="11">
        <v>426.43</v>
      </c>
      <c r="G318" s="12">
        <v>17465.8</v>
      </c>
      <c r="H318" s="14">
        <f t="shared" ref="H318:J318" si="325">(B318-B317)/B317</f>
        <v>-3.2425211250221806E-5</v>
      </c>
      <c r="I318" s="14">
        <f t="shared" si="325"/>
        <v>-7.6676060030146436E-3</v>
      </c>
      <c r="J318" s="14">
        <f t="shared" si="325"/>
        <v>-8.9193825042881356E-3</v>
      </c>
      <c r="K318" s="14">
        <v>-1.162E-2</v>
      </c>
      <c r="L318" s="14">
        <v>-1.26E-2</v>
      </c>
      <c r="M318" s="14">
        <f t="shared" si="265"/>
        <v>-2.5954743379256609E-3</v>
      </c>
    </row>
    <row r="319" spans="1:13" ht="15.75" customHeight="1">
      <c r="A319" s="24">
        <v>44984</v>
      </c>
      <c r="B319" s="10">
        <v>1500.84</v>
      </c>
      <c r="C319" s="11">
        <v>752.9</v>
      </c>
      <c r="D319" s="10">
        <v>1592.9</v>
      </c>
      <c r="E319" s="10">
        <v>2108.94</v>
      </c>
      <c r="F319" s="11">
        <v>416.66</v>
      </c>
      <c r="G319" s="12">
        <v>17392.7</v>
      </c>
      <c r="H319" s="14">
        <f t="shared" ref="H319:J319" si="326">(B319-B318)/B318</f>
        <v>-2.666735842693722E-2</v>
      </c>
      <c r="I319" s="14">
        <f t="shared" si="326"/>
        <v>-5.5474838198389187E-3</v>
      </c>
      <c r="J319" s="14">
        <f t="shared" si="326"/>
        <v>2.4859183737688697E-3</v>
      </c>
      <c r="K319" s="14">
        <v>-9.5399999999999999E-3</v>
      </c>
      <c r="L319" s="14">
        <v>-2.291E-2</v>
      </c>
      <c r="M319" s="14">
        <f t="shared" si="265"/>
        <v>-4.1853221724741235E-3</v>
      </c>
    </row>
    <row r="320" spans="1:13" ht="15.75" customHeight="1">
      <c r="A320" s="24">
        <v>44985</v>
      </c>
      <c r="B320" s="10">
        <v>1479.21</v>
      </c>
      <c r="C320" s="11">
        <v>742.25</v>
      </c>
      <c r="D320" s="10">
        <v>1599.6</v>
      </c>
      <c r="E320" s="10">
        <v>2104.4</v>
      </c>
      <c r="F320" s="11">
        <v>419.41</v>
      </c>
      <c r="G320" s="12">
        <v>17303.95</v>
      </c>
      <c r="H320" s="14">
        <f t="shared" ref="H320:J320" si="327">(B320-B319)/B319</f>
        <v>-1.4411929319580956E-2</v>
      </c>
      <c r="I320" s="14">
        <f t="shared" si="327"/>
        <v>-1.4145304821357388E-2</v>
      </c>
      <c r="J320" s="14">
        <f t="shared" si="327"/>
        <v>4.2061648565508303E-3</v>
      </c>
      <c r="K320" s="14">
        <v>-2.15E-3</v>
      </c>
      <c r="L320" s="14">
        <v>6.6E-3</v>
      </c>
      <c r="M320" s="14">
        <f t="shared" si="265"/>
        <v>-5.1027155070805562E-3</v>
      </c>
    </row>
    <row r="321" spans="1:13" ht="15.75" customHeight="1">
      <c r="A321" s="24">
        <v>44986</v>
      </c>
      <c r="B321" s="10">
        <v>1487.67</v>
      </c>
      <c r="C321" s="11">
        <v>750.2</v>
      </c>
      <c r="D321" s="10">
        <v>1598.05</v>
      </c>
      <c r="E321" s="10">
        <v>2110.54</v>
      </c>
      <c r="F321" s="11">
        <v>424.69</v>
      </c>
      <c r="G321" s="12">
        <v>17450.900000000001</v>
      </c>
      <c r="H321" s="14">
        <f t="shared" ref="H321:J321" si="328">(B321-B320)/B320</f>
        <v>5.7192690693005296E-3</v>
      </c>
      <c r="I321" s="14">
        <f t="shared" si="328"/>
        <v>1.0710676995621483E-2</v>
      </c>
      <c r="J321" s="14">
        <f t="shared" si="328"/>
        <v>-9.6899224806198708E-4</v>
      </c>
      <c r="K321" s="14">
        <v>2.9199999999999999E-3</v>
      </c>
      <c r="L321" s="14">
        <v>1.259E-2</v>
      </c>
      <c r="M321" s="14">
        <f t="shared" si="265"/>
        <v>8.4922806642414427E-3</v>
      </c>
    </row>
    <row r="322" spans="1:13" ht="15.75" customHeight="1">
      <c r="A322" s="24">
        <v>44987</v>
      </c>
      <c r="B322" s="10">
        <v>1463.9</v>
      </c>
      <c r="C322" s="11">
        <v>740.1</v>
      </c>
      <c r="D322" s="10">
        <v>1584.45</v>
      </c>
      <c r="E322" s="10">
        <v>2116.83</v>
      </c>
      <c r="F322" s="11">
        <v>419.16</v>
      </c>
      <c r="G322" s="12">
        <v>17321.900000000001</v>
      </c>
      <c r="H322" s="14">
        <f t="shared" ref="H322:J322" si="329">(B322-B321)/B321</f>
        <v>-1.5978005874958814E-2</v>
      </c>
      <c r="I322" s="14">
        <f t="shared" si="329"/>
        <v>-1.3463076512929915E-2</v>
      </c>
      <c r="J322" s="14">
        <f t="shared" si="329"/>
        <v>-8.5103720158943141E-3</v>
      </c>
      <c r="K322" s="14">
        <v>2.98E-3</v>
      </c>
      <c r="L322" s="14">
        <v>-1.302E-2</v>
      </c>
      <c r="M322" s="14">
        <f t="shared" si="265"/>
        <v>-7.392168885272392E-3</v>
      </c>
    </row>
    <row r="323" spans="1:13" ht="15.75" customHeight="1">
      <c r="A323" s="24">
        <v>44988</v>
      </c>
      <c r="B323" s="10">
        <v>1471.01</v>
      </c>
      <c r="C323" s="11">
        <v>764.4</v>
      </c>
      <c r="D323" s="10">
        <v>1615.9</v>
      </c>
      <c r="E323" s="10">
        <v>2147.21</v>
      </c>
      <c r="F323" s="11">
        <v>426.68</v>
      </c>
      <c r="G323" s="12">
        <v>17594.349999999999</v>
      </c>
      <c r="H323" s="14">
        <f t="shared" ref="H323:J323" si="330">(B323-B322)/B322</f>
        <v>4.8568891317712273E-3</v>
      </c>
      <c r="I323" s="14">
        <f t="shared" si="330"/>
        <v>3.2833400891771322E-2</v>
      </c>
      <c r="J323" s="14">
        <f t="shared" si="330"/>
        <v>1.9849159014168984E-2</v>
      </c>
      <c r="K323" s="14">
        <v>1.435E-2</v>
      </c>
      <c r="L323" s="14">
        <v>1.7940000000000001E-2</v>
      </c>
      <c r="M323" s="14">
        <f t="shared" si="265"/>
        <v>1.5728644086387581E-2</v>
      </c>
    </row>
    <row r="324" spans="1:13" ht="15.75" customHeight="1">
      <c r="A324" s="24">
        <v>44991</v>
      </c>
      <c r="B324" s="10">
        <v>1499</v>
      </c>
      <c r="C324" s="11">
        <v>766.6</v>
      </c>
      <c r="D324" s="10">
        <v>1627.3</v>
      </c>
      <c r="E324" s="10">
        <v>2136.33</v>
      </c>
      <c r="F324" s="11">
        <v>438.75</v>
      </c>
      <c r="G324" s="12">
        <v>17711.45</v>
      </c>
      <c r="H324" s="14">
        <f t="shared" ref="H324:J324" si="331">(B324-B323)/B323</f>
        <v>1.9027742843352534E-2</v>
      </c>
      <c r="I324" s="14">
        <f t="shared" si="331"/>
        <v>2.8780743066457947E-3</v>
      </c>
      <c r="J324" s="14">
        <f t="shared" si="331"/>
        <v>7.0548920106441385E-3</v>
      </c>
      <c r="K324" s="14">
        <v>-5.0699999999999999E-3</v>
      </c>
      <c r="L324" s="14">
        <v>2.8289999999999999E-2</v>
      </c>
      <c r="M324" s="14">
        <f t="shared" si="265"/>
        <v>6.6555456723324359E-3</v>
      </c>
    </row>
    <row r="325" spans="1:13" ht="15.75" customHeight="1">
      <c r="A325" s="24">
        <v>44993</v>
      </c>
      <c r="B325" s="10">
        <v>1484.33</v>
      </c>
      <c r="C325" s="11">
        <v>766.55</v>
      </c>
      <c r="D325" s="10">
        <v>1630.55</v>
      </c>
      <c r="E325" s="10">
        <v>2165.92</v>
      </c>
      <c r="F325" s="11">
        <v>437.95</v>
      </c>
      <c r="G325" s="12">
        <v>17754.400000000001</v>
      </c>
      <c r="H325" s="14">
        <f t="shared" ref="H325:J325" si="332">(B325-B324)/B324</f>
        <v>-9.7865243495664257E-3</v>
      </c>
      <c r="I325" s="14">
        <f t="shared" si="332"/>
        <v>-6.5223062875121595E-5</v>
      </c>
      <c r="J325" s="14">
        <f t="shared" si="332"/>
        <v>1.9971732317335465E-3</v>
      </c>
      <c r="K325" s="14">
        <v>1.3849999999999999E-2</v>
      </c>
      <c r="L325" s="14">
        <v>-1.82E-3</v>
      </c>
      <c r="M325" s="14">
        <f t="shared" si="265"/>
        <v>2.4249849673516695E-3</v>
      </c>
    </row>
    <row r="326" spans="1:13" ht="15.75" customHeight="1">
      <c r="A326" s="24">
        <v>44994</v>
      </c>
      <c r="B326" s="10">
        <v>1472.1</v>
      </c>
      <c r="C326" s="11">
        <v>773.4</v>
      </c>
      <c r="D326" s="10">
        <v>1630.7</v>
      </c>
      <c r="E326" s="10">
        <v>2188.2600000000002</v>
      </c>
      <c r="F326" s="11">
        <v>430.87</v>
      </c>
      <c r="G326" s="12">
        <v>17589.599999999999</v>
      </c>
      <c r="H326" s="14">
        <f t="shared" ref="H326:J326" si="333">(B326-B325)/B325</f>
        <v>-8.2394076788854364E-3</v>
      </c>
      <c r="I326" s="14">
        <f t="shared" si="333"/>
        <v>8.9361424564607956E-3</v>
      </c>
      <c r="J326" s="14">
        <f t="shared" si="333"/>
        <v>9.1993499126117537E-5</v>
      </c>
      <c r="K326" s="14">
        <v>1.031E-2</v>
      </c>
      <c r="L326" s="14">
        <v>-1.617E-2</v>
      </c>
      <c r="M326" s="14">
        <f t="shared" si="265"/>
        <v>-9.2822061010230088E-3</v>
      </c>
    </row>
    <row r="327" spans="1:13" ht="15.75" customHeight="1">
      <c r="A327" s="24">
        <v>44995</v>
      </c>
      <c r="B327" s="10">
        <v>1463.3</v>
      </c>
      <c r="C327" s="11">
        <v>773.75</v>
      </c>
      <c r="D327" s="10">
        <v>1588.65</v>
      </c>
      <c r="E327" s="10">
        <v>2153</v>
      </c>
      <c r="F327" s="11">
        <v>434.51</v>
      </c>
      <c r="G327" s="12">
        <v>17412.900000000001</v>
      </c>
      <c r="H327" s="14">
        <f t="shared" ref="H327:J327" si="334">(B327-B326)/B326</f>
        <v>-5.9778547653012394E-3</v>
      </c>
      <c r="I327" s="14">
        <f t="shared" si="334"/>
        <v>4.5254719420742534E-4</v>
      </c>
      <c r="J327" s="14">
        <f t="shared" si="334"/>
        <v>-2.578647206721037E-2</v>
      </c>
      <c r="K327" s="14">
        <v>-1.6109999999999999E-2</v>
      </c>
      <c r="L327" s="14">
        <v>8.4499999999999992E-3</v>
      </c>
      <c r="M327" s="14">
        <f t="shared" si="265"/>
        <v>-1.004570882794362E-2</v>
      </c>
    </row>
    <row r="328" spans="1:13" ht="15.75" customHeight="1">
      <c r="A328" s="24">
        <v>44998</v>
      </c>
      <c r="B328" s="10">
        <v>1427.06</v>
      </c>
      <c r="C328" s="11">
        <v>765.3</v>
      </c>
      <c r="D328" s="10">
        <v>1568.55</v>
      </c>
      <c r="E328" s="10">
        <v>2129.0500000000002</v>
      </c>
      <c r="F328" s="11">
        <v>421.1</v>
      </c>
      <c r="G328" s="12">
        <v>17154.3</v>
      </c>
      <c r="H328" s="14">
        <f t="shared" ref="H328:J328" si="335">(B328-B327)/B327</f>
        <v>-2.4765939998633232E-2</v>
      </c>
      <c r="I328" s="14">
        <f t="shared" si="335"/>
        <v>-1.0920840064620414E-2</v>
      </c>
      <c r="J328" s="14">
        <f t="shared" si="335"/>
        <v>-1.2652251912000841E-2</v>
      </c>
      <c r="K328" s="14">
        <v>-1.112E-2</v>
      </c>
      <c r="L328" s="14">
        <v>-3.0859999999999999E-2</v>
      </c>
      <c r="M328" s="14">
        <f t="shared" si="265"/>
        <v>-1.4851058697862055E-2</v>
      </c>
    </row>
    <row r="329" spans="1:13" ht="15.75" customHeight="1">
      <c r="A329" s="24">
        <v>44999</v>
      </c>
      <c r="B329" s="10">
        <v>1412.04</v>
      </c>
      <c r="C329" s="11">
        <v>771.8</v>
      </c>
      <c r="D329" s="10">
        <v>1564.35</v>
      </c>
      <c r="E329" s="10">
        <v>2139.38</v>
      </c>
      <c r="F329" s="11">
        <v>415.37</v>
      </c>
      <c r="G329" s="12">
        <v>17043.3</v>
      </c>
      <c r="H329" s="14">
        <f t="shared" ref="H329:J329" si="336">(B329-B328)/B328</f>
        <v>-1.0525135593457866E-2</v>
      </c>
      <c r="I329" s="14">
        <f t="shared" si="336"/>
        <v>8.4934012805435773E-3</v>
      </c>
      <c r="J329" s="14">
        <f t="shared" si="336"/>
        <v>-2.6776322080903033E-3</v>
      </c>
      <c r="K329" s="14">
        <v>4.8500000000000001E-3</v>
      </c>
      <c r="L329" s="14">
        <v>-1.3610000000000001E-2</v>
      </c>
      <c r="M329" s="14">
        <f t="shared" si="265"/>
        <v>-6.4706808205522819E-3</v>
      </c>
    </row>
    <row r="330" spans="1:13" ht="15.75" customHeight="1">
      <c r="A330" s="24">
        <v>45000</v>
      </c>
      <c r="B330" s="10">
        <v>1411.69</v>
      </c>
      <c r="C330" s="11">
        <v>756.65</v>
      </c>
      <c r="D330" s="10">
        <v>1541.9</v>
      </c>
      <c r="E330" s="10">
        <v>2171.75</v>
      </c>
      <c r="F330" s="11">
        <v>410.08</v>
      </c>
      <c r="G330" s="12">
        <v>16972.150000000001</v>
      </c>
      <c r="H330" s="14">
        <f t="shared" ref="H330:J330" si="337">(B330-B329)/B329</f>
        <v>-2.4786833234179562E-4</v>
      </c>
      <c r="I330" s="14">
        <f t="shared" si="337"/>
        <v>-1.9629437678154935E-2</v>
      </c>
      <c r="J330" s="14">
        <f t="shared" si="337"/>
        <v>-1.4351008406047125E-2</v>
      </c>
      <c r="K330" s="14">
        <v>1.5129999999999999E-2</v>
      </c>
      <c r="L330" s="14">
        <v>-1.274E-2</v>
      </c>
      <c r="M330" s="14">
        <f t="shared" si="265"/>
        <v>-4.1746610104849311E-3</v>
      </c>
    </row>
    <row r="331" spans="1:13" ht="15.75" customHeight="1">
      <c r="A331" s="24">
        <v>45001</v>
      </c>
      <c r="B331" s="10">
        <v>1396.23</v>
      </c>
      <c r="C331" s="11">
        <v>745.95</v>
      </c>
      <c r="D331" s="10">
        <v>1551.9</v>
      </c>
      <c r="E331" s="10">
        <v>2168.71</v>
      </c>
      <c r="F331" s="11">
        <v>414.42</v>
      </c>
      <c r="G331" s="12">
        <v>16985.599999999999</v>
      </c>
      <c r="H331" s="14">
        <f t="shared" ref="H331:J331" si="338">(B331-B330)/B330</f>
        <v>-1.0951412845596439E-2</v>
      </c>
      <c r="I331" s="14">
        <f t="shared" si="338"/>
        <v>-1.4141280644948037E-2</v>
      </c>
      <c r="J331" s="14">
        <f t="shared" si="338"/>
        <v>6.4855048965561969E-3</v>
      </c>
      <c r="K331" s="14">
        <v>-1.4E-3</v>
      </c>
      <c r="L331" s="14">
        <v>1.0580000000000001E-2</v>
      </c>
      <c r="M331" s="14">
        <f t="shared" si="265"/>
        <v>7.9247473066153013E-4</v>
      </c>
    </row>
    <row r="332" spans="1:13" ht="15.75" customHeight="1">
      <c r="A332" s="24">
        <v>45002</v>
      </c>
      <c r="B332" s="10">
        <v>1412.74</v>
      </c>
      <c r="C332" s="11">
        <v>757.25</v>
      </c>
      <c r="D332" s="10">
        <v>1572.65</v>
      </c>
      <c r="E332" s="10">
        <v>2190.81</v>
      </c>
      <c r="F332" s="11">
        <v>417.71</v>
      </c>
      <c r="G332" s="12">
        <v>17100.05</v>
      </c>
      <c r="H332" s="14">
        <f t="shared" ref="H332:J332" si="339">(B332-B331)/B331</f>
        <v>1.1824699369015127E-2</v>
      </c>
      <c r="I332" s="14">
        <f t="shared" si="339"/>
        <v>1.5148468396005033E-2</v>
      </c>
      <c r="J332" s="14">
        <f t="shared" si="339"/>
        <v>1.3370706875443004E-2</v>
      </c>
      <c r="K332" s="14">
        <v>1.0189999999999999E-2</v>
      </c>
      <c r="L332" s="14">
        <v>7.9399999999999991E-3</v>
      </c>
      <c r="M332" s="14">
        <f t="shared" si="265"/>
        <v>6.7380604747551299E-3</v>
      </c>
    </row>
    <row r="333" spans="1:13" ht="15.75" customHeight="1">
      <c r="A333" s="24">
        <v>45005</v>
      </c>
      <c r="B333" s="10">
        <v>1395.78</v>
      </c>
      <c r="C333" s="11">
        <v>754.8</v>
      </c>
      <c r="D333" s="10">
        <v>1561.75</v>
      </c>
      <c r="E333" s="10">
        <v>2172.65</v>
      </c>
      <c r="F333" s="11">
        <v>409.49</v>
      </c>
      <c r="G333" s="12">
        <v>16988.400000000001</v>
      </c>
      <c r="H333" s="14">
        <f t="shared" ref="H333:J333" si="340">(B333-B332)/B332</f>
        <v>-1.2005039851635854E-2</v>
      </c>
      <c r="I333" s="14">
        <f t="shared" si="340"/>
        <v>-3.2353912182238962E-3</v>
      </c>
      <c r="J333" s="14">
        <f t="shared" si="340"/>
        <v>-6.9309763774521287E-3</v>
      </c>
      <c r="K333" s="14">
        <v>-8.2900000000000005E-3</v>
      </c>
      <c r="L333" s="14">
        <v>-1.968E-2</v>
      </c>
      <c r="M333" s="14">
        <f t="shared" si="265"/>
        <v>-6.5292206747932209E-3</v>
      </c>
    </row>
    <row r="334" spans="1:13" ht="15.75" customHeight="1">
      <c r="A334" s="24">
        <v>45006</v>
      </c>
      <c r="B334" s="10">
        <v>1382.91</v>
      </c>
      <c r="C334" s="11">
        <v>756.95</v>
      </c>
      <c r="D334" s="10">
        <v>1579.45</v>
      </c>
      <c r="E334" s="10">
        <v>2203.48</v>
      </c>
      <c r="F334" s="11">
        <v>411.28</v>
      </c>
      <c r="G334" s="12">
        <v>17107.5</v>
      </c>
      <c r="H334" s="14">
        <f t="shared" ref="H334:J334" si="341">(B334-B333)/B333</f>
        <v>-9.220650818896883E-3</v>
      </c>
      <c r="I334" s="14">
        <f t="shared" si="341"/>
        <v>2.8484366719662042E-3</v>
      </c>
      <c r="J334" s="14">
        <f t="shared" si="341"/>
        <v>1.1333440051224617E-2</v>
      </c>
      <c r="K334" s="14">
        <v>1.4189999999999999E-2</v>
      </c>
      <c r="L334" s="14">
        <v>4.3699999999999998E-3</v>
      </c>
      <c r="M334" s="14">
        <f t="shared" si="265"/>
        <v>7.0106661015751064E-3</v>
      </c>
    </row>
    <row r="335" spans="1:13" ht="15.75" customHeight="1">
      <c r="A335" s="24">
        <v>45007</v>
      </c>
      <c r="B335" s="10">
        <v>1381.46</v>
      </c>
      <c r="C335" s="11">
        <v>756.7</v>
      </c>
      <c r="D335" s="10">
        <v>1575.8</v>
      </c>
      <c r="E335" s="10">
        <v>2208.9699999999998</v>
      </c>
      <c r="F335" s="11">
        <v>414.82</v>
      </c>
      <c r="G335" s="12">
        <v>17151.900000000001</v>
      </c>
      <c r="H335" s="14">
        <f t="shared" ref="H335:J335" si="342">(B335-B334)/B334</f>
        <v>-1.0485136415240655E-3</v>
      </c>
      <c r="I335" s="14">
        <f t="shared" si="342"/>
        <v>-3.3027280533720854E-4</v>
      </c>
      <c r="J335" s="14">
        <f t="shared" si="342"/>
        <v>-2.3109310202919313E-3</v>
      </c>
      <c r="K335" s="14">
        <v>2.49E-3</v>
      </c>
      <c r="L335" s="14">
        <v>8.6099999999999996E-3</v>
      </c>
      <c r="M335" s="14">
        <f t="shared" si="265"/>
        <v>2.5953529153880726E-3</v>
      </c>
    </row>
    <row r="336" spans="1:13" ht="15.75" customHeight="1">
      <c r="A336" s="24">
        <v>45008</v>
      </c>
      <c r="B336" s="10">
        <v>1366.85</v>
      </c>
      <c r="C336" s="11">
        <v>763.55</v>
      </c>
      <c r="D336" s="10">
        <v>1563.15</v>
      </c>
      <c r="E336" s="10">
        <v>2201.69</v>
      </c>
      <c r="F336" s="11">
        <v>417.86</v>
      </c>
      <c r="G336" s="12">
        <v>17076.900000000001</v>
      </c>
      <c r="H336" s="14">
        <f t="shared" ref="H336:J336" si="343">(B336-B335)/B335</f>
        <v>-1.0575767666092487E-2</v>
      </c>
      <c r="I336" s="14">
        <f t="shared" si="343"/>
        <v>9.052464649134279E-3</v>
      </c>
      <c r="J336" s="14">
        <f t="shared" si="343"/>
        <v>-8.0276684858483719E-3</v>
      </c>
      <c r="K336" s="14">
        <v>-3.3E-3</v>
      </c>
      <c r="L336" s="14">
        <v>7.3299999999999997E-3</v>
      </c>
      <c r="M336" s="14">
        <f t="shared" si="265"/>
        <v>-4.3726934042292685E-3</v>
      </c>
    </row>
    <row r="337" spans="1:13" ht="15.75" customHeight="1">
      <c r="A337" s="24">
        <v>45009</v>
      </c>
      <c r="B337" s="10">
        <v>1372.91</v>
      </c>
      <c r="C337" s="11">
        <v>762.45</v>
      </c>
      <c r="D337" s="10">
        <v>1560.65</v>
      </c>
      <c r="E337" s="10">
        <v>2161.2800000000002</v>
      </c>
      <c r="F337" s="11">
        <v>415.22</v>
      </c>
      <c r="G337" s="12">
        <v>16945.05</v>
      </c>
      <c r="H337" s="14">
        <f t="shared" ref="H337:J337" si="344">(B337-B336)/B336</f>
        <v>4.4335515967371501E-3</v>
      </c>
      <c r="I337" s="14">
        <f t="shared" si="344"/>
        <v>-1.4406391199003458E-3</v>
      </c>
      <c r="J337" s="14">
        <f t="shared" si="344"/>
        <v>-1.5993346767744618E-3</v>
      </c>
      <c r="K337" s="14">
        <v>-1.8350000000000002E-2</v>
      </c>
      <c r="L337" s="14">
        <v>-6.3200000000000001E-3</v>
      </c>
      <c r="M337" s="14">
        <f t="shared" si="265"/>
        <v>-7.7209563796709103E-3</v>
      </c>
    </row>
    <row r="338" spans="1:13" ht="15.75" customHeight="1">
      <c r="A338" s="24">
        <v>45012</v>
      </c>
      <c r="B338" s="10">
        <v>1381.17</v>
      </c>
      <c r="C338" s="11">
        <v>761.75</v>
      </c>
      <c r="D338" s="10">
        <v>1567.45</v>
      </c>
      <c r="E338" s="10">
        <v>2149.15</v>
      </c>
      <c r="F338" s="11">
        <v>410.78</v>
      </c>
      <c r="G338" s="12">
        <v>16985.7</v>
      </c>
      <c r="H338" s="14">
        <f t="shared" ref="H338:J338" si="345">(B338-B337)/B337</f>
        <v>6.0164176821495873E-3</v>
      </c>
      <c r="I338" s="14">
        <f t="shared" si="345"/>
        <v>-9.1809298970430247E-4</v>
      </c>
      <c r="J338" s="14">
        <f t="shared" si="345"/>
        <v>4.3571588761092839E-3</v>
      </c>
      <c r="K338" s="14">
        <v>-5.6100000000000004E-3</v>
      </c>
      <c r="L338" s="14">
        <v>-1.069E-2</v>
      </c>
      <c r="M338" s="14">
        <f t="shared" si="265"/>
        <v>2.3989306611666215E-3</v>
      </c>
    </row>
    <row r="339" spans="1:13" ht="15.75" customHeight="1">
      <c r="A339" s="24">
        <v>45013</v>
      </c>
      <c r="B339" s="10">
        <v>1369.88</v>
      </c>
      <c r="C339" s="11">
        <v>748.45</v>
      </c>
      <c r="D339" s="10">
        <v>1580.2</v>
      </c>
      <c r="E339" s="10">
        <v>2128.8000000000002</v>
      </c>
      <c r="F339" s="11">
        <v>400.36</v>
      </c>
      <c r="G339" s="12">
        <v>16951.7</v>
      </c>
      <c r="H339" s="14">
        <f t="shared" ref="H339:J339" si="346">(B339-B338)/B338</f>
        <v>-8.1742290956218003E-3</v>
      </c>
      <c r="I339" s="14">
        <f t="shared" si="346"/>
        <v>-1.7459796521168303E-2</v>
      </c>
      <c r="J339" s="14">
        <f t="shared" si="346"/>
        <v>8.1342307569619438E-3</v>
      </c>
      <c r="K339" s="14">
        <v>-9.4699999999999993E-3</v>
      </c>
      <c r="L339" s="14">
        <v>-2.537E-2</v>
      </c>
      <c r="M339" s="14">
        <f t="shared" si="265"/>
        <v>-2.0016837692882834E-3</v>
      </c>
    </row>
    <row r="340" spans="1:13" ht="15.75" customHeight="1">
      <c r="A340" s="24">
        <v>45014</v>
      </c>
      <c r="B340" s="10">
        <v>1375.8</v>
      </c>
      <c r="C340" s="11">
        <v>743.6</v>
      </c>
      <c r="D340" s="10">
        <v>1587.8</v>
      </c>
      <c r="E340" s="10">
        <v>2142.62</v>
      </c>
      <c r="F340" s="11">
        <v>407.94</v>
      </c>
      <c r="G340" s="12">
        <v>17080.7</v>
      </c>
      <c r="H340" s="14">
        <f t="shared" ref="H340:J340" si="347">(B340-B339)/B339</f>
        <v>4.3215464128243675E-3</v>
      </c>
      <c r="I340" s="14">
        <f t="shared" si="347"/>
        <v>-6.480058788162232E-3</v>
      </c>
      <c r="J340" s="14">
        <f t="shared" si="347"/>
        <v>4.8095177825591123E-3</v>
      </c>
      <c r="K340" s="14">
        <v>6.4900000000000001E-3</v>
      </c>
      <c r="L340" s="14">
        <v>1.8929999999999999E-2</v>
      </c>
      <c r="M340" s="14">
        <f t="shared" si="265"/>
        <v>7.6098562386073369E-3</v>
      </c>
    </row>
    <row r="341" spans="1:13" ht="15.75" customHeight="1">
      <c r="A341" s="24">
        <v>45016</v>
      </c>
      <c r="B341" s="10">
        <v>1419.95</v>
      </c>
      <c r="C341" s="11">
        <v>749</v>
      </c>
      <c r="D341" s="10">
        <v>1609.55</v>
      </c>
      <c r="E341" s="10">
        <v>2159.33</v>
      </c>
      <c r="F341" s="11">
        <v>419.51</v>
      </c>
      <c r="G341" s="12">
        <v>17359.75</v>
      </c>
      <c r="H341" s="14">
        <f t="shared" ref="H341:J341" si="348">(B341-B340)/B340</f>
        <v>3.209042011920344E-2</v>
      </c>
      <c r="I341" s="14">
        <f t="shared" si="348"/>
        <v>7.2619688004303077E-3</v>
      </c>
      <c r="J341" s="14">
        <f t="shared" si="348"/>
        <v>1.3698198765587605E-2</v>
      </c>
      <c r="K341" s="14">
        <v>7.7999999999999996E-3</v>
      </c>
      <c r="L341" s="14">
        <v>2.836E-2</v>
      </c>
      <c r="M341" s="14">
        <f t="shared" si="265"/>
        <v>1.6337152458622845E-2</v>
      </c>
    </row>
    <row r="342" spans="1:13" ht="15.75" customHeight="1">
      <c r="A342" s="24">
        <v>45019</v>
      </c>
      <c r="B342" s="10">
        <v>1402.94</v>
      </c>
      <c r="C342" s="11">
        <v>760.55</v>
      </c>
      <c r="D342" s="10">
        <v>1610.55</v>
      </c>
      <c r="E342" s="10">
        <v>2165.27</v>
      </c>
      <c r="F342" s="11">
        <v>422.95</v>
      </c>
      <c r="G342" s="12">
        <v>17398.05</v>
      </c>
      <c r="H342" s="14">
        <f t="shared" ref="H342:J342" si="349">(B342-B341)/B341</f>
        <v>-1.1979295045600191E-2</v>
      </c>
      <c r="I342" s="14">
        <f t="shared" si="349"/>
        <v>1.542056074766349E-2</v>
      </c>
      <c r="J342" s="14">
        <f t="shared" si="349"/>
        <v>6.2129166537230906E-4</v>
      </c>
      <c r="K342" s="14">
        <v>2.7499999999999998E-3</v>
      </c>
      <c r="L342" s="14">
        <v>8.2000000000000007E-3</v>
      </c>
      <c r="M342" s="14">
        <f t="shared" si="265"/>
        <v>2.2062529702328243E-3</v>
      </c>
    </row>
    <row r="343" spans="1:13" ht="15.75" customHeight="1">
      <c r="A343" s="24">
        <v>45021</v>
      </c>
      <c r="B343" s="10">
        <v>1415.57</v>
      </c>
      <c r="C343" s="11">
        <v>763.45</v>
      </c>
      <c r="D343" s="10">
        <v>1653.75</v>
      </c>
      <c r="E343" s="10">
        <v>2252.67</v>
      </c>
      <c r="F343" s="11">
        <v>425.24</v>
      </c>
      <c r="G343" s="12">
        <v>17557.05</v>
      </c>
      <c r="H343" s="14">
        <f t="shared" ref="H343:J343" si="350">(B343-B342)/B342</f>
        <v>9.0025232725561184E-3</v>
      </c>
      <c r="I343" s="14">
        <f t="shared" si="350"/>
        <v>3.813030044047191E-3</v>
      </c>
      <c r="J343" s="14">
        <f t="shared" si="350"/>
        <v>2.6823134953897765E-2</v>
      </c>
      <c r="K343" s="14">
        <v>4.036E-2</v>
      </c>
      <c r="L343" s="14">
        <v>5.4099999999999999E-3</v>
      </c>
      <c r="M343" s="14">
        <f t="shared" si="265"/>
        <v>9.1389552277410403E-3</v>
      </c>
    </row>
    <row r="344" spans="1:13" ht="15.75" customHeight="1">
      <c r="A344" s="24">
        <v>45022</v>
      </c>
      <c r="B344" s="10">
        <v>1413.93</v>
      </c>
      <c r="C344" s="11">
        <v>765.95</v>
      </c>
      <c r="D344" s="10">
        <v>1666.35</v>
      </c>
      <c r="E344" s="10">
        <v>2269.13</v>
      </c>
      <c r="F344" s="11">
        <v>436.3</v>
      </c>
      <c r="G344" s="12">
        <v>17599.150000000001</v>
      </c>
      <c r="H344" s="14">
        <f t="shared" ref="H344:J344" si="351">(B344-B343)/B343</f>
        <v>-1.1585439081075982E-3</v>
      </c>
      <c r="I344" s="14">
        <f t="shared" si="351"/>
        <v>3.2746086842622307E-3</v>
      </c>
      <c r="J344" s="14">
        <f t="shared" si="351"/>
        <v>7.6190476190475644E-3</v>
      </c>
      <c r="K344" s="14">
        <v>7.3099999999999997E-3</v>
      </c>
      <c r="L344" s="14">
        <v>2.6009999999999998E-2</v>
      </c>
      <c r="M344" s="14">
        <f t="shared" si="265"/>
        <v>2.3978971410346375E-3</v>
      </c>
    </row>
    <row r="345" spans="1:13" ht="15.75" customHeight="1">
      <c r="A345" s="24">
        <v>45026</v>
      </c>
      <c r="B345" s="10">
        <v>1419.6</v>
      </c>
      <c r="C345" s="11">
        <v>769.75</v>
      </c>
      <c r="D345" s="10">
        <v>1658.45</v>
      </c>
      <c r="E345" s="10">
        <v>2304.5</v>
      </c>
      <c r="F345" s="11">
        <v>459.88</v>
      </c>
      <c r="G345" s="12">
        <v>17624.05</v>
      </c>
      <c r="H345" s="14">
        <f t="shared" ref="H345:J345" si="352">(B345-B344)/B344</f>
        <v>4.0100995098766171E-3</v>
      </c>
      <c r="I345" s="14">
        <f t="shared" si="352"/>
        <v>4.9611593446046796E-3</v>
      </c>
      <c r="J345" s="14">
        <f t="shared" si="352"/>
        <v>-4.7409007711464359E-3</v>
      </c>
      <c r="K345" s="14">
        <v>1.559E-2</v>
      </c>
      <c r="L345" s="14">
        <v>5.4050000000000001E-2</v>
      </c>
      <c r="M345" s="14">
        <f t="shared" si="265"/>
        <v>1.4148410576645925E-3</v>
      </c>
    </row>
    <row r="346" spans="1:13" ht="15.75" customHeight="1">
      <c r="A346" s="24">
        <v>45027</v>
      </c>
      <c r="B346" s="10">
        <v>1398.27</v>
      </c>
      <c r="C346" s="11">
        <v>774.15</v>
      </c>
      <c r="D346" s="10">
        <v>1663.3</v>
      </c>
      <c r="E346" s="10">
        <v>2296.3200000000002</v>
      </c>
      <c r="F346" s="11">
        <v>457.29</v>
      </c>
      <c r="G346" s="12">
        <v>17722.3</v>
      </c>
      <c r="H346" s="14">
        <f t="shared" ref="H346:J346" si="353">(B346-B345)/B345</f>
        <v>-1.5025359256128436E-2</v>
      </c>
      <c r="I346" s="14">
        <f t="shared" si="353"/>
        <v>5.7161416044169888E-3</v>
      </c>
      <c r="J346" s="14">
        <f t="shared" si="353"/>
        <v>2.9244173776718676E-3</v>
      </c>
      <c r="K346" s="14">
        <v>-3.5500000000000002E-3</v>
      </c>
      <c r="L346" s="14">
        <v>-5.6299999999999996E-3</v>
      </c>
      <c r="M346" s="14">
        <f t="shared" si="265"/>
        <v>5.5747685690859935E-3</v>
      </c>
    </row>
    <row r="347" spans="1:13" ht="15.75" customHeight="1">
      <c r="A347" s="24">
        <v>45028</v>
      </c>
      <c r="B347" s="10">
        <v>1420.3</v>
      </c>
      <c r="C347" s="11">
        <v>771.1</v>
      </c>
      <c r="D347" s="10">
        <v>1684.9</v>
      </c>
      <c r="E347" s="10">
        <v>2283.35</v>
      </c>
      <c r="F347" s="11">
        <v>464.07</v>
      </c>
      <c r="G347" s="12">
        <v>17812.400000000001</v>
      </c>
      <c r="H347" s="14">
        <f t="shared" ref="H347:J347" si="354">(B347-B346)/B346</f>
        <v>1.5755183190657007E-2</v>
      </c>
      <c r="I347" s="14">
        <f t="shared" si="354"/>
        <v>-3.9398049473615641E-3</v>
      </c>
      <c r="J347" s="14">
        <f t="shared" si="354"/>
        <v>1.2986232189021906E-2</v>
      </c>
      <c r="K347" s="14">
        <v>-5.6499999999999996E-3</v>
      </c>
      <c r="L347" s="14">
        <v>1.4829999999999999E-2</v>
      </c>
      <c r="M347" s="14">
        <f t="shared" si="265"/>
        <v>5.0839902270022616E-3</v>
      </c>
    </row>
    <row r="348" spans="1:13" ht="15.75" customHeight="1">
      <c r="A348" s="24">
        <v>45029</v>
      </c>
      <c r="B348" s="10">
        <v>1381.42</v>
      </c>
      <c r="C348" s="11">
        <v>767.05</v>
      </c>
      <c r="D348" s="10">
        <v>1692.45</v>
      </c>
      <c r="E348" s="10">
        <v>2253.67</v>
      </c>
      <c r="F348" s="11">
        <v>468.06</v>
      </c>
      <c r="G348" s="12">
        <v>17828</v>
      </c>
      <c r="H348" s="14">
        <f t="shared" ref="H348:J348" si="355">(B348-B347)/B347</f>
        <v>-2.7374498345419898E-2</v>
      </c>
      <c r="I348" s="14">
        <f t="shared" si="355"/>
        <v>-5.2522370639347272E-3</v>
      </c>
      <c r="J348" s="14">
        <f t="shared" si="355"/>
        <v>4.4809780995904531E-3</v>
      </c>
      <c r="K348" s="14">
        <v>-1.2999999999999999E-2</v>
      </c>
      <c r="L348" s="14">
        <v>8.6E-3</v>
      </c>
      <c r="M348" s="14">
        <f t="shared" si="265"/>
        <v>8.7579439042456621E-4</v>
      </c>
    </row>
    <row r="349" spans="1:13" ht="15.75" customHeight="1">
      <c r="A349" s="24">
        <v>45033</v>
      </c>
      <c r="B349" s="10">
        <v>1251.25</v>
      </c>
      <c r="C349" s="11">
        <v>759.65</v>
      </c>
      <c r="D349" s="10">
        <v>1666.65</v>
      </c>
      <c r="E349" s="10">
        <v>2209.02</v>
      </c>
      <c r="F349" s="11">
        <v>470.7</v>
      </c>
      <c r="G349" s="12">
        <v>17706.849999999999</v>
      </c>
      <c r="H349" s="14">
        <f t="shared" ref="H349:J349" si="356">(B349-B348)/B348</f>
        <v>-9.4229126550940387E-2</v>
      </c>
      <c r="I349" s="14">
        <f t="shared" si="356"/>
        <v>-9.6473502379244864E-3</v>
      </c>
      <c r="J349" s="14">
        <f t="shared" si="356"/>
        <v>-1.5244172649118115E-2</v>
      </c>
      <c r="K349" s="14">
        <v>-1.9810000000000001E-2</v>
      </c>
      <c r="L349" s="14">
        <v>5.64E-3</v>
      </c>
      <c r="M349" s="14">
        <f t="shared" si="265"/>
        <v>-6.7954902400718786E-3</v>
      </c>
    </row>
    <row r="350" spans="1:13" ht="15.75" customHeight="1">
      <c r="A350" s="24">
        <v>45034</v>
      </c>
      <c r="B350" s="10">
        <v>1252.29</v>
      </c>
      <c r="C350" s="11">
        <v>759.75</v>
      </c>
      <c r="D350" s="10">
        <v>1659.6</v>
      </c>
      <c r="E350" s="10">
        <v>2211.61</v>
      </c>
      <c r="F350" s="11">
        <v>471.55</v>
      </c>
      <c r="G350" s="12">
        <v>17660.150000000001</v>
      </c>
      <c r="H350" s="14">
        <f t="shared" ref="H350:J350" si="357">(B350-B349)/B349</f>
        <v>8.3116883116880205E-4</v>
      </c>
      <c r="I350" s="14">
        <f t="shared" si="357"/>
        <v>1.3163957085502896E-4</v>
      </c>
      <c r="J350" s="14">
        <f t="shared" si="357"/>
        <v>-4.2300423004231133E-3</v>
      </c>
      <c r="K350" s="14">
        <v>1.17E-3</v>
      </c>
      <c r="L350" s="14">
        <v>1.81E-3</v>
      </c>
      <c r="M350" s="14">
        <f t="shared" si="265"/>
        <v>-2.637397391404857E-3</v>
      </c>
    </row>
    <row r="351" spans="1:13" ht="15.75" customHeight="1">
      <c r="A351" s="24">
        <v>45035</v>
      </c>
      <c r="B351" s="10">
        <v>1225.3</v>
      </c>
      <c r="C351" s="11">
        <v>764.65</v>
      </c>
      <c r="D351" s="10">
        <v>1665.7</v>
      </c>
      <c r="E351" s="10">
        <v>2214.61</v>
      </c>
      <c r="F351" s="11">
        <v>467.96</v>
      </c>
      <c r="G351" s="12">
        <v>17618.75</v>
      </c>
      <c r="H351" s="14">
        <f t="shared" ref="H351:J351" si="358">(B351-B350)/B350</f>
        <v>-2.1552515791070766E-2</v>
      </c>
      <c r="I351" s="14">
        <f t="shared" si="358"/>
        <v>6.4494899638038528E-3</v>
      </c>
      <c r="J351" s="14">
        <f t="shared" si="358"/>
        <v>3.6755844781875976E-3</v>
      </c>
      <c r="K351" s="14">
        <v>1.3600000000000001E-3</v>
      </c>
      <c r="L351" s="14">
        <v>-7.6099999999999996E-3</v>
      </c>
      <c r="M351" s="14">
        <f t="shared" si="265"/>
        <v>-2.3442609490860185E-3</v>
      </c>
    </row>
    <row r="352" spans="1:13" ht="15.75" customHeight="1">
      <c r="A352" s="24">
        <v>45036</v>
      </c>
      <c r="B352" s="10">
        <v>1216.54</v>
      </c>
      <c r="C352" s="11">
        <v>772.3</v>
      </c>
      <c r="D352" s="10">
        <v>1671.9</v>
      </c>
      <c r="E352" s="10">
        <v>2227.73</v>
      </c>
      <c r="F352" s="11">
        <v>475.33</v>
      </c>
      <c r="G352" s="12">
        <v>17624.45</v>
      </c>
      <c r="H352" s="14">
        <f t="shared" ref="H352:J352" si="359">(B352-B351)/B351</f>
        <v>-7.1492695666367347E-3</v>
      </c>
      <c r="I352" s="14">
        <f t="shared" si="359"/>
        <v>1.0004577257568793E-2</v>
      </c>
      <c r="J352" s="14">
        <f t="shared" si="359"/>
        <v>3.7221588521342652E-3</v>
      </c>
      <c r="K352" s="14">
        <v>5.9199999999999999E-3</v>
      </c>
      <c r="L352" s="14">
        <v>1.575E-2</v>
      </c>
      <c r="M352" s="14">
        <f t="shared" si="265"/>
        <v>3.2351897836116228E-4</v>
      </c>
    </row>
    <row r="353" spans="1:13" ht="15.75" customHeight="1">
      <c r="A353" s="24">
        <v>45037</v>
      </c>
      <c r="B353" s="10">
        <v>1220.47</v>
      </c>
      <c r="C353" s="11">
        <v>765.2</v>
      </c>
      <c r="D353" s="10">
        <v>1674.6</v>
      </c>
      <c r="E353" s="10">
        <v>2210.2199999999998</v>
      </c>
      <c r="F353" s="11">
        <v>469.75</v>
      </c>
      <c r="G353" s="12">
        <v>17624.05</v>
      </c>
      <c r="H353" s="14">
        <f t="shared" ref="H353:J353" si="360">(B353-B352)/B352</f>
        <v>3.2304733095500876E-3</v>
      </c>
      <c r="I353" s="14">
        <f t="shared" si="360"/>
        <v>-9.1933186585522585E-3</v>
      </c>
      <c r="J353" s="14">
        <f t="shared" si="360"/>
        <v>1.6149291225550678E-3</v>
      </c>
      <c r="K353" s="14">
        <v>-7.8600000000000007E-3</v>
      </c>
      <c r="L353" s="14">
        <v>-1.174E-2</v>
      </c>
      <c r="M353" s="14">
        <f t="shared" si="265"/>
        <v>-2.2695743697048997E-5</v>
      </c>
    </row>
    <row r="354" spans="1:13" ht="15.75" customHeight="1">
      <c r="A354" s="24">
        <v>45040</v>
      </c>
      <c r="B354" s="10">
        <v>1219.43</v>
      </c>
      <c r="C354" s="11">
        <v>760.25</v>
      </c>
      <c r="D354" s="10">
        <v>1688.15</v>
      </c>
      <c r="E354" s="10">
        <v>2223.89</v>
      </c>
      <c r="F354" s="11">
        <v>473.74</v>
      </c>
      <c r="G354" s="12">
        <v>17743.400000000001</v>
      </c>
      <c r="H354" s="14">
        <f t="shared" ref="H354:J354" si="361">(B354-B353)/B353</f>
        <v>-8.521307365195077E-4</v>
      </c>
      <c r="I354" s="14">
        <f t="shared" si="361"/>
        <v>-6.4688970203868861E-3</v>
      </c>
      <c r="J354" s="14">
        <f t="shared" si="361"/>
        <v>8.0914845336200782E-3</v>
      </c>
      <c r="K354" s="14">
        <v>6.1799999999999997E-3</v>
      </c>
      <c r="L354" s="14">
        <v>8.4899999999999993E-3</v>
      </c>
      <c r="M354" s="14">
        <f t="shared" si="265"/>
        <v>6.7719962210730329E-3</v>
      </c>
    </row>
    <row r="355" spans="1:13" ht="15.75" customHeight="1">
      <c r="A355" s="24">
        <v>45041</v>
      </c>
      <c r="B355" s="10">
        <v>1218.04</v>
      </c>
      <c r="C355" s="11">
        <v>772.6</v>
      </c>
      <c r="D355" s="10">
        <v>1664.15</v>
      </c>
      <c r="E355" s="10">
        <v>2242.89</v>
      </c>
      <c r="F355" s="11">
        <v>472.09</v>
      </c>
      <c r="G355" s="12">
        <v>17769.25</v>
      </c>
      <c r="H355" s="14">
        <f t="shared" ref="H355:J355" si="362">(B355-B354)/B354</f>
        <v>-1.1398768276982688E-3</v>
      </c>
      <c r="I355" s="14">
        <f t="shared" si="362"/>
        <v>1.6244656363038505E-2</v>
      </c>
      <c r="J355" s="14">
        <f t="shared" si="362"/>
        <v>-1.4216746142226696E-2</v>
      </c>
      <c r="K355" s="14">
        <v>8.5400000000000007E-3</v>
      </c>
      <c r="L355" s="14">
        <v>-3.48E-3</v>
      </c>
      <c r="M355" s="14">
        <f t="shared" si="265"/>
        <v>1.4568797411994624E-3</v>
      </c>
    </row>
    <row r="356" spans="1:13" ht="15.75" customHeight="1">
      <c r="A356" s="24">
        <v>45042</v>
      </c>
      <c r="B356" s="10">
        <v>1220.67</v>
      </c>
      <c r="C356" s="11">
        <v>773.45</v>
      </c>
      <c r="D356" s="10">
        <v>1671.8</v>
      </c>
      <c r="E356" s="10">
        <v>2271.0300000000002</v>
      </c>
      <c r="F356" s="11">
        <v>476.73</v>
      </c>
      <c r="G356" s="12">
        <v>17813.599999999999</v>
      </c>
      <c r="H356" s="14">
        <f t="shared" ref="H356:J356" si="363">(B356-B355)/B355</f>
        <v>2.1592065942006087E-3</v>
      </c>
      <c r="I356" s="14">
        <f t="shared" si="363"/>
        <v>1.1001812063163639E-3</v>
      </c>
      <c r="J356" s="14">
        <f t="shared" si="363"/>
        <v>4.596941381485962E-3</v>
      </c>
      <c r="K356" s="14">
        <v>1.255E-2</v>
      </c>
      <c r="L356" s="14">
        <v>9.8300000000000002E-3</v>
      </c>
      <c r="M356" s="14">
        <f t="shared" si="265"/>
        <v>2.495884744713398E-3</v>
      </c>
    </row>
    <row r="357" spans="1:13" ht="15.75" customHeight="1">
      <c r="A357" s="24">
        <v>45043</v>
      </c>
      <c r="B357" s="10">
        <v>1239.27</v>
      </c>
      <c r="C357" s="11">
        <v>786.5</v>
      </c>
      <c r="D357" s="10">
        <v>1681</v>
      </c>
      <c r="E357" s="10">
        <v>2300.41</v>
      </c>
      <c r="F357" s="11">
        <v>480.12</v>
      </c>
      <c r="G357" s="12">
        <v>17915.05</v>
      </c>
      <c r="H357" s="14">
        <f t="shared" ref="H357:J357" si="364">(B357-B356)/B356</f>
        <v>1.5237533485708592E-2</v>
      </c>
      <c r="I357" s="14">
        <f t="shared" si="364"/>
        <v>1.6872454586592481E-2</v>
      </c>
      <c r="J357" s="14">
        <f t="shared" si="364"/>
        <v>5.5030506041392783E-3</v>
      </c>
      <c r="K357" s="14">
        <v>1.294E-2</v>
      </c>
      <c r="L357" s="14">
        <v>7.11E-3</v>
      </c>
      <c r="M357" s="14">
        <f t="shared" si="265"/>
        <v>5.6950868998967494E-3</v>
      </c>
    </row>
    <row r="358" spans="1:13" ht="15.75" customHeight="1">
      <c r="A358" s="24">
        <v>45044</v>
      </c>
      <c r="B358" s="10">
        <v>1245.73</v>
      </c>
      <c r="C358" s="11">
        <v>799.3</v>
      </c>
      <c r="D358" s="10">
        <v>1687.6</v>
      </c>
      <c r="E358" s="10">
        <v>2359.08</v>
      </c>
      <c r="F358" s="11">
        <v>483.46</v>
      </c>
      <c r="G358" s="12">
        <v>18065</v>
      </c>
      <c r="H358" s="14">
        <f t="shared" ref="H358:J358" si="365">(B358-B357)/B357</f>
        <v>5.2127462134966846E-3</v>
      </c>
      <c r="I358" s="14">
        <f t="shared" si="365"/>
        <v>1.627463445645258E-2</v>
      </c>
      <c r="J358" s="14">
        <f t="shared" si="365"/>
        <v>3.9262343842950079E-3</v>
      </c>
      <c r="K358" s="14">
        <v>2.5499999999999998E-2</v>
      </c>
      <c r="L358" s="14">
        <v>6.96E-3</v>
      </c>
      <c r="M358" s="14">
        <f t="shared" si="265"/>
        <v>8.37005757728841E-3</v>
      </c>
    </row>
    <row r="359" spans="1:13" ht="15.75" customHeight="1">
      <c r="A359" s="24">
        <v>45048</v>
      </c>
      <c r="B359" s="10">
        <v>1270.29</v>
      </c>
      <c r="C359" s="11">
        <v>790.2</v>
      </c>
      <c r="D359" s="10">
        <v>1687.25</v>
      </c>
      <c r="E359" s="10">
        <v>2379.08</v>
      </c>
      <c r="F359" s="11">
        <v>478.77</v>
      </c>
      <c r="G359" s="12">
        <v>18147.650000000001</v>
      </c>
      <c r="H359" s="14">
        <f t="shared" ref="H359:J359" si="366">(B359-B358)/B358</f>
        <v>1.971534762749548E-2</v>
      </c>
      <c r="I359" s="14">
        <f t="shared" si="366"/>
        <v>-1.1384961841611297E-2</v>
      </c>
      <c r="J359" s="14">
        <f t="shared" si="366"/>
        <v>-2.0739511732632677E-4</v>
      </c>
      <c r="K359" s="14">
        <v>8.4799999999999997E-3</v>
      </c>
      <c r="L359" s="14">
        <v>-9.7000000000000003E-3</v>
      </c>
      <c r="M359" s="14">
        <f t="shared" si="265"/>
        <v>4.5751453086078859E-3</v>
      </c>
    </row>
    <row r="360" spans="1:13" ht="15.75" customHeight="1">
      <c r="A360" s="24">
        <v>45049</v>
      </c>
      <c r="B360" s="10">
        <v>1262.04</v>
      </c>
      <c r="C360" s="11">
        <v>779.3</v>
      </c>
      <c r="D360" s="10">
        <v>1693.15</v>
      </c>
      <c r="E360" s="10">
        <v>2351</v>
      </c>
      <c r="F360" s="11">
        <v>482.21</v>
      </c>
      <c r="G360" s="12">
        <v>18089.849999999999</v>
      </c>
      <c r="H360" s="14">
        <f t="shared" ref="H360:J360" si="367">(B360-B359)/B359</f>
        <v>-6.4945799778003454E-3</v>
      </c>
      <c r="I360" s="14">
        <f t="shared" si="367"/>
        <v>-1.3793976208554911E-2</v>
      </c>
      <c r="J360" s="14">
        <f t="shared" si="367"/>
        <v>3.4968143428656638E-3</v>
      </c>
      <c r="K360" s="14">
        <v>-1.18E-2</v>
      </c>
      <c r="L360" s="14">
        <v>7.1900000000000002E-3</v>
      </c>
      <c r="M360" s="14">
        <f t="shared" si="265"/>
        <v>-3.1849853837826333E-3</v>
      </c>
    </row>
    <row r="361" spans="1:13" ht="15.75" customHeight="1">
      <c r="A361" s="24">
        <v>45050</v>
      </c>
      <c r="B361" s="10">
        <v>1266.4100000000001</v>
      </c>
      <c r="C361" s="11">
        <v>789.1</v>
      </c>
      <c r="D361" s="10">
        <v>1727.8</v>
      </c>
      <c r="E361" s="10">
        <v>2351.6</v>
      </c>
      <c r="F361" s="11">
        <v>479.32</v>
      </c>
      <c r="G361" s="12">
        <v>18255.8</v>
      </c>
      <c r="H361" s="14">
        <f t="shared" ref="H361:J361" si="368">(B361-B360)/B360</f>
        <v>3.4626477766157319E-3</v>
      </c>
      <c r="I361" s="14">
        <f t="shared" si="368"/>
        <v>1.2575388168869587E-2</v>
      </c>
      <c r="J361" s="14">
        <f t="shared" si="368"/>
        <v>2.0464814103889117E-2</v>
      </c>
      <c r="K361" s="14">
        <v>2.5999999999999998E-4</v>
      </c>
      <c r="L361" s="14">
        <v>-5.9899999999999997E-3</v>
      </c>
      <c r="M361" s="14">
        <f t="shared" si="265"/>
        <v>9.1736526284076844E-3</v>
      </c>
    </row>
    <row r="362" spans="1:13" ht="15.75" customHeight="1">
      <c r="A362" s="24">
        <v>45051</v>
      </c>
      <c r="B362" s="10">
        <v>1252.04</v>
      </c>
      <c r="C362" s="11">
        <v>787.3</v>
      </c>
      <c r="D362" s="10">
        <v>1625.65</v>
      </c>
      <c r="E362" s="10">
        <v>2372.15</v>
      </c>
      <c r="F362" s="11">
        <v>475.63</v>
      </c>
      <c r="G362" s="12">
        <v>18069</v>
      </c>
      <c r="H362" s="14">
        <f t="shared" ref="H362:J362" si="369">(B362-B361)/B361</f>
        <v>-1.1347036109948687E-2</v>
      </c>
      <c r="I362" s="14">
        <f t="shared" si="369"/>
        <v>-2.2810797110633229E-3</v>
      </c>
      <c r="J362" s="14">
        <f t="shared" si="369"/>
        <v>-5.9121426090982677E-2</v>
      </c>
      <c r="K362" s="14">
        <v>8.7399999999999995E-3</v>
      </c>
      <c r="L362" s="14">
        <v>-7.7000000000000002E-3</v>
      </c>
      <c r="M362" s="14">
        <f t="shared" si="265"/>
        <v>-1.0232364508813598E-2</v>
      </c>
    </row>
    <row r="363" spans="1:13" ht="15.75" customHeight="1">
      <c r="A363" s="24">
        <v>45054</v>
      </c>
      <c r="B363" s="10">
        <v>1258.51</v>
      </c>
      <c r="C363" s="11">
        <v>793.75</v>
      </c>
      <c r="D363" s="10">
        <v>1644.45</v>
      </c>
      <c r="E363" s="10">
        <v>2360.08</v>
      </c>
      <c r="F363" s="11">
        <v>498.96</v>
      </c>
      <c r="G363" s="12">
        <v>18264.400000000001</v>
      </c>
      <c r="H363" s="14">
        <f t="shared" ref="H363:J363" si="370">(B363-B362)/B362</f>
        <v>5.1675665314207435E-3</v>
      </c>
      <c r="I363" s="14">
        <f t="shared" si="370"/>
        <v>8.1925568398323965E-3</v>
      </c>
      <c r="J363" s="14">
        <f t="shared" si="370"/>
        <v>1.1564604927259838E-2</v>
      </c>
      <c r="K363" s="14">
        <v>-5.0899999999999999E-3</v>
      </c>
      <c r="L363" s="14">
        <v>4.9050000000000003E-2</v>
      </c>
      <c r="M363" s="14">
        <f t="shared" si="265"/>
        <v>1.0814101499806378E-2</v>
      </c>
    </row>
    <row r="364" spans="1:13" ht="15.75" customHeight="1">
      <c r="A364" s="24">
        <v>45055</v>
      </c>
      <c r="B364" s="10">
        <v>1263.58</v>
      </c>
      <c r="C364" s="11">
        <v>793.6</v>
      </c>
      <c r="D364" s="10">
        <v>1644.5</v>
      </c>
      <c r="E364" s="10">
        <v>2369.0100000000002</v>
      </c>
      <c r="F364" s="11">
        <v>502.1</v>
      </c>
      <c r="G364" s="12">
        <v>18265.95</v>
      </c>
      <c r="H364" s="14">
        <f t="shared" ref="H364:J364" si="371">(B364-B363)/B363</f>
        <v>4.0285734718039081E-3</v>
      </c>
      <c r="I364" s="14">
        <f t="shared" si="371"/>
        <v>-1.8897637795272726E-4</v>
      </c>
      <c r="J364" s="14">
        <f t="shared" si="371"/>
        <v>3.0405302684760571E-5</v>
      </c>
      <c r="K364" s="14">
        <v>3.7799999999999999E-3</v>
      </c>
      <c r="L364" s="14">
        <v>6.2899999999999996E-3</v>
      </c>
      <c r="M364" s="14">
        <f t="shared" si="265"/>
        <v>8.4864545235500337E-5</v>
      </c>
    </row>
    <row r="365" spans="1:13" ht="15.75" customHeight="1">
      <c r="A365" s="24">
        <v>45056</v>
      </c>
      <c r="B365" s="10">
        <v>1256.17</v>
      </c>
      <c r="C365" s="11">
        <v>796.05</v>
      </c>
      <c r="D365" s="10">
        <v>1652.1</v>
      </c>
      <c r="E365" s="10">
        <v>2359.13</v>
      </c>
      <c r="F365" s="11">
        <v>507.93</v>
      </c>
      <c r="G365" s="12">
        <v>18315.099999999999</v>
      </c>
      <c r="H365" s="14">
        <f t="shared" ref="H365:J365" si="372">(B365-B364)/B364</f>
        <v>-5.8642903496413804E-3</v>
      </c>
      <c r="I365" s="14">
        <f t="shared" si="372"/>
        <v>3.0871975806450753E-3</v>
      </c>
      <c r="J365" s="14">
        <f t="shared" si="372"/>
        <v>4.6214654910306527E-3</v>
      </c>
      <c r="K365" s="14">
        <v>-4.1700000000000001E-3</v>
      </c>
      <c r="L365" s="14">
        <v>1.1610000000000001E-2</v>
      </c>
      <c r="M365" s="14">
        <f t="shared" si="265"/>
        <v>2.690799000325623E-3</v>
      </c>
    </row>
    <row r="366" spans="1:13" ht="15.75" customHeight="1">
      <c r="A366" s="24">
        <v>45057</v>
      </c>
      <c r="B366" s="10">
        <v>1249.06</v>
      </c>
      <c r="C366" s="11">
        <v>788.6</v>
      </c>
      <c r="D366" s="10">
        <v>1653.2</v>
      </c>
      <c r="E366" s="10">
        <v>2237.1</v>
      </c>
      <c r="F366" s="11">
        <v>510.03</v>
      </c>
      <c r="G366" s="12">
        <v>18297</v>
      </c>
      <c r="H366" s="14">
        <f t="shared" ref="H366:J366" si="373">(B366-B365)/B365</f>
        <v>-5.6600619342924343E-3</v>
      </c>
      <c r="I366" s="14">
        <f t="shared" si="373"/>
        <v>-9.3587086238300764E-3</v>
      </c>
      <c r="J366" s="14">
        <f t="shared" si="373"/>
        <v>6.6581926033541339E-4</v>
      </c>
      <c r="K366" s="14">
        <v>-5.1729999999999998E-2</v>
      </c>
      <c r="L366" s="14">
        <v>4.13E-3</v>
      </c>
      <c r="M366" s="14">
        <f t="shared" si="265"/>
        <v>-9.8825559237997857E-4</v>
      </c>
    </row>
    <row r="367" spans="1:13" ht="15.75" customHeight="1">
      <c r="A367" s="24">
        <v>45058</v>
      </c>
      <c r="B367" s="10">
        <v>1238.22</v>
      </c>
      <c r="C367" s="11">
        <v>791.95</v>
      </c>
      <c r="D367" s="10">
        <v>1667.8</v>
      </c>
      <c r="E367" s="10">
        <v>2216.1</v>
      </c>
      <c r="F367" s="11">
        <v>514.36</v>
      </c>
      <c r="G367" s="12">
        <v>18314.8</v>
      </c>
      <c r="H367" s="14">
        <f t="shared" ref="H367:J367" si="374">(B367-B366)/B366</f>
        <v>-8.6785262517412448E-3</v>
      </c>
      <c r="I367" s="14">
        <f t="shared" si="374"/>
        <v>4.2480344915039594E-3</v>
      </c>
      <c r="J367" s="14">
        <f t="shared" si="374"/>
        <v>8.8313573675295846E-3</v>
      </c>
      <c r="K367" s="14">
        <v>-9.3900000000000008E-3</v>
      </c>
      <c r="L367" s="14">
        <v>8.4899999999999993E-3</v>
      </c>
      <c r="M367" s="14">
        <f t="shared" si="265"/>
        <v>9.7283707711642744E-4</v>
      </c>
    </row>
    <row r="368" spans="1:13" ht="15.75" customHeight="1">
      <c r="A368" s="24">
        <v>45061</v>
      </c>
      <c r="B368" s="10">
        <v>1251.3</v>
      </c>
      <c r="C368" s="11">
        <v>797.05</v>
      </c>
      <c r="D368" s="10">
        <v>1675.8</v>
      </c>
      <c r="E368" s="10">
        <v>2241.79</v>
      </c>
      <c r="F368" s="11">
        <v>529.22</v>
      </c>
      <c r="G368" s="12">
        <v>18398.849999999999</v>
      </c>
      <c r="H368" s="14">
        <f t="shared" ref="H368:J368" si="375">(B368-B367)/B367</f>
        <v>1.0563550903716567E-2</v>
      </c>
      <c r="I368" s="14">
        <f t="shared" si="375"/>
        <v>6.4398004924552162E-3</v>
      </c>
      <c r="J368" s="14">
        <f t="shared" si="375"/>
        <v>4.7967382180117519E-3</v>
      </c>
      <c r="K368" s="14">
        <v>1.159E-2</v>
      </c>
      <c r="L368" s="14">
        <v>2.8889999999999999E-2</v>
      </c>
      <c r="M368" s="14">
        <f t="shared" si="265"/>
        <v>4.5891847030816212E-3</v>
      </c>
    </row>
    <row r="369" spans="1:13" ht="15.75" customHeight="1">
      <c r="A369" s="24">
        <v>45062</v>
      </c>
      <c r="B369" s="10">
        <v>1257.21</v>
      </c>
      <c r="C369" s="11">
        <v>787.35</v>
      </c>
      <c r="D369" s="10">
        <v>1647.3</v>
      </c>
      <c r="E369" s="10">
        <v>2222.19</v>
      </c>
      <c r="F369" s="11">
        <v>519.54999999999995</v>
      </c>
      <c r="G369" s="12">
        <v>18286.5</v>
      </c>
      <c r="H369" s="14">
        <f t="shared" ref="H369:J369" si="376">(B369-B368)/B368</f>
        <v>4.7230879884920338E-3</v>
      </c>
      <c r="I369" s="14">
        <f t="shared" si="376"/>
        <v>-1.216987641929607E-2</v>
      </c>
      <c r="J369" s="14">
        <f t="shared" si="376"/>
        <v>-1.7006802721088437E-2</v>
      </c>
      <c r="K369" s="14">
        <v>-8.7399999999999995E-3</v>
      </c>
      <c r="L369" s="14">
        <v>-1.8270000000000002E-2</v>
      </c>
      <c r="M369" s="14">
        <f t="shared" si="265"/>
        <v>-6.1063599083637597E-3</v>
      </c>
    </row>
    <row r="370" spans="1:13" ht="15.75" customHeight="1">
      <c r="A370" s="24">
        <v>45063</v>
      </c>
      <c r="B370" s="10">
        <v>1239.9100000000001</v>
      </c>
      <c r="C370" s="11">
        <v>792.25</v>
      </c>
      <c r="D370" s="10">
        <v>1638.45</v>
      </c>
      <c r="E370" s="10">
        <v>2214.61</v>
      </c>
      <c r="F370" s="11">
        <v>513.91</v>
      </c>
      <c r="G370" s="12">
        <v>18181.75</v>
      </c>
      <c r="H370" s="14">
        <f t="shared" ref="H370:J370" si="377">(B370-B369)/B369</f>
        <v>-1.3760628693694732E-2</v>
      </c>
      <c r="I370" s="14">
        <f t="shared" si="377"/>
        <v>6.2234076331999458E-3</v>
      </c>
      <c r="J370" s="14">
        <f t="shared" si="377"/>
        <v>-5.3724276088143686E-3</v>
      </c>
      <c r="K370" s="14">
        <v>-3.4099999999999998E-3</v>
      </c>
      <c r="L370" s="14">
        <v>-1.086E-2</v>
      </c>
      <c r="M370" s="14">
        <f t="shared" si="265"/>
        <v>-5.7282694884204198E-3</v>
      </c>
    </row>
    <row r="371" spans="1:13" ht="15.75" customHeight="1">
      <c r="A371" s="24">
        <v>45064</v>
      </c>
      <c r="B371" s="10">
        <v>1239.02</v>
      </c>
      <c r="C371" s="11">
        <v>799.35</v>
      </c>
      <c r="D371" s="10">
        <v>1645</v>
      </c>
      <c r="E371" s="10">
        <v>2183.2800000000002</v>
      </c>
      <c r="F371" s="11">
        <v>506.89</v>
      </c>
      <c r="G371" s="12">
        <v>18129.95</v>
      </c>
      <c r="H371" s="14">
        <f t="shared" ref="H371:J371" si="378">(B371-B370)/B370</f>
        <v>-7.1779403343799142E-4</v>
      </c>
      <c r="I371" s="14">
        <f t="shared" si="378"/>
        <v>8.961817608078286E-3</v>
      </c>
      <c r="J371" s="14">
        <f t="shared" si="378"/>
        <v>3.9976807348408279E-3</v>
      </c>
      <c r="K371" s="14">
        <v>-1.4149999999999999E-2</v>
      </c>
      <c r="L371" s="14">
        <v>-1.366E-2</v>
      </c>
      <c r="M371" s="14">
        <f t="shared" si="265"/>
        <v>-2.8490106837900241E-3</v>
      </c>
    </row>
    <row r="372" spans="1:13" ht="15.75" customHeight="1">
      <c r="A372" s="24">
        <v>45065</v>
      </c>
      <c r="B372" s="10">
        <v>1261.79</v>
      </c>
      <c r="C372" s="11">
        <v>805.75</v>
      </c>
      <c r="D372" s="10">
        <v>1646.9</v>
      </c>
      <c r="E372" s="10">
        <v>2185.12</v>
      </c>
      <c r="F372" s="11">
        <v>523.34</v>
      </c>
      <c r="G372" s="12">
        <v>18203.400000000001</v>
      </c>
      <c r="H372" s="14">
        <f t="shared" ref="H372:J372" si="379">(B372-B371)/B371</f>
        <v>1.8377427321592858E-2</v>
      </c>
      <c r="I372" s="14">
        <f t="shared" si="379"/>
        <v>8.0065052855444758E-3</v>
      </c>
      <c r="J372" s="14">
        <f t="shared" si="379"/>
        <v>1.1550151975684444E-3</v>
      </c>
      <c r="K372" s="14">
        <v>8.4000000000000003E-4</v>
      </c>
      <c r="L372" s="14">
        <v>3.245E-2</v>
      </c>
      <c r="M372" s="14">
        <f t="shared" si="265"/>
        <v>4.0513073670915105E-3</v>
      </c>
    </row>
    <row r="373" spans="1:13" ht="15.75" customHeight="1">
      <c r="A373" s="24">
        <v>45068</v>
      </c>
      <c r="B373" s="10">
        <v>1285.56</v>
      </c>
      <c r="C373" s="11">
        <v>801.85</v>
      </c>
      <c r="D373" s="10">
        <v>1641.05</v>
      </c>
      <c r="E373" s="10">
        <v>2211.61</v>
      </c>
      <c r="F373" s="11">
        <v>520.89</v>
      </c>
      <c r="G373" s="12">
        <v>18314.400000000001</v>
      </c>
      <c r="H373" s="14">
        <f t="shared" ref="H373:J373" si="380">(B373-B372)/B372</f>
        <v>1.8838316994111527E-2</v>
      </c>
      <c r="I373" s="14">
        <f t="shared" si="380"/>
        <v>-4.840210983555665E-3</v>
      </c>
      <c r="J373" s="14">
        <f t="shared" si="380"/>
        <v>-3.5521282409376018E-3</v>
      </c>
      <c r="K373" s="14">
        <v>1.2120000000000001E-2</v>
      </c>
      <c r="L373" s="14">
        <v>-4.6800000000000001E-3</v>
      </c>
      <c r="M373" s="14">
        <f t="shared" si="265"/>
        <v>6.0977619565575659E-3</v>
      </c>
    </row>
    <row r="374" spans="1:13" ht="15.75" customHeight="1">
      <c r="A374" s="24">
        <v>45069</v>
      </c>
      <c r="B374" s="10">
        <v>1292.77</v>
      </c>
      <c r="C374" s="11">
        <v>799.95</v>
      </c>
      <c r="D374" s="10">
        <v>1637.2</v>
      </c>
      <c r="E374" s="10">
        <v>2192.71</v>
      </c>
      <c r="F374" s="11">
        <v>526.87</v>
      </c>
      <c r="G374" s="12">
        <v>18348</v>
      </c>
      <c r="H374" s="14">
        <f t="shared" ref="H374:J374" si="381">(B374-B373)/B373</f>
        <v>5.6084507918728313E-3</v>
      </c>
      <c r="I374" s="14">
        <f t="shared" si="381"/>
        <v>-2.3695204838809969E-3</v>
      </c>
      <c r="J374" s="14">
        <f t="shared" si="381"/>
        <v>-2.3460589256877663E-3</v>
      </c>
      <c r="K374" s="14">
        <v>-8.5500000000000003E-3</v>
      </c>
      <c r="L374" s="14">
        <v>1.1480000000000001E-2</v>
      </c>
      <c r="M374" s="14">
        <f t="shared" si="265"/>
        <v>1.8346219368365079E-3</v>
      </c>
    </row>
    <row r="375" spans="1:13" ht="15.75" customHeight="1">
      <c r="A375" s="24">
        <v>45070</v>
      </c>
      <c r="B375" s="10">
        <v>1291.3699999999999</v>
      </c>
      <c r="C375" s="11">
        <v>801.4</v>
      </c>
      <c r="D375" s="10">
        <v>1615.8</v>
      </c>
      <c r="E375" s="10">
        <v>2180.23</v>
      </c>
      <c r="F375" s="11">
        <v>518.6</v>
      </c>
      <c r="G375" s="12">
        <v>18285.400000000001</v>
      </c>
      <c r="H375" s="14">
        <f t="shared" ref="H375:J375" si="382">(B375-B374)/B374</f>
        <v>-1.0829459223219064E-3</v>
      </c>
      <c r="I375" s="14">
        <f t="shared" si="382"/>
        <v>1.8126132883304353E-3</v>
      </c>
      <c r="J375" s="14">
        <f t="shared" si="382"/>
        <v>-1.3071096994869344E-2</v>
      </c>
      <c r="K375" s="14">
        <v>-5.6899999999999997E-3</v>
      </c>
      <c r="L375" s="14">
        <v>-1.5699999999999999E-2</v>
      </c>
      <c r="M375" s="14">
        <f t="shared" si="265"/>
        <v>-3.4118160017439802E-3</v>
      </c>
    </row>
    <row r="376" spans="1:13" ht="15.75" customHeight="1">
      <c r="A376" s="24">
        <v>45071</v>
      </c>
      <c r="B376" s="10">
        <v>1297.04</v>
      </c>
      <c r="C376" s="11">
        <v>822.7</v>
      </c>
      <c r="D376" s="10">
        <v>1609.6</v>
      </c>
      <c r="E376" s="10">
        <v>2199.7399999999998</v>
      </c>
      <c r="F376" s="11">
        <v>513.27</v>
      </c>
      <c r="G376" s="12">
        <v>18321.150000000001</v>
      </c>
      <c r="H376" s="14">
        <f t="shared" ref="H376:J376" si="383">(B376-B375)/B375</f>
        <v>4.3906858607525908E-3</v>
      </c>
      <c r="I376" s="14">
        <f t="shared" si="383"/>
        <v>2.6578487646618503E-2</v>
      </c>
      <c r="J376" s="14">
        <f t="shared" si="383"/>
        <v>-3.8371085530387707E-3</v>
      </c>
      <c r="K376" s="14">
        <v>8.9499999999999996E-3</v>
      </c>
      <c r="L376" s="14">
        <v>-1.0279999999999999E-2</v>
      </c>
      <c r="M376" s="14">
        <f t="shared" si="265"/>
        <v>1.9551117284828333E-3</v>
      </c>
    </row>
    <row r="377" spans="1:13" ht="15.75" customHeight="1">
      <c r="A377" s="24">
        <v>45072</v>
      </c>
      <c r="B377" s="10">
        <v>1310.07</v>
      </c>
      <c r="C377" s="11">
        <v>817.95</v>
      </c>
      <c r="D377" s="10">
        <v>1615.8</v>
      </c>
      <c r="E377" s="10">
        <v>2213.46</v>
      </c>
      <c r="F377" s="11">
        <v>516.85</v>
      </c>
      <c r="G377" s="12">
        <v>18499.349999999999</v>
      </c>
      <c r="H377" s="14">
        <f t="shared" ref="H377:J377" si="384">(B377-B376)/B376</f>
        <v>1.004595078023806E-2</v>
      </c>
      <c r="I377" s="14">
        <f t="shared" si="384"/>
        <v>-5.773672055427251E-3</v>
      </c>
      <c r="J377" s="14">
        <f t="shared" si="384"/>
        <v>3.8518886679920761E-3</v>
      </c>
      <c r="K377" s="14">
        <v>6.2399999999999999E-3</v>
      </c>
      <c r="L377" s="14">
        <v>6.9699999999999996E-3</v>
      </c>
      <c r="M377" s="14">
        <f t="shared" si="265"/>
        <v>9.7264636772253412E-3</v>
      </c>
    </row>
    <row r="378" spans="1:13" ht="15.75" customHeight="1">
      <c r="A378" s="24">
        <v>45075</v>
      </c>
      <c r="B378" s="10">
        <v>1307.03</v>
      </c>
      <c r="C378" s="11">
        <v>821.25</v>
      </c>
      <c r="D378" s="10">
        <v>1635.5</v>
      </c>
      <c r="E378" s="10">
        <v>2219.54</v>
      </c>
      <c r="F378" s="11">
        <v>519.85</v>
      </c>
      <c r="G378" s="12">
        <v>18598.650000000001</v>
      </c>
      <c r="H378" s="14">
        <f t="shared" ref="H378:J378" si="385">(B378-B377)/B377</f>
        <v>-2.3204866915508054E-3</v>
      </c>
      <c r="I378" s="14">
        <f t="shared" si="385"/>
        <v>4.0344764349898579E-3</v>
      </c>
      <c r="J378" s="14">
        <f t="shared" si="385"/>
        <v>1.2192102983042484E-2</v>
      </c>
      <c r="K378" s="14">
        <v>2.7499999999999998E-3</v>
      </c>
      <c r="L378" s="14">
        <v>5.7999999999999996E-3</v>
      </c>
      <c r="M378" s="14">
        <f t="shared" si="265"/>
        <v>5.3677561644059337E-3</v>
      </c>
    </row>
    <row r="379" spans="1:13" ht="15.75" customHeight="1">
      <c r="A379" s="24">
        <v>45076</v>
      </c>
      <c r="B379" s="10">
        <v>1316.43</v>
      </c>
      <c r="C379" s="11">
        <v>818.45</v>
      </c>
      <c r="D379" s="10">
        <v>1636.75</v>
      </c>
      <c r="E379" s="10">
        <v>2205.83</v>
      </c>
      <c r="F379" s="11">
        <v>517.20000000000005</v>
      </c>
      <c r="G379" s="12">
        <v>18633.849999999999</v>
      </c>
      <c r="H379" s="14">
        <f t="shared" ref="H379:J379" si="386">(B379-B378)/B378</f>
        <v>7.1918777686817374E-3</v>
      </c>
      <c r="I379" s="14">
        <f t="shared" si="386"/>
        <v>-3.4094368340943128E-3</v>
      </c>
      <c r="J379" s="14">
        <f t="shared" si="386"/>
        <v>7.6429226536227455E-4</v>
      </c>
      <c r="K379" s="14">
        <v>-6.1799999999999997E-3</v>
      </c>
      <c r="L379" s="14">
        <v>-5.1000000000000004E-3</v>
      </c>
      <c r="M379" s="14">
        <f t="shared" si="265"/>
        <v>1.8926104851694659E-3</v>
      </c>
    </row>
    <row r="380" spans="1:13" ht="15.75" customHeight="1">
      <c r="A380" s="24">
        <v>45077</v>
      </c>
      <c r="B380" s="10">
        <v>1310.91</v>
      </c>
      <c r="C380" s="11">
        <v>849.9</v>
      </c>
      <c r="D380" s="10">
        <v>1610.85</v>
      </c>
      <c r="E380" s="10">
        <v>2200.69</v>
      </c>
      <c r="F380" s="11">
        <v>524.67999999999995</v>
      </c>
      <c r="G380" s="12">
        <v>18534.400000000001</v>
      </c>
      <c r="H380" s="14">
        <f t="shared" ref="H380:J380" si="387">(B380-B379)/B379</f>
        <v>-4.1931587703105989E-3</v>
      </c>
      <c r="I380" s="14">
        <f t="shared" si="387"/>
        <v>3.8426293603763123E-2</v>
      </c>
      <c r="J380" s="14">
        <f t="shared" si="387"/>
        <v>-1.5824041545746199E-2</v>
      </c>
      <c r="K380" s="14">
        <v>-2.33E-3</v>
      </c>
      <c r="L380" s="14">
        <v>1.4460000000000001E-2</v>
      </c>
      <c r="M380" s="14">
        <f t="shared" si="265"/>
        <v>-5.3370613158309791E-3</v>
      </c>
    </row>
    <row r="381" spans="1:13" ht="15.75" customHeight="1">
      <c r="A381" s="24">
        <v>45078</v>
      </c>
      <c r="B381" s="10">
        <v>1312.11</v>
      </c>
      <c r="C381" s="11">
        <v>827.95</v>
      </c>
      <c r="D381" s="10">
        <v>1604</v>
      </c>
      <c r="E381" s="10">
        <v>2202.83</v>
      </c>
      <c r="F381" s="11">
        <v>533.54999999999995</v>
      </c>
      <c r="G381" s="12">
        <v>18487.75</v>
      </c>
      <c r="H381" s="14">
        <f t="shared" ref="H381:J381" si="388">(B381-B380)/B380</f>
        <v>9.1539464951813474E-4</v>
      </c>
      <c r="I381" s="14">
        <f t="shared" si="388"/>
        <v>-2.5826567831509509E-2</v>
      </c>
      <c r="J381" s="14">
        <f t="shared" si="388"/>
        <v>-4.2524133221590521E-3</v>
      </c>
      <c r="K381" s="14">
        <v>9.7000000000000005E-4</v>
      </c>
      <c r="L381" s="14">
        <v>1.6910000000000001E-2</v>
      </c>
      <c r="M381" s="14">
        <f t="shared" si="265"/>
        <v>-2.5169414709945537E-3</v>
      </c>
    </row>
    <row r="382" spans="1:13" ht="15.75" customHeight="1">
      <c r="A382" s="24">
        <v>45079</v>
      </c>
      <c r="B382" s="10">
        <v>1291.72</v>
      </c>
      <c r="C382" s="11">
        <v>836.5</v>
      </c>
      <c r="D382" s="10">
        <v>1606.5</v>
      </c>
      <c r="E382" s="10">
        <v>2229.52</v>
      </c>
      <c r="F382" s="11">
        <v>534.25</v>
      </c>
      <c r="G382" s="12">
        <v>18534.099999999999</v>
      </c>
      <c r="H382" s="14">
        <f t="shared" ref="H382:J382" si="389">(B382-B381)/B381</f>
        <v>-1.5539855652346125E-2</v>
      </c>
      <c r="I382" s="14">
        <f t="shared" si="389"/>
        <v>1.0326710550153939E-2</v>
      </c>
      <c r="J382" s="14">
        <f t="shared" si="389"/>
        <v>1.5586034912718205E-3</v>
      </c>
      <c r="K382" s="14">
        <v>1.2120000000000001E-2</v>
      </c>
      <c r="L382" s="14">
        <v>1.31E-3</v>
      </c>
      <c r="M382" s="14">
        <f t="shared" si="265"/>
        <v>2.5070654893104105E-3</v>
      </c>
    </row>
    <row r="383" spans="1:13" ht="15.75" customHeight="1">
      <c r="A383" s="24">
        <v>45082</v>
      </c>
      <c r="B383" s="10">
        <v>1297.19</v>
      </c>
      <c r="C383" s="11">
        <v>834.5</v>
      </c>
      <c r="D383" s="10">
        <v>1604.4</v>
      </c>
      <c r="E383" s="10">
        <v>2263.1999999999998</v>
      </c>
      <c r="F383" s="11">
        <v>544.57000000000005</v>
      </c>
      <c r="G383" s="12">
        <v>18593.849999999999</v>
      </c>
      <c r="H383" s="14">
        <f t="shared" ref="H383:J383" si="390">(B383-B382)/B382</f>
        <v>4.2346638590406802E-3</v>
      </c>
      <c r="I383" s="14">
        <f t="shared" si="390"/>
        <v>-2.390914524805738E-3</v>
      </c>
      <c r="J383" s="14">
        <f t="shared" si="390"/>
        <v>-1.3071895424836034E-3</v>
      </c>
      <c r="K383" s="14">
        <v>1.511E-2</v>
      </c>
      <c r="L383" s="14">
        <v>1.932E-2</v>
      </c>
      <c r="M383" s="14">
        <f t="shared" si="265"/>
        <v>3.2237875051931309E-3</v>
      </c>
    </row>
    <row r="384" spans="1:13" ht="15.75" customHeight="1">
      <c r="A384" s="24">
        <v>45083</v>
      </c>
      <c r="B384" s="10">
        <v>1271.83</v>
      </c>
      <c r="C384" s="11">
        <v>829.45</v>
      </c>
      <c r="D384" s="10">
        <v>1599.4</v>
      </c>
      <c r="E384" s="10">
        <v>2272.8200000000002</v>
      </c>
      <c r="F384" s="11">
        <v>554.04</v>
      </c>
      <c r="G384" s="12">
        <v>18599</v>
      </c>
      <c r="H384" s="14">
        <f t="shared" ref="H384:J384" si="391">(B384-B383)/B383</f>
        <v>-1.9549950277137601E-2</v>
      </c>
      <c r="I384" s="14">
        <f t="shared" si="391"/>
        <v>-6.0515278609945527E-3</v>
      </c>
      <c r="J384" s="14">
        <f t="shared" si="391"/>
        <v>-3.1164298180004985E-3</v>
      </c>
      <c r="K384" s="14">
        <v>4.2500000000000003E-3</v>
      </c>
      <c r="L384" s="14">
        <v>1.7389999999999999E-2</v>
      </c>
      <c r="M384" s="14">
        <f t="shared" si="265"/>
        <v>2.7697330031174045E-4</v>
      </c>
    </row>
    <row r="385" spans="1:13" ht="15.75" customHeight="1">
      <c r="A385" s="24">
        <v>45084</v>
      </c>
      <c r="B385" s="10">
        <v>1281.73</v>
      </c>
      <c r="C385" s="11">
        <v>844.25</v>
      </c>
      <c r="D385" s="10">
        <v>1607.7</v>
      </c>
      <c r="E385" s="10">
        <v>2310.29</v>
      </c>
      <c r="F385" s="11">
        <v>566.20000000000005</v>
      </c>
      <c r="G385" s="12">
        <v>18726.400000000001</v>
      </c>
      <c r="H385" s="14">
        <f t="shared" ref="H385:J385" si="392">(B385-B384)/B384</f>
        <v>7.7840591903006627E-3</v>
      </c>
      <c r="I385" s="14">
        <f t="shared" si="392"/>
        <v>1.7843149074687991E-2</v>
      </c>
      <c r="J385" s="14">
        <f t="shared" si="392"/>
        <v>5.1894460422658214E-3</v>
      </c>
      <c r="K385" s="14">
        <v>1.6490000000000001E-2</v>
      </c>
      <c r="L385" s="14">
        <v>2.1950000000000001E-2</v>
      </c>
      <c r="M385" s="14">
        <f t="shared" si="265"/>
        <v>6.8498306360557804E-3</v>
      </c>
    </row>
    <row r="386" spans="1:13" ht="15.75" customHeight="1">
      <c r="A386" s="24">
        <v>45085</v>
      </c>
      <c r="B386" s="10">
        <v>1275.6099999999999</v>
      </c>
      <c r="C386" s="11">
        <v>836</v>
      </c>
      <c r="D386" s="10">
        <v>1608.7</v>
      </c>
      <c r="E386" s="10">
        <v>2335.0300000000002</v>
      </c>
      <c r="F386" s="11">
        <v>557.98</v>
      </c>
      <c r="G386" s="12">
        <v>18634.55</v>
      </c>
      <c r="H386" s="14">
        <f t="shared" ref="H386:J386" si="393">(B386-B385)/B385</f>
        <v>-4.774796564019035E-3</v>
      </c>
      <c r="I386" s="14">
        <f t="shared" si="393"/>
        <v>-9.7719869706840382E-3</v>
      </c>
      <c r="J386" s="14">
        <f t="shared" si="393"/>
        <v>6.2200659326988865E-4</v>
      </c>
      <c r="K386" s="14">
        <v>1.0710000000000001E-2</v>
      </c>
      <c r="L386" s="14">
        <v>-1.452E-2</v>
      </c>
      <c r="M386" s="14">
        <f t="shared" si="265"/>
        <v>-4.9048402255640264E-3</v>
      </c>
    </row>
    <row r="387" spans="1:13" ht="15.75" customHeight="1">
      <c r="A387" s="24">
        <v>45086</v>
      </c>
      <c r="B387" s="10">
        <v>1258.8599999999999</v>
      </c>
      <c r="C387" s="11">
        <v>833.5</v>
      </c>
      <c r="D387" s="10">
        <v>1610.6</v>
      </c>
      <c r="E387" s="10">
        <v>2357.6799999999998</v>
      </c>
      <c r="F387" s="11">
        <v>560.57000000000005</v>
      </c>
      <c r="G387" s="12">
        <v>18563.400000000001</v>
      </c>
      <c r="H387" s="14">
        <f t="shared" ref="H387:J387" si="394">(B387-B386)/B386</f>
        <v>-1.3130972632701219E-2</v>
      </c>
      <c r="I387" s="14">
        <f t="shared" si="394"/>
        <v>-2.9904306220095694E-3</v>
      </c>
      <c r="J387" s="14">
        <f t="shared" si="394"/>
        <v>1.1810778889785936E-3</v>
      </c>
      <c r="K387" s="14">
        <v>9.7000000000000003E-3</v>
      </c>
      <c r="L387" s="14">
        <v>4.64E-3</v>
      </c>
      <c r="M387" s="14">
        <f t="shared" si="265"/>
        <v>-3.8181764518058028E-3</v>
      </c>
    </row>
    <row r="388" spans="1:13" ht="15.75" customHeight="1">
      <c r="A388" s="24">
        <v>45089</v>
      </c>
      <c r="B388" s="10">
        <v>1284.71</v>
      </c>
      <c r="C388" s="11">
        <v>836.35</v>
      </c>
      <c r="D388" s="10">
        <v>1600.8</v>
      </c>
      <c r="E388" s="10">
        <v>2334.69</v>
      </c>
      <c r="F388" s="11">
        <v>562.41</v>
      </c>
      <c r="G388" s="12">
        <v>18601.5</v>
      </c>
      <c r="H388" s="14">
        <f t="shared" ref="H388:J388" si="395">(B388-B387)/B387</f>
        <v>2.0534451805602004E-2</v>
      </c>
      <c r="I388" s="14">
        <f t="shared" si="395"/>
        <v>3.4193161367726725E-3</v>
      </c>
      <c r="J388" s="14">
        <f t="shared" si="395"/>
        <v>-6.0846889358002953E-3</v>
      </c>
      <c r="K388" s="14">
        <v>-9.75E-3</v>
      </c>
      <c r="L388" s="14">
        <v>3.2799999999999999E-3</v>
      </c>
      <c r="M388" s="14">
        <f t="shared" si="265"/>
        <v>2.0524257409740964E-3</v>
      </c>
    </row>
    <row r="389" spans="1:13" ht="15.75" customHeight="1">
      <c r="A389" s="24">
        <v>45090</v>
      </c>
      <c r="B389" s="10">
        <v>1297.54</v>
      </c>
      <c r="C389" s="11">
        <v>834.35</v>
      </c>
      <c r="D389" s="10">
        <v>1603.5</v>
      </c>
      <c r="E389" s="10">
        <v>2349.1</v>
      </c>
      <c r="F389" s="11">
        <v>560.47</v>
      </c>
      <c r="G389" s="12">
        <v>18716.150000000001</v>
      </c>
      <c r="H389" s="14">
        <f t="shared" ref="H389:J389" si="396">(B389-B388)/B388</f>
        <v>9.9866896031010326E-3</v>
      </c>
      <c r="I389" s="14">
        <f t="shared" si="396"/>
        <v>-2.3913433371196267E-3</v>
      </c>
      <c r="J389" s="14">
        <f t="shared" si="396"/>
        <v>1.6866566716641964E-3</v>
      </c>
      <c r="K389" s="14">
        <v>6.1700000000000001E-3</v>
      </c>
      <c r="L389" s="14">
        <v>-3.4499999999999999E-3</v>
      </c>
      <c r="M389" s="14">
        <f t="shared" si="265"/>
        <v>6.1634814396689221E-3</v>
      </c>
    </row>
    <row r="390" spans="1:13" ht="15.75" customHeight="1">
      <c r="A390" s="24">
        <v>45091</v>
      </c>
      <c r="B390" s="10">
        <v>1293.1099999999999</v>
      </c>
      <c r="C390" s="11">
        <v>827.95</v>
      </c>
      <c r="D390" s="10">
        <v>1601.75</v>
      </c>
      <c r="E390" s="10">
        <v>2349.75</v>
      </c>
      <c r="F390" s="11">
        <v>568.54999999999995</v>
      </c>
      <c r="G390" s="12">
        <v>18755.900000000001</v>
      </c>
      <c r="H390" s="14">
        <f t="shared" ref="H390:J390" si="397">(B390-B389)/B389</f>
        <v>-3.4141529355550225E-3</v>
      </c>
      <c r="I390" s="14">
        <f t="shared" si="397"/>
        <v>-7.6706418169832534E-3</v>
      </c>
      <c r="J390" s="14">
        <f t="shared" si="397"/>
        <v>-1.091362644215778E-3</v>
      </c>
      <c r="K390" s="14">
        <v>2.7999999999999998E-4</v>
      </c>
      <c r="L390" s="14">
        <v>1.4420000000000001E-2</v>
      </c>
      <c r="M390" s="14">
        <f t="shared" si="265"/>
        <v>2.1238342287275961E-3</v>
      </c>
    </row>
    <row r="391" spans="1:13" ht="15.75" customHeight="1">
      <c r="A391" s="24">
        <v>45092</v>
      </c>
      <c r="B391" s="10">
        <v>1279.5899999999999</v>
      </c>
      <c r="C391" s="11">
        <v>829.7</v>
      </c>
      <c r="D391" s="10">
        <v>1582.05</v>
      </c>
      <c r="E391" s="10">
        <v>2355.9899999999998</v>
      </c>
      <c r="F391" s="11">
        <v>566.70000000000005</v>
      </c>
      <c r="G391" s="12">
        <v>18688.099999999999</v>
      </c>
      <c r="H391" s="14">
        <f t="shared" ref="H391:J391" si="398">(B391-B390)/B390</f>
        <v>-1.045541369257061E-2</v>
      </c>
      <c r="I391" s="14">
        <f t="shared" si="398"/>
        <v>2.1136542061718703E-3</v>
      </c>
      <c r="J391" s="14">
        <f t="shared" si="398"/>
        <v>-1.2299047916341529E-2</v>
      </c>
      <c r="K391" s="14">
        <v>2.66E-3</v>
      </c>
      <c r="L391" s="14">
        <v>-3.2499999999999999E-3</v>
      </c>
      <c r="M391" s="14">
        <f t="shared" si="265"/>
        <v>-3.6148625232595025E-3</v>
      </c>
    </row>
    <row r="392" spans="1:13" ht="15.75" customHeight="1">
      <c r="A392" s="24">
        <v>45093</v>
      </c>
      <c r="B392" s="10">
        <v>1284.4100000000001</v>
      </c>
      <c r="C392" s="11">
        <v>837.8</v>
      </c>
      <c r="D392" s="10">
        <v>1602.75</v>
      </c>
      <c r="E392" s="10">
        <v>2361.48</v>
      </c>
      <c r="F392" s="11">
        <v>568.04999999999995</v>
      </c>
      <c r="G392" s="12">
        <v>18826</v>
      </c>
      <c r="H392" s="14">
        <f t="shared" ref="H392:J392" si="399">(B392-B391)/B391</f>
        <v>3.7668315632352271E-3</v>
      </c>
      <c r="I392" s="14">
        <f t="shared" si="399"/>
        <v>9.7625647824513776E-3</v>
      </c>
      <c r="J392" s="14">
        <f t="shared" si="399"/>
        <v>1.3084289371385257E-2</v>
      </c>
      <c r="K392" s="14">
        <v>2.33E-3</v>
      </c>
      <c r="L392" s="14">
        <v>2.3800000000000002E-3</v>
      </c>
      <c r="M392" s="14">
        <f t="shared" si="265"/>
        <v>7.3790272954447735E-3</v>
      </c>
    </row>
    <row r="393" spans="1:13" ht="15.75" customHeight="1">
      <c r="A393" s="24">
        <v>45096</v>
      </c>
      <c r="B393" s="10">
        <v>1286.75</v>
      </c>
      <c r="C393" s="11">
        <v>828.15</v>
      </c>
      <c r="D393" s="10">
        <v>1604.15</v>
      </c>
      <c r="E393" s="10">
        <v>2361.0300000000002</v>
      </c>
      <c r="F393" s="11">
        <v>564.30999999999995</v>
      </c>
      <c r="G393" s="12">
        <v>18755.45</v>
      </c>
      <c r="H393" s="14">
        <f t="shared" ref="H393:J393" si="400">(B393-B392)/B392</f>
        <v>1.8218481637482719E-3</v>
      </c>
      <c r="I393" s="14">
        <f t="shared" si="400"/>
        <v>-1.1518262115063235E-2</v>
      </c>
      <c r="J393" s="14">
        <f t="shared" si="400"/>
        <v>8.7349867415385492E-4</v>
      </c>
      <c r="K393" s="14">
        <v>-1.9000000000000001E-4</v>
      </c>
      <c r="L393" s="14">
        <v>-6.5799999999999999E-3</v>
      </c>
      <c r="M393" s="14">
        <f t="shared" si="265"/>
        <v>-3.7474768936576687E-3</v>
      </c>
    </row>
    <row r="394" spans="1:13" ht="15.75" customHeight="1">
      <c r="A394" s="24">
        <v>45097</v>
      </c>
      <c r="B394" s="10">
        <v>1296.0999999999999</v>
      </c>
      <c r="C394" s="11">
        <v>831.2</v>
      </c>
      <c r="D394" s="10">
        <v>1607.5</v>
      </c>
      <c r="E394" s="10">
        <v>2376.64</v>
      </c>
      <c r="F394" s="11">
        <v>581.46</v>
      </c>
      <c r="G394" s="12">
        <v>18816.7</v>
      </c>
      <c r="H394" s="14">
        <f t="shared" ref="H394:J394" si="401">(B394-B393)/B393</f>
        <v>7.2663687585000263E-3</v>
      </c>
      <c r="I394" s="14">
        <f t="shared" si="401"/>
        <v>3.6829076858057941E-3</v>
      </c>
      <c r="J394" s="14">
        <f t="shared" si="401"/>
        <v>2.088333385281868E-3</v>
      </c>
      <c r="K394" s="14">
        <v>6.6100000000000004E-3</v>
      </c>
      <c r="L394" s="14">
        <v>3.039E-2</v>
      </c>
      <c r="M394" s="14">
        <f t="shared" si="265"/>
        <v>3.2657174314665869E-3</v>
      </c>
    </row>
    <row r="395" spans="1:13" ht="15.75" customHeight="1">
      <c r="A395" s="24">
        <v>45098</v>
      </c>
      <c r="B395" s="10">
        <v>1292.07</v>
      </c>
      <c r="C395" s="11">
        <v>839</v>
      </c>
      <c r="D395" s="10">
        <v>1635.6</v>
      </c>
      <c r="E395" s="10">
        <v>2389.06</v>
      </c>
      <c r="F395" s="11">
        <v>579.61</v>
      </c>
      <c r="G395" s="12">
        <v>18856.849999999999</v>
      </c>
      <c r="H395" s="14">
        <f t="shared" ref="H395:J395" si="402">(B395-B394)/B394</f>
        <v>-3.1093279839518348E-3</v>
      </c>
      <c r="I395" s="14">
        <f t="shared" si="402"/>
        <v>9.3840230991337273E-3</v>
      </c>
      <c r="J395" s="14">
        <f t="shared" si="402"/>
        <v>1.7480559875583147E-2</v>
      </c>
      <c r="K395" s="14">
        <v>5.2300000000000003E-3</v>
      </c>
      <c r="L395" s="14">
        <v>-3.1800000000000001E-3</v>
      </c>
      <c r="M395" s="14">
        <f t="shared" si="265"/>
        <v>2.1337428985952808E-3</v>
      </c>
    </row>
    <row r="396" spans="1:13" ht="15.75" customHeight="1">
      <c r="A396" s="24">
        <v>45099</v>
      </c>
      <c r="B396" s="10">
        <v>1274.3699999999999</v>
      </c>
      <c r="C396" s="11">
        <v>842.8</v>
      </c>
      <c r="D396" s="10">
        <v>1643.6</v>
      </c>
      <c r="E396" s="10">
        <v>2410.81</v>
      </c>
      <c r="F396" s="11">
        <v>567.6</v>
      </c>
      <c r="G396" s="12">
        <v>18771.25</v>
      </c>
      <c r="H396" s="14">
        <f t="shared" ref="H396:J396" si="403">(B396-B395)/B395</f>
        <v>-1.3698948199400996E-2</v>
      </c>
      <c r="I396" s="14">
        <f t="shared" si="403"/>
        <v>4.529201430274082E-3</v>
      </c>
      <c r="J396" s="14">
        <f t="shared" si="403"/>
        <v>4.891171435558817E-3</v>
      </c>
      <c r="K396" s="14">
        <v>9.1000000000000004E-3</v>
      </c>
      <c r="L396" s="14">
        <v>-2.0719999999999999E-2</v>
      </c>
      <c r="M396" s="14">
        <f t="shared" si="265"/>
        <v>-4.5394644386521901E-3</v>
      </c>
    </row>
    <row r="397" spans="1:13" ht="15.75" customHeight="1">
      <c r="A397" s="24">
        <v>45100</v>
      </c>
      <c r="B397" s="10">
        <v>1257.9100000000001</v>
      </c>
      <c r="C397" s="11">
        <v>854.8</v>
      </c>
      <c r="D397" s="10">
        <v>1643.5</v>
      </c>
      <c r="E397" s="10">
        <v>2384.17</v>
      </c>
      <c r="F397" s="11">
        <v>557.92999999999995</v>
      </c>
      <c r="G397" s="12">
        <v>18665.5</v>
      </c>
      <c r="H397" s="14">
        <f t="shared" ref="H397:J397" si="404">(B397-B396)/B396</f>
        <v>-1.2916186037022066E-2</v>
      </c>
      <c r="I397" s="14">
        <f t="shared" si="404"/>
        <v>1.423825344091125E-2</v>
      </c>
      <c r="J397" s="14">
        <f t="shared" si="404"/>
        <v>-6.0842054027688645E-5</v>
      </c>
      <c r="K397" s="14">
        <v>-1.1050000000000001E-2</v>
      </c>
      <c r="L397" s="14">
        <v>-1.704E-2</v>
      </c>
      <c r="M397" s="14">
        <f t="shared" si="265"/>
        <v>-5.6336152360657917E-3</v>
      </c>
    </row>
    <row r="398" spans="1:13" ht="15.75" customHeight="1">
      <c r="A398" s="24">
        <v>45103</v>
      </c>
      <c r="B398" s="10">
        <v>1263.23</v>
      </c>
      <c r="C398" s="11">
        <v>851.95</v>
      </c>
      <c r="D398" s="10">
        <v>1635.55</v>
      </c>
      <c r="E398" s="10">
        <v>2372.1999999999998</v>
      </c>
      <c r="F398" s="11">
        <v>566.1</v>
      </c>
      <c r="G398" s="12">
        <v>18691.2</v>
      </c>
      <c r="H398" s="14">
        <f t="shared" ref="H398:J398" si="405">(B398-B397)/B397</f>
        <v>4.2292373858224645E-3</v>
      </c>
      <c r="I398" s="14">
        <f t="shared" si="405"/>
        <v>-3.3341132428637214E-3</v>
      </c>
      <c r="J398" s="14">
        <f t="shared" si="405"/>
        <v>-4.8372376026772409E-3</v>
      </c>
      <c r="K398" s="14">
        <v>-5.0200000000000002E-3</v>
      </c>
      <c r="L398" s="14">
        <v>1.464E-2</v>
      </c>
      <c r="M398" s="14">
        <f t="shared" si="265"/>
        <v>1.3768717687713014E-3</v>
      </c>
    </row>
    <row r="399" spans="1:13" ht="15.75" customHeight="1">
      <c r="A399" s="24">
        <v>45104</v>
      </c>
      <c r="B399" s="10">
        <v>1271.98</v>
      </c>
      <c r="C399" s="11">
        <v>864.9</v>
      </c>
      <c r="D399" s="10">
        <v>1658.6</v>
      </c>
      <c r="E399" s="10">
        <v>2382.6799999999998</v>
      </c>
      <c r="F399" s="11">
        <v>571.34</v>
      </c>
      <c r="G399" s="12">
        <v>18817.400000000001</v>
      </c>
      <c r="H399" s="14">
        <f t="shared" ref="H399:J399" si="406">(B399-B398)/B398</f>
        <v>6.9266879348970495E-3</v>
      </c>
      <c r="I399" s="14">
        <f t="shared" si="406"/>
        <v>1.520042256000931E-2</v>
      </c>
      <c r="J399" s="14">
        <f t="shared" si="406"/>
        <v>1.4093118522821042E-2</v>
      </c>
      <c r="K399" s="14">
        <v>4.4200000000000003E-3</v>
      </c>
      <c r="L399" s="14">
        <v>9.2599999999999991E-3</v>
      </c>
      <c r="M399" s="14">
        <f t="shared" si="265"/>
        <v>6.7518404382811547E-3</v>
      </c>
    </row>
    <row r="400" spans="1:13" ht="15.75" customHeight="1">
      <c r="A400" s="24">
        <v>45105</v>
      </c>
      <c r="B400" s="10">
        <v>1286.0999999999999</v>
      </c>
      <c r="C400" s="11">
        <v>872.2</v>
      </c>
      <c r="D400" s="10">
        <v>1676.15</v>
      </c>
      <c r="E400" s="10">
        <v>2416</v>
      </c>
      <c r="F400" s="11">
        <v>584.84</v>
      </c>
      <c r="G400" s="12">
        <v>18972.099999999999</v>
      </c>
      <c r="H400" s="14">
        <f t="shared" ref="H400:J400" si="407">(B400-B399)/B399</f>
        <v>1.1100803471752614E-2</v>
      </c>
      <c r="I400" s="14">
        <f t="shared" si="407"/>
        <v>8.4402821135392166E-3</v>
      </c>
      <c r="J400" s="14">
        <f t="shared" si="407"/>
        <v>1.0581213071265033E-2</v>
      </c>
      <c r="K400" s="14">
        <v>1.3979999999999999E-2</v>
      </c>
      <c r="L400" s="14">
        <v>2.3630000000000002E-2</v>
      </c>
      <c r="M400" s="14">
        <f t="shared" si="265"/>
        <v>8.2211145004090404E-3</v>
      </c>
    </row>
    <row r="401" spans="1:13" ht="15.75" customHeight="1">
      <c r="A401" s="24">
        <v>45107</v>
      </c>
      <c r="B401" s="10">
        <v>1328.02</v>
      </c>
      <c r="C401" s="11">
        <v>878.75</v>
      </c>
      <c r="D401" s="10">
        <v>1701.4</v>
      </c>
      <c r="E401" s="10">
        <v>2469.98</v>
      </c>
      <c r="F401" s="11">
        <v>593.72</v>
      </c>
      <c r="G401" s="12">
        <v>19189.05</v>
      </c>
      <c r="H401" s="14">
        <f t="shared" ref="H401:J401" si="408">(B401-B400)/B400</f>
        <v>3.2594666044631113E-2</v>
      </c>
      <c r="I401" s="14">
        <f t="shared" si="408"/>
        <v>7.5097454712221446E-3</v>
      </c>
      <c r="J401" s="14">
        <f t="shared" si="408"/>
        <v>1.5064284222772424E-2</v>
      </c>
      <c r="K401" s="14">
        <v>2.2339999999999999E-2</v>
      </c>
      <c r="L401" s="14">
        <v>1.5180000000000001E-2</v>
      </c>
      <c r="M401" s="14">
        <f t="shared" si="265"/>
        <v>1.1435212759789414E-2</v>
      </c>
    </row>
    <row r="402" spans="1:13" ht="15.75" customHeight="1">
      <c r="A402" s="24">
        <v>45110</v>
      </c>
      <c r="B402" s="10">
        <v>1326.23</v>
      </c>
      <c r="C402" s="11">
        <v>879.15</v>
      </c>
      <c r="D402" s="10">
        <v>1719.8</v>
      </c>
      <c r="E402" s="10">
        <v>2448.5300000000002</v>
      </c>
      <c r="F402" s="11">
        <v>588.98</v>
      </c>
      <c r="G402" s="12">
        <v>19322.55</v>
      </c>
      <c r="H402" s="14">
        <f t="shared" ref="H402:J402" si="409">(B402-B401)/B401</f>
        <v>-1.3478712669989636E-3</v>
      </c>
      <c r="I402" s="14">
        <f t="shared" si="409"/>
        <v>4.551920341393767E-4</v>
      </c>
      <c r="J402" s="14">
        <f t="shared" si="409"/>
        <v>1.0814623251439909E-2</v>
      </c>
      <c r="K402" s="14">
        <v>-8.6800000000000002E-3</v>
      </c>
      <c r="L402" s="14">
        <v>-7.9799999999999992E-3</v>
      </c>
      <c r="M402" s="14">
        <f t="shared" si="265"/>
        <v>6.9570927169401303E-3</v>
      </c>
    </row>
    <row r="403" spans="1:13" ht="15.75" customHeight="1">
      <c r="A403" s="24">
        <v>45111</v>
      </c>
      <c r="B403" s="10">
        <v>1337.61</v>
      </c>
      <c r="C403" s="11">
        <v>865.15</v>
      </c>
      <c r="D403" s="10">
        <v>1728.2</v>
      </c>
      <c r="E403" s="10">
        <v>2456.31</v>
      </c>
      <c r="F403" s="11">
        <v>589.63</v>
      </c>
      <c r="G403" s="12">
        <v>19389</v>
      </c>
      <c r="H403" s="14">
        <f t="shared" ref="H403:J403" si="410">(B403-B402)/B402</f>
        <v>8.5807137525164418E-3</v>
      </c>
      <c r="I403" s="14">
        <f t="shared" si="410"/>
        <v>-1.5924472501848377E-2</v>
      </c>
      <c r="J403" s="14">
        <f t="shared" si="410"/>
        <v>4.8842888707989829E-3</v>
      </c>
      <c r="K403" s="14">
        <v>3.1800000000000001E-3</v>
      </c>
      <c r="L403" s="14">
        <v>1.1000000000000001E-3</v>
      </c>
      <c r="M403" s="14">
        <f t="shared" si="265"/>
        <v>3.4389870902132862E-3</v>
      </c>
    </row>
    <row r="404" spans="1:13" ht="15.75" customHeight="1">
      <c r="A404" s="24">
        <v>45112</v>
      </c>
      <c r="B404" s="10">
        <v>1339.75</v>
      </c>
      <c r="C404" s="11">
        <v>866.65</v>
      </c>
      <c r="D404" s="10">
        <v>1673.3</v>
      </c>
      <c r="E404" s="10">
        <v>2465.2399999999998</v>
      </c>
      <c r="F404" s="11">
        <v>586.44000000000005</v>
      </c>
      <c r="G404" s="12">
        <v>19398.5</v>
      </c>
      <c r="H404" s="14">
        <f t="shared" ref="H404:J404" si="411">(B404-B403)/B403</f>
        <v>1.5998684220363934E-3</v>
      </c>
      <c r="I404" s="14">
        <f t="shared" si="411"/>
        <v>1.7338033866959488E-3</v>
      </c>
      <c r="J404" s="14">
        <f t="shared" si="411"/>
        <v>-3.176715657909969E-2</v>
      </c>
      <c r="K404" s="14">
        <v>3.64E-3</v>
      </c>
      <c r="L404" s="14">
        <v>-5.4099999999999999E-3</v>
      </c>
      <c r="M404" s="14">
        <f t="shared" si="265"/>
        <v>4.8996853886224153E-4</v>
      </c>
    </row>
    <row r="405" spans="1:13" ht="15.75" customHeight="1">
      <c r="A405" s="24">
        <v>45113</v>
      </c>
      <c r="B405" s="10">
        <v>1336.37</v>
      </c>
      <c r="C405" s="11">
        <v>869.65</v>
      </c>
      <c r="D405" s="10">
        <v>1675</v>
      </c>
      <c r="E405" s="10">
        <v>2483</v>
      </c>
      <c r="F405" s="11">
        <v>598.95000000000005</v>
      </c>
      <c r="G405" s="12">
        <v>19497.3</v>
      </c>
      <c r="H405" s="14">
        <f t="shared" ref="H405:J405" si="412">(B405-B404)/B404</f>
        <v>-2.5228587423027499E-3</v>
      </c>
      <c r="I405" s="14">
        <f t="shared" si="412"/>
        <v>3.4616050308659782E-3</v>
      </c>
      <c r="J405" s="14">
        <f t="shared" si="412"/>
        <v>1.0159564931572615E-3</v>
      </c>
      <c r="K405" s="14">
        <v>7.1999999999999998E-3</v>
      </c>
      <c r="L405" s="14">
        <v>2.1329999999999998E-2</v>
      </c>
      <c r="M405" s="14">
        <f t="shared" si="265"/>
        <v>5.0931773075237399E-3</v>
      </c>
    </row>
    <row r="406" spans="1:13" ht="15.75" customHeight="1">
      <c r="A406" s="24">
        <v>45114</v>
      </c>
      <c r="B406" s="10">
        <v>1322.75</v>
      </c>
      <c r="C406" s="11">
        <v>870.45</v>
      </c>
      <c r="D406" s="10">
        <v>1660.4</v>
      </c>
      <c r="E406" s="10">
        <v>2443.84</v>
      </c>
      <c r="F406" s="11">
        <v>616.29999999999995</v>
      </c>
      <c r="G406" s="12">
        <v>19331.8</v>
      </c>
      <c r="H406" s="14">
        <f t="shared" ref="H406:J406" si="413">(B406-B405)/B405</f>
        <v>-1.0191788202369023E-2</v>
      </c>
      <c r="I406" s="14">
        <f t="shared" si="413"/>
        <v>9.1991030874497579E-4</v>
      </c>
      <c r="J406" s="14">
        <f t="shared" si="413"/>
        <v>-8.7164179104477074E-3</v>
      </c>
      <c r="K406" s="14">
        <v>-1.5769999999999999E-2</v>
      </c>
      <c r="L406" s="14">
        <v>2.8969999999999999E-2</v>
      </c>
      <c r="M406" s="14">
        <f t="shared" si="265"/>
        <v>-8.4883547978438049E-3</v>
      </c>
    </row>
    <row r="407" spans="1:13" ht="15.75" customHeight="1">
      <c r="A407" s="24">
        <v>45117</v>
      </c>
      <c r="B407" s="10">
        <v>1321.7</v>
      </c>
      <c r="C407" s="11">
        <v>885.4</v>
      </c>
      <c r="D407" s="10">
        <v>1656.45</v>
      </c>
      <c r="E407" s="10">
        <v>2433.2600000000002</v>
      </c>
      <c r="F407" s="11">
        <v>616.75</v>
      </c>
      <c r="G407" s="12">
        <v>19355.900000000001</v>
      </c>
      <c r="H407" s="14">
        <f t="shared" ref="H407:J407" si="414">(B407-B406)/B406</f>
        <v>-7.9380079380075939E-4</v>
      </c>
      <c r="I407" s="14">
        <f t="shared" si="414"/>
        <v>1.7175024412660039E-2</v>
      </c>
      <c r="J407" s="14">
        <f t="shared" si="414"/>
        <v>-2.3789448325704922E-3</v>
      </c>
      <c r="K407" s="14">
        <v>-4.3299999999999996E-3</v>
      </c>
      <c r="L407" s="14">
        <v>7.2999999999999996E-4</v>
      </c>
      <c r="M407" s="14">
        <f t="shared" si="265"/>
        <v>1.2466505964267261E-3</v>
      </c>
    </row>
    <row r="408" spans="1:13" ht="15.75" customHeight="1">
      <c r="A408" s="24">
        <v>45118</v>
      </c>
      <c r="B408" s="10">
        <v>1341.04</v>
      </c>
      <c r="C408" s="11">
        <v>891.9</v>
      </c>
      <c r="D408" s="10">
        <v>1648.4</v>
      </c>
      <c r="E408" s="10">
        <v>2468.98</v>
      </c>
      <c r="F408" s="11">
        <v>626.57000000000005</v>
      </c>
      <c r="G408" s="12">
        <v>19439.400000000001</v>
      </c>
      <c r="H408" s="14">
        <f t="shared" ref="H408:J408" si="415">(B408-B407)/B407</f>
        <v>1.463267004615262E-2</v>
      </c>
      <c r="I408" s="14">
        <f t="shared" si="415"/>
        <v>7.34131466004066E-3</v>
      </c>
      <c r="J408" s="14">
        <f t="shared" si="415"/>
        <v>-4.8597905158622081E-3</v>
      </c>
      <c r="K408" s="14">
        <v>1.468E-2</v>
      </c>
      <c r="L408" s="14">
        <v>1.592E-2</v>
      </c>
      <c r="M408" s="14">
        <f t="shared" si="265"/>
        <v>4.3139301194984473E-3</v>
      </c>
    </row>
    <row r="409" spans="1:13" ht="15.75" customHeight="1">
      <c r="A409" s="24">
        <v>45119</v>
      </c>
      <c r="B409" s="10">
        <v>1325.83</v>
      </c>
      <c r="C409" s="11">
        <v>889.95</v>
      </c>
      <c r="D409" s="10">
        <v>1632.95</v>
      </c>
      <c r="E409" s="10">
        <v>2449.4299999999998</v>
      </c>
      <c r="F409" s="11">
        <v>619.54</v>
      </c>
      <c r="G409" s="12">
        <v>19384.3</v>
      </c>
      <c r="H409" s="14">
        <f t="shared" ref="H409:J409" si="416">(B409-B408)/B408</f>
        <v>-1.1341943566187463E-2</v>
      </c>
      <c r="I409" s="14">
        <f t="shared" si="416"/>
        <v>-2.1863437605111917E-3</v>
      </c>
      <c r="J409" s="14">
        <f t="shared" si="416"/>
        <v>-9.3727250667314035E-3</v>
      </c>
      <c r="K409" s="14">
        <v>-7.92E-3</v>
      </c>
      <c r="L409" s="14">
        <v>-1.1220000000000001E-2</v>
      </c>
      <c r="M409" s="14">
        <f t="shared" si="265"/>
        <v>-2.8344496229308611E-3</v>
      </c>
    </row>
    <row r="410" spans="1:13" ht="15.75" customHeight="1">
      <c r="A410" s="24">
        <v>45120</v>
      </c>
      <c r="B410" s="10">
        <v>1357.45</v>
      </c>
      <c r="C410" s="11">
        <v>885.05</v>
      </c>
      <c r="D410" s="10">
        <v>1641.1</v>
      </c>
      <c r="E410" s="10">
        <v>2444.64</v>
      </c>
      <c r="F410" s="11">
        <v>618.74</v>
      </c>
      <c r="G410" s="12">
        <v>19413.75</v>
      </c>
      <c r="H410" s="14">
        <f t="shared" ref="H410:J410" si="417">(B410-B409)/B409</f>
        <v>2.3849211437363856E-2</v>
      </c>
      <c r="I410" s="14">
        <f t="shared" si="417"/>
        <v>-5.5059272992865789E-3</v>
      </c>
      <c r="J410" s="14">
        <f t="shared" si="417"/>
        <v>4.9909672678280798E-3</v>
      </c>
      <c r="K410" s="14">
        <v>-1.9599999999999999E-3</v>
      </c>
      <c r="L410" s="14">
        <v>-1.2899999999999999E-3</v>
      </c>
      <c r="M410" s="14">
        <f t="shared" si="265"/>
        <v>1.5192707500400185E-3</v>
      </c>
    </row>
    <row r="411" spans="1:13" ht="15.75" customHeight="1">
      <c r="A411" s="24">
        <v>45121</v>
      </c>
      <c r="B411" s="10">
        <v>1417.96</v>
      </c>
      <c r="C411" s="11">
        <v>886.5</v>
      </c>
      <c r="D411" s="10">
        <v>1644.5</v>
      </c>
      <c r="E411" s="10">
        <v>2466.69</v>
      </c>
      <c r="F411" s="11">
        <v>622.98</v>
      </c>
      <c r="G411" s="12">
        <v>19564.5</v>
      </c>
      <c r="H411" s="14">
        <f t="shared" ref="H411:J411" si="418">(B411-B410)/B410</f>
        <v>4.4576227485358569E-2</v>
      </c>
      <c r="I411" s="14">
        <f t="shared" si="418"/>
        <v>1.638325518332349E-3</v>
      </c>
      <c r="J411" s="14">
        <f t="shared" si="418"/>
        <v>2.071781122417946E-3</v>
      </c>
      <c r="K411" s="14">
        <v>9.0200000000000002E-3</v>
      </c>
      <c r="L411" s="14">
        <v>6.8500000000000002E-3</v>
      </c>
      <c r="M411" s="14">
        <f t="shared" si="265"/>
        <v>7.7651149314274673E-3</v>
      </c>
    </row>
    <row r="412" spans="1:13" ht="15.75" customHeight="1">
      <c r="A412" s="24">
        <v>45124</v>
      </c>
      <c r="B412" s="10">
        <v>1414.98</v>
      </c>
      <c r="C412" s="11">
        <v>878.1</v>
      </c>
      <c r="D412" s="10">
        <v>1678.9</v>
      </c>
      <c r="E412" s="10">
        <v>2463.25</v>
      </c>
      <c r="F412" s="11">
        <v>616.6</v>
      </c>
      <c r="G412" s="12">
        <v>19711.45</v>
      </c>
      <c r="H412" s="14">
        <f t="shared" ref="H412:J412" si="419">(B412-B411)/B411</f>
        <v>-2.1016107647606548E-3</v>
      </c>
      <c r="I412" s="14">
        <f t="shared" si="419"/>
        <v>-9.475465313028739E-3</v>
      </c>
      <c r="J412" s="14">
        <f t="shared" si="419"/>
        <v>2.0918212222560104E-2</v>
      </c>
      <c r="K412" s="14">
        <v>-1.39E-3</v>
      </c>
      <c r="L412" s="14">
        <v>-1.0240000000000001E-2</v>
      </c>
      <c r="M412" s="14">
        <f t="shared" si="265"/>
        <v>7.511053183061194E-3</v>
      </c>
    </row>
    <row r="413" spans="1:13" ht="15.75" customHeight="1">
      <c r="A413" s="24">
        <v>45125</v>
      </c>
      <c r="B413" s="10">
        <v>1466.93</v>
      </c>
      <c r="C413" s="11">
        <v>875.45</v>
      </c>
      <c r="D413" s="10">
        <v>1677.5</v>
      </c>
      <c r="E413" s="10">
        <v>2469.13</v>
      </c>
      <c r="F413" s="11">
        <v>610.22</v>
      </c>
      <c r="G413" s="12">
        <v>19749.25</v>
      </c>
      <c r="H413" s="14">
        <f t="shared" ref="H413:J413" si="420">(B413-B412)/B412</f>
        <v>3.6714299848761144E-2</v>
      </c>
      <c r="I413" s="14">
        <f t="shared" si="420"/>
        <v>-3.017879512583962E-3</v>
      </c>
      <c r="J413" s="14">
        <f t="shared" si="420"/>
        <v>-8.3387932574905646E-4</v>
      </c>
      <c r="K413" s="14">
        <v>2.3900000000000002E-3</v>
      </c>
      <c r="L413" s="14">
        <v>-1.035E-2</v>
      </c>
      <c r="M413" s="14">
        <f t="shared" si="265"/>
        <v>1.9176671427012864E-3</v>
      </c>
    </row>
    <row r="414" spans="1:13" ht="15.75" customHeight="1">
      <c r="A414" s="24">
        <v>45126</v>
      </c>
      <c r="B414" s="10">
        <v>1466.68</v>
      </c>
      <c r="C414" s="11">
        <v>870.75</v>
      </c>
      <c r="D414" s="10">
        <v>1685.1</v>
      </c>
      <c r="E414" s="10">
        <v>2488.54</v>
      </c>
      <c r="F414" s="11">
        <v>618.69000000000005</v>
      </c>
      <c r="G414" s="12">
        <v>19833.150000000001</v>
      </c>
      <c r="H414" s="14">
        <f t="shared" ref="H414:J414" si="421">(B414-B413)/B413</f>
        <v>-1.70423946609586E-4</v>
      </c>
      <c r="I414" s="14">
        <f t="shared" si="421"/>
        <v>-5.3686675424068136E-3</v>
      </c>
      <c r="J414" s="14">
        <f t="shared" si="421"/>
        <v>4.5305514157972628E-3</v>
      </c>
      <c r="K414" s="14">
        <v>7.8600000000000007E-3</v>
      </c>
      <c r="L414" s="14">
        <v>1.388E-2</v>
      </c>
      <c r="M414" s="14">
        <f t="shared" si="265"/>
        <v>4.248262592250412E-3</v>
      </c>
    </row>
    <row r="415" spans="1:13" ht="15.75" customHeight="1">
      <c r="A415" s="24">
        <v>45127</v>
      </c>
      <c r="B415" s="10">
        <v>1441.38</v>
      </c>
      <c r="C415" s="11">
        <v>884.85</v>
      </c>
      <c r="D415" s="10">
        <v>1688.75</v>
      </c>
      <c r="E415" s="10">
        <v>2484.1</v>
      </c>
      <c r="F415" s="11">
        <v>619.74</v>
      </c>
      <c r="G415" s="12">
        <v>19979.150000000001</v>
      </c>
      <c r="H415" s="14">
        <f t="shared" ref="H415:J415" si="422">(B415-B414)/B414</f>
        <v>-1.7249843183243758E-2</v>
      </c>
      <c r="I415" s="14">
        <f t="shared" si="422"/>
        <v>1.6192937123169708E-2</v>
      </c>
      <c r="J415" s="14">
        <f t="shared" si="422"/>
        <v>2.1660435582458557E-3</v>
      </c>
      <c r="K415" s="14">
        <v>-1.7799999999999999E-3</v>
      </c>
      <c r="L415" s="14">
        <v>1.6999999999999999E-3</v>
      </c>
      <c r="M415" s="14">
        <f t="shared" si="265"/>
        <v>7.3614125844860745E-3</v>
      </c>
    </row>
    <row r="416" spans="1:13" ht="15.75" customHeight="1">
      <c r="A416" s="24">
        <v>45128</v>
      </c>
      <c r="B416" s="10">
        <v>1324.14</v>
      </c>
      <c r="C416" s="11">
        <v>886</v>
      </c>
      <c r="D416" s="10">
        <v>1675.75</v>
      </c>
      <c r="E416" s="10">
        <v>2580.4299999999998</v>
      </c>
      <c r="F416" s="11">
        <v>623.83000000000004</v>
      </c>
      <c r="G416" s="12">
        <v>19745</v>
      </c>
      <c r="H416" s="14">
        <f t="shared" ref="H416:J416" si="423">(B416-B415)/B415</f>
        <v>-8.13387170628148E-2</v>
      </c>
      <c r="I416" s="14">
        <f t="shared" si="423"/>
        <v>1.299655308809377E-3</v>
      </c>
      <c r="J416" s="14">
        <f t="shared" si="423"/>
        <v>-7.6980014803848997E-3</v>
      </c>
      <c r="K416" s="14">
        <v>3.8780000000000002E-2</v>
      </c>
      <c r="L416" s="14">
        <v>6.6E-3</v>
      </c>
      <c r="M416" s="14">
        <f t="shared" si="265"/>
        <v>-1.1719717805812631E-2</v>
      </c>
    </row>
    <row r="417" spans="1:13" ht="15.75" customHeight="1">
      <c r="A417" s="24">
        <v>45131</v>
      </c>
      <c r="B417" s="10">
        <v>1329.11</v>
      </c>
      <c r="C417" s="11">
        <v>888.15</v>
      </c>
      <c r="D417" s="10">
        <v>1678.4</v>
      </c>
      <c r="E417" s="10">
        <v>2599.39</v>
      </c>
      <c r="F417" s="11">
        <v>627.30999999999995</v>
      </c>
      <c r="G417" s="12">
        <v>19672.349999999999</v>
      </c>
      <c r="H417" s="14">
        <f t="shared" ref="H417:J417" si="424">(B417-B416)/B416</f>
        <v>3.7533795520109654E-3</v>
      </c>
      <c r="I417" s="14">
        <f t="shared" si="424"/>
        <v>2.4266365688487327E-3</v>
      </c>
      <c r="J417" s="14">
        <f t="shared" si="424"/>
        <v>1.5813814709831962E-3</v>
      </c>
      <c r="K417" s="14">
        <v>7.3499999999999998E-3</v>
      </c>
      <c r="L417" s="14">
        <v>5.5799999999999999E-3</v>
      </c>
      <c r="M417" s="14">
        <f t="shared" si="265"/>
        <v>-3.6794125094961488E-3</v>
      </c>
    </row>
    <row r="418" spans="1:13" ht="15.75" customHeight="1">
      <c r="A418" s="24">
        <v>45132</v>
      </c>
      <c r="B418" s="10">
        <v>1327.12</v>
      </c>
      <c r="C418" s="11">
        <v>883.65</v>
      </c>
      <c r="D418" s="10">
        <v>1696.6</v>
      </c>
      <c r="E418" s="10">
        <v>2555.14</v>
      </c>
      <c r="F418" s="11">
        <v>637.48</v>
      </c>
      <c r="G418" s="12">
        <v>19680.599999999999</v>
      </c>
      <c r="H418" s="14">
        <f t="shared" ref="H418:J418" si="425">(B418-B417)/B417</f>
        <v>-1.4972425156683867E-3</v>
      </c>
      <c r="I418" s="14">
        <f t="shared" si="425"/>
        <v>-5.066711704104037E-3</v>
      </c>
      <c r="J418" s="14">
        <f t="shared" si="425"/>
        <v>1.084366062917053E-2</v>
      </c>
      <c r="K418" s="14">
        <v>-1.702E-2</v>
      </c>
      <c r="L418" s="14">
        <v>1.6209999999999999E-2</v>
      </c>
      <c r="M418" s="14">
        <f t="shared" si="265"/>
        <v>4.1937033450502868E-4</v>
      </c>
    </row>
    <row r="419" spans="1:13" ht="15.75" customHeight="1">
      <c r="A419" s="24">
        <v>45133</v>
      </c>
      <c r="B419" s="10">
        <v>1341.29</v>
      </c>
      <c r="C419" s="11">
        <v>889.4</v>
      </c>
      <c r="D419" s="10">
        <v>1690.7</v>
      </c>
      <c r="E419" s="10">
        <v>2640.3</v>
      </c>
      <c r="F419" s="11">
        <v>639.13</v>
      </c>
      <c r="G419" s="12">
        <v>19778.3</v>
      </c>
      <c r="H419" s="14">
        <f t="shared" ref="H419:J419" si="426">(B419-B418)/B418</f>
        <v>1.0677256013020732E-2</v>
      </c>
      <c r="I419" s="14">
        <f t="shared" si="426"/>
        <v>6.5071012278617099E-3</v>
      </c>
      <c r="J419" s="14">
        <f t="shared" si="426"/>
        <v>-3.4775433219379134E-3</v>
      </c>
      <c r="K419" s="14">
        <v>3.3329999999999999E-2</v>
      </c>
      <c r="L419" s="14">
        <v>2.5899999999999999E-3</v>
      </c>
      <c r="M419" s="14">
        <f t="shared" si="265"/>
        <v>4.9642795443228726E-3</v>
      </c>
    </row>
    <row r="420" spans="1:13" ht="15.75" customHeight="1">
      <c r="A420" s="24">
        <v>45134</v>
      </c>
      <c r="B420" s="10">
        <v>1345.57</v>
      </c>
      <c r="C420" s="11">
        <v>895.15</v>
      </c>
      <c r="D420" s="10">
        <v>1673.15</v>
      </c>
      <c r="E420" s="10">
        <v>2654.22</v>
      </c>
      <c r="F420" s="11">
        <v>641.72</v>
      </c>
      <c r="G420" s="12">
        <v>19659.900000000001</v>
      </c>
      <c r="H420" s="14">
        <f t="shared" ref="H420:J420" si="427">(B420-B419)/B419</f>
        <v>3.190957958383327E-3</v>
      </c>
      <c r="I420" s="14">
        <f t="shared" si="427"/>
        <v>6.4650326062514057E-3</v>
      </c>
      <c r="J420" s="14">
        <f t="shared" si="427"/>
        <v>-1.038031584550775E-2</v>
      </c>
      <c r="K420" s="14">
        <v>5.2700000000000004E-3</v>
      </c>
      <c r="L420" s="14">
        <v>4.0499999999999998E-3</v>
      </c>
      <c r="M420" s="14">
        <f t="shared" si="265"/>
        <v>-5.9863587871555098E-3</v>
      </c>
    </row>
    <row r="421" spans="1:13" ht="15.75" customHeight="1">
      <c r="A421" s="24">
        <v>45135</v>
      </c>
      <c r="B421" s="10">
        <v>1332.99</v>
      </c>
      <c r="C421" s="11">
        <v>895.1</v>
      </c>
      <c r="D421" s="10">
        <v>1643.5</v>
      </c>
      <c r="E421" s="10">
        <v>2643.59</v>
      </c>
      <c r="F421" s="11">
        <v>633.35</v>
      </c>
      <c r="G421" s="12">
        <v>19646.05</v>
      </c>
      <c r="H421" s="14">
        <f t="shared" ref="H421:J421" si="428">(B421-B420)/B420</f>
        <v>-9.3491977377616383E-3</v>
      </c>
      <c r="I421" s="14">
        <f t="shared" si="428"/>
        <v>-5.5856560352962661E-5</v>
      </c>
      <c r="J421" s="14">
        <f t="shared" si="428"/>
        <v>-1.7721065056928602E-2</v>
      </c>
      <c r="K421" s="14">
        <v>-4.0000000000000001E-3</v>
      </c>
      <c r="L421" s="14">
        <v>-1.304E-2</v>
      </c>
      <c r="M421" s="14">
        <f t="shared" si="265"/>
        <v>-7.0447967690589379E-4</v>
      </c>
    </row>
    <row r="422" spans="1:13" ht="15.75" customHeight="1">
      <c r="A422" s="24">
        <v>45138</v>
      </c>
      <c r="B422" s="10">
        <v>1348.1</v>
      </c>
      <c r="C422" s="11">
        <v>889.9</v>
      </c>
      <c r="D422" s="10">
        <v>1651.2</v>
      </c>
      <c r="E422" s="10">
        <v>2675.32</v>
      </c>
      <c r="F422" s="11">
        <v>642.32000000000005</v>
      </c>
      <c r="G422" s="12">
        <v>19753.8</v>
      </c>
      <c r="H422" s="14">
        <f t="shared" ref="H422:J422" si="429">(B422-B421)/B421</f>
        <v>1.1335418870359042E-2</v>
      </c>
      <c r="I422" s="14">
        <f t="shared" si="429"/>
        <v>-5.8094067701933254E-3</v>
      </c>
      <c r="J422" s="14">
        <f t="shared" si="429"/>
        <v>4.6851232126559452E-3</v>
      </c>
      <c r="K422" s="14">
        <v>1.2E-2</v>
      </c>
      <c r="L422" s="14">
        <v>1.4160000000000001E-2</v>
      </c>
      <c r="M422" s="14">
        <f t="shared" si="265"/>
        <v>5.4845630546598431E-3</v>
      </c>
    </row>
    <row r="423" spans="1:13" ht="15.75" customHeight="1">
      <c r="A423" s="24">
        <v>45139</v>
      </c>
      <c r="B423" s="10">
        <v>1357.55</v>
      </c>
      <c r="C423" s="11">
        <v>891.65</v>
      </c>
      <c r="D423" s="10">
        <v>1662.25</v>
      </c>
      <c r="E423" s="10">
        <v>2660.65</v>
      </c>
      <c r="F423" s="11">
        <v>641.66999999999996</v>
      </c>
      <c r="G423" s="12">
        <v>19733.55</v>
      </c>
      <c r="H423" s="14">
        <f t="shared" ref="H423:J423" si="430">(B423-B422)/B422</f>
        <v>7.0098657369631672E-3</v>
      </c>
      <c r="I423" s="14">
        <f t="shared" si="430"/>
        <v>1.9665130913585796E-3</v>
      </c>
      <c r="J423" s="14">
        <f t="shared" si="430"/>
        <v>6.6921027131782666E-3</v>
      </c>
      <c r="K423" s="14">
        <v>-5.4799999999999996E-3</v>
      </c>
      <c r="L423" s="14">
        <v>-1.01E-3</v>
      </c>
      <c r="M423" s="14">
        <f t="shared" si="265"/>
        <v>-1.0251192175682654E-3</v>
      </c>
    </row>
    <row r="424" spans="1:13" ht="15.75" customHeight="1">
      <c r="A424" s="24">
        <v>45140</v>
      </c>
      <c r="B424" s="10">
        <v>1349.25</v>
      </c>
      <c r="C424" s="11">
        <v>878.1</v>
      </c>
      <c r="D424" s="10">
        <v>1640.5</v>
      </c>
      <c r="E424" s="10">
        <v>2622.15</v>
      </c>
      <c r="F424" s="11">
        <v>620.73</v>
      </c>
      <c r="G424" s="12">
        <v>19526.55</v>
      </c>
      <c r="H424" s="14">
        <f t="shared" ref="H424:J424" si="431">(B424-B423)/B423</f>
        <v>-6.1139552870980475E-3</v>
      </c>
      <c r="I424" s="14">
        <f t="shared" si="431"/>
        <v>-1.5196545729826675E-2</v>
      </c>
      <c r="J424" s="14">
        <f t="shared" si="431"/>
        <v>-1.3084674387125884E-2</v>
      </c>
      <c r="K424" s="14">
        <v>-1.447E-2</v>
      </c>
      <c r="L424" s="14">
        <v>-3.2629999999999999E-2</v>
      </c>
      <c r="M424" s="14">
        <f t="shared" si="265"/>
        <v>-1.0489749690248334E-2</v>
      </c>
    </row>
    <row r="425" spans="1:13" ht="15.75" customHeight="1">
      <c r="A425" s="24">
        <v>45141</v>
      </c>
      <c r="B425" s="10">
        <v>1356.65</v>
      </c>
      <c r="C425" s="11">
        <v>871.7</v>
      </c>
      <c r="D425" s="10">
        <v>1628.65</v>
      </c>
      <c r="E425" s="10">
        <v>2598.1</v>
      </c>
      <c r="F425" s="11">
        <v>617.04999999999995</v>
      </c>
      <c r="G425" s="12">
        <v>19381.650000000001</v>
      </c>
      <c r="H425" s="14">
        <f t="shared" ref="H425:J425" si="432">(B425-B424)/B424</f>
        <v>5.4845284417269526E-3</v>
      </c>
      <c r="I425" s="14">
        <f t="shared" si="432"/>
        <v>-7.2884637285047004E-3</v>
      </c>
      <c r="J425" s="14">
        <f t="shared" si="432"/>
        <v>-7.223407497714056E-3</v>
      </c>
      <c r="K425" s="14">
        <v>-9.1699999999999993E-3</v>
      </c>
      <c r="L425" s="14">
        <v>-5.9300000000000004E-3</v>
      </c>
      <c r="M425" s="14">
        <f t="shared" si="265"/>
        <v>-7.4206657089961013E-3</v>
      </c>
    </row>
    <row r="426" spans="1:13" ht="15.75" customHeight="1">
      <c r="A426" s="24">
        <v>45142</v>
      </c>
      <c r="B426" s="10">
        <v>1370.63</v>
      </c>
      <c r="C426" s="11">
        <v>889.65</v>
      </c>
      <c r="D426" s="10">
        <v>1652.2</v>
      </c>
      <c r="E426" s="10">
        <v>2626.9</v>
      </c>
      <c r="F426" s="11">
        <v>613.11</v>
      </c>
      <c r="G426" s="12">
        <v>19517</v>
      </c>
      <c r="H426" s="14">
        <f t="shared" ref="H426:J426" si="433">(B426-B425)/B425</f>
        <v>1.0304794899200248E-2</v>
      </c>
      <c r="I426" s="14">
        <f t="shared" si="433"/>
        <v>2.0591946770677907E-2</v>
      </c>
      <c r="J426" s="14">
        <f t="shared" si="433"/>
        <v>1.4459828692475335E-2</v>
      </c>
      <c r="K426" s="14">
        <v>1.1089999999999999E-2</v>
      </c>
      <c r="L426" s="14">
        <v>-6.3899999999999998E-3</v>
      </c>
      <c r="M426" s="14">
        <f t="shared" si="265"/>
        <v>6.9834095652330187E-3</v>
      </c>
    </row>
    <row r="427" spans="1:13" ht="15.75" customHeight="1">
      <c r="A427" s="24">
        <v>45145</v>
      </c>
      <c r="B427" s="10">
        <v>1385.19</v>
      </c>
      <c r="C427" s="11">
        <v>891.4</v>
      </c>
      <c r="D427" s="10">
        <v>1651.25</v>
      </c>
      <c r="E427" s="10">
        <v>2635.9</v>
      </c>
      <c r="F427" s="11">
        <v>607.63</v>
      </c>
      <c r="G427" s="12">
        <v>19597.3</v>
      </c>
      <c r="H427" s="14">
        <f t="shared" ref="H427:J427" si="434">(B427-B426)/B426</f>
        <v>1.0622852265016776E-2</v>
      </c>
      <c r="I427" s="14">
        <f t="shared" si="434"/>
        <v>1.9670656999943798E-3</v>
      </c>
      <c r="J427" s="14">
        <f t="shared" si="434"/>
        <v>-5.7499092119600863E-4</v>
      </c>
      <c r="K427" s="14">
        <v>3.4299999999999999E-3</v>
      </c>
      <c r="L427" s="14">
        <v>-8.94E-3</v>
      </c>
      <c r="M427" s="14">
        <f t="shared" si="265"/>
        <v>4.1143618383972574E-3</v>
      </c>
    </row>
    <row r="428" spans="1:13" ht="15.75" customHeight="1">
      <c r="A428" s="24">
        <v>45146</v>
      </c>
      <c r="B428" s="10">
        <v>1382.41</v>
      </c>
      <c r="C428" s="11">
        <v>885.4</v>
      </c>
      <c r="D428" s="10">
        <v>1649.9</v>
      </c>
      <c r="E428" s="10">
        <v>2632.2</v>
      </c>
      <c r="F428" s="11">
        <v>605.42999999999995</v>
      </c>
      <c r="G428" s="12">
        <v>19570.849999999999</v>
      </c>
      <c r="H428" s="14">
        <f t="shared" ref="H428:J428" si="435">(B428-B427)/B427</f>
        <v>-2.0069448956460648E-3</v>
      </c>
      <c r="I428" s="14">
        <f t="shared" si="435"/>
        <v>-6.7309849674669058E-3</v>
      </c>
      <c r="J428" s="14">
        <f t="shared" si="435"/>
        <v>-8.1756245268730298E-4</v>
      </c>
      <c r="K428" s="14">
        <v>-1.4E-3</v>
      </c>
      <c r="L428" s="14">
        <v>-3.62E-3</v>
      </c>
      <c r="M428" s="14">
        <f t="shared" si="265"/>
        <v>-1.3496757206350226E-3</v>
      </c>
    </row>
    <row r="429" spans="1:13" ht="15.75" customHeight="1">
      <c r="A429" s="24">
        <v>45147</v>
      </c>
      <c r="B429" s="10">
        <v>1386.59</v>
      </c>
      <c r="C429" s="11">
        <v>883.7</v>
      </c>
      <c r="D429" s="10">
        <v>1650.5</v>
      </c>
      <c r="E429" s="10">
        <v>2651.6</v>
      </c>
      <c r="F429" s="11">
        <v>620.64</v>
      </c>
      <c r="G429" s="12">
        <v>19632.55</v>
      </c>
      <c r="H429" s="14">
        <f t="shared" ref="H429:J429" si="436">(B429-B428)/B428</f>
        <v>3.0237049789858554E-3</v>
      </c>
      <c r="I429" s="14">
        <f t="shared" si="436"/>
        <v>-1.9200361418567108E-3</v>
      </c>
      <c r="J429" s="14">
        <f t="shared" si="436"/>
        <v>3.6365840353955333E-4</v>
      </c>
      <c r="K429" s="14">
        <v>7.3699999999999998E-3</v>
      </c>
      <c r="L429" s="14">
        <v>2.512E-2</v>
      </c>
      <c r="M429" s="14">
        <f t="shared" si="265"/>
        <v>3.1526479432421551E-3</v>
      </c>
    </row>
    <row r="430" spans="1:13" ht="15.75" customHeight="1">
      <c r="A430" s="24">
        <v>45148</v>
      </c>
      <c r="B430" s="10">
        <v>1381.31</v>
      </c>
      <c r="C430" s="11">
        <v>874.8</v>
      </c>
      <c r="D430" s="10">
        <v>1635.85</v>
      </c>
      <c r="E430" s="10">
        <v>2643.5</v>
      </c>
      <c r="F430" s="11">
        <v>616.35</v>
      </c>
      <c r="G430" s="12">
        <v>19543.099999999999</v>
      </c>
      <c r="H430" s="14">
        <f t="shared" ref="H430:J430" si="437">(B430-B429)/B429</f>
        <v>-3.8079028407820431E-3</v>
      </c>
      <c r="I430" s="14">
        <f t="shared" si="437"/>
        <v>-1.0071291162159206E-2</v>
      </c>
      <c r="J430" s="14">
        <f t="shared" si="437"/>
        <v>-8.8760981520751847E-3</v>
      </c>
      <c r="K430" s="14">
        <v>-3.0500000000000002E-3</v>
      </c>
      <c r="L430" s="14">
        <v>-6.9100000000000003E-3</v>
      </c>
      <c r="M430" s="14">
        <f t="shared" si="265"/>
        <v>-4.5562089489139587E-3</v>
      </c>
    </row>
    <row r="431" spans="1:13" ht="15.75" customHeight="1">
      <c r="A431" s="24">
        <v>45149</v>
      </c>
      <c r="B431" s="10">
        <v>1364.16</v>
      </c>
      <c r="C431" s="11">
        <v>870.55</v>
      </c>
      <c r="D431" s="10">
        <v>1618.8</v>
      </c>
      <c r="E431" s="10">
        <v>2638.5</v>
      </c>
      <c r="F431" s="11">
        <v>609.91999999999996</v>
      </c>
      <c r="G431" s="12">
        <v>19428.3</v>
      </c>
      <c r="H431" s="14">
        <f t="shared" ref="H431:J431" si="438">(B431-B430)/B430</f>
        <v>-1.2415750266051693E-2</v>
      </c>
      <c r="I431" s="14">
        <f t="shared" si="438"/>
        <v>-4.8582533150434391E-3</v>
      </c>
      <c r="J431" s="14">
        <f t="shared" si="438"/>
        <v>-1.0422716019194887E-2</v>
      </c>
      <c r="K431" s="14">
        <v>-1.89E-3</v>
      </c>
      <c r="L431" s="14">
        <v>-1.043E-2</v>
      </c>
      <c r="M431" s="14">
        <f t="shared" si="265"/>
        <v>-5.8741960077981119E-3</v>
      </c>
    </row>
    <row r="432" spans="1:13" ht="15.75" customHeight="1">
      <c r="A432" s="24">
        <v>45152</v>
      </c>
      <c r="B432" s="10">
        <v>1385.74</v>
      </c>
      <c r="C432" s="11">
        <v>867.05</v>
      </c>
      <c r="D432" s="10">
        <v>1610.9</v>
      </c>
      <c r="E432" s="10">
        <v>2659.9</v>
      </c>
      <c r="F432" s="11">
        <v>605.48</v>
      </c>
      <c r="G432" s="12">
        <v>19434.55</v>
      </c>
      <c r="H432" s="14">
        <f t="shared" ref="H432:J432" si="439">(B432-B431)/B431</f>
        <v>1.5819258737977897E-2</v>
      </c>
      <c r="I432" s="14">
        <f t="shared" si="439"/>
        <v>-4.0204468439492278E-3</v>
      </c>
      <c r="J432" s="14">
        <f t="shared" si="439"/>
        <v>-4.8801581418333731E-3</v>
      </c>
      <c r="K432" s="14">
        <v>8.1099999999999992E-3</v>
      </c>
      <c r="L432" s="14">
        <v>-7.28E-3</v>
      </c>
      <c r="M432" s="14">
        <f t="shared" si="265"/>
        <v>3.2169567074834135E-4</v>
      </c>
    </row>
    <row r="433" spans="1:13" ht="15.75" customHeight="1">
      <c r="A433" s="24">
        <v>45154</v>
      </c>
      <c r="B433" s="10">
        <v>1410.55</v>
      </c>
      <c r="C433" s="11">
        <v>856.95</v>
      </c>
      <c r="D433" s="10">
        <v>1606.2</v>
      </c>
      <c r="E433" s="10">
        <v>2691.05</v>
      </c>
      <c r="F433" s="11">
        <v>616.85</v>
      </c>
      <c r="G433" s="12">
        <v>19465</v>
      </c>
      <c r="H433" s="14">
        <f t="shared" ref="H433:J433" si="440">(B433-B432)/B432</f>
        <v>1.7903791476034426E-2</v>
      </c>
      <c r="I433" s="14">
        <f t="shared" si="440"/>
        <v>-1.1648693846952204E-2</v>
      </c>
      <c r="J433" s="14">
        <f t="shared" si="440"/>
        <v>-2.9176236886212957E-3</v>
      </c>
      <c r="K433" s="14">
        <v>1.171E-2</v>
      </c>
      <c r="L433" s="14">
        <v>1.8780000000000002E-2</v>
      </c>
      <c r="M433" s="14">
        <f t="shared" si="265"/>
        <v>1.5667972759853318E-3</v>
      </c>
    </row>
    <row r="434" spans="1:13" ht="15.75" customHeight="1">
      <c r="A434" s="24">
        <v>45155</v>
      </c>
      <c r="B434" s="10">
        <v>1403.64</v>
      </c>
      <c r="C434" s="11">
        <v>856.7</v>
      </c>
      <c r="D434" s="10">
        <v>1597.3</v>
      </c>
      <c r="E434" s="10">
        <v>2652.5</v>
      </c>
      <c r="F434" s="11">
        <v>611.86</v>
      </c>
      <c r="G434" s="12">
        <v>19365.25</v>
      </c>
      <c r="H434" s="14">
        <f t="shared" ref="H434:J434" si="441">(B434-B433)/B433</f>
        <v>-4.8987983410725281E-3</v>
      </c>
      <c r="I434" s="14">
        <f t="shared" si="441"/>
        <v>-2.9173230643561468E-4</v>
      </c>
      <c r="J434" s="14">
        <f t="shared" si="441"/>
        <v>-5.5410285145063446E-3</v>
      </c>
      <c r="K434" s="14">
        <v>-1.4330000000000001E-2</v>
      </c>
      <c r="L434" s="14">
        <v>-8.09E-3</v>
      </c>
      <c r="M434" s="14">
        <f t="shared" si="265"/>
        <v>-5.124582584125353E-3</v>
      </c>
    </row>
    <row r="435" spans="1:13" ht="15.75" customHeight="1">
      <c r="A435" s="24">
        <v>45156</v>
      </c>
      <c r="B435" s="10">
        <v>1381.02</v>
      </c>
      <c r="C435" s="11">
        <v>856.25</v>
      </c>
      <c r="D435" s="10">
        <v>1590.75</v>
      </c>
      <c r="E435" s="10">
        <v>2641.95</v>
      </c>
      <c r="F435" s="11">
        <v>613.91</v>
      </c>
      <c r="G435" s="12">
        <v>19310.150000000001</v>
      </c>
      <c r="H435" s="14">
        <f t="shared" ref="H435:J435" si="442">(B435-B434)/B434</f>
        <v>-1.6115243224758567E-2</v>
      </c>
      <c r="I435" s="14">
        <f t="shared" si="442"/>
        <v>-5.2527139021833248E-4</v>
      </c>
      <c r="J435" s="14">
        <f t="shared" si="442"/>
        <v>-4.1006698804231861E-3</v>
      </c>
      <c r="K435" s="14">
        <v>-3.98E-3</v>
      </c>
      <c r="L435" s="14">
        <v>3.3500000000000001E-3</v>
      </c>
      <c r="M435" s="14">
        <f t="shared" si="265"/>
        <v>-2.8453027975367498E-3</v>
      </c>
    </row>
    <row r="436" spans="1:13" ht="15.75" customHeight="1">
      <c r="A436" s="24">
        <v>45159</v>
      </c>
      <c r="B436" s="10">
        <v>1397.52</v>
      </c>
      <c r="C436" s="11">
        <v>871.95</v>
      </c>
      <c r="D436" s="10">
        <v>1589.5</v>
      </c>
      <c r="E436" s="10">
        <v>2662.25</v>
      </c>
      <c r="F436" s="11">
        <v>618.59</v>
      </c>
      <c r="G436" s="12">
        <v>19393.599999999999</v>
      </c>
      <c r="H436" s="14">
        <f t="shared" ref="H436:J436" si="443">(B436-B435)/B435</f>
        <v>1.1947690837207281E-2</v>
      </c>
      <c r="I436" s="14">
        <f t="shared" si="443"/>
        <v>1.8335766423357717E-2</v>
      </c>
      <c r="J436" s="14">
        <f t="shared" si="443"/>
        <v>-7.8579286500078584E-4</v>
      </c>
      <c r="K436" s="14">
        <v>7.6800000000000002E-3</v>
      </c>
      <c r="L436" s="14">
        <v>7.62E-3</v>
      </c>
      <c r="M436" s="14">
        <f t="shared" si="265"/>
        <v>4.3215614586109936E-3</v>
      </c>
    </row>
    <row r="437" spans="1:13" ht="15.75" customHeight="1">
      <c r="A437" s="24">
        <v>45160</v>
      </c>
      <c r="B437" s="10">
        <v>1395.88</v>
      </c>
      <c r="C437" s="11">
        <v>877.65</v>
      </c>
      <c r="D437" s="10">
        <v>1582.7</v>
      </c>
      <c r="E437" s="10">
        <v>2678.8</v>
      </c>
      <c r="F437" s="11">
        <v>618.29</v>
      </c>
      <c r="G437" s="12">
        <v>19396.45</v>
      </c>
      <c r="H437" s="14">
        <f t="shared" ref="H437:J437" si="444">(B437-B436)/B436</f>
        <v>-1.1735073558874812E-3</v>
      </c>
      <c r="I437" s="14">
        <f t="shared" si="444"/>
        <v>6.5370720798210123E-3</v>
      </c>
      <c r="J437" s="14">
        <f t="shared" si="444"/>
        <v>-4.2780748663101319E-3</v>
      </c>
      <c r="K437" s="14">
        <v>6.2199999999999998E-3</v>
      </c>
      <c r="L437" s="14">
        <v>-4.8000000000000001E-4</v>
      </c>
      <c r="M437" s="14">
        <f t="shared" si="265"/>
        <v>1.4695569672480525E-4</v>
      </c>
    </row>
    <row r="438" spans="1:13" ht="15.75" customHeight="1">
      <c r="A438" s="24">
        <v>45161</v>
      </c>
      <c r="B438" s="10">
        <v>1400.06</v>
      </c>
      <c r="C438" s="11">
        <v>868.15</v>
      </c>
      <c r="D438" s="10">
        <v>1586.6</v>
      </c>
      <c r="E438" s="10">
        <v>2717.6</v>
      </c>
      <c r="F438" s="11">
        <v>612.01</v>
      </c>
      <c r="G438" s="12">
        <v>19444</v>
      </c>
      <c r="H438" s="14">
        <f t="shared" ref="H438:J438" si="445">(B438-B437)/B437</f>
        <v>2.9945267501503251E-3</v>
      </c>
      <c r="I438" s="14">
        <f t="shared" si="445"/>
        <v>-1.0824360508175241E-2</v>
      </c>
      <c r="J438" s="14">
        <f t="shared" si="445"/>
        <v>2.4641435521576189E-3</v>
      </c>
      <c r="K438" s="14">
        <v>1.448E-2</v>
      </c>
      <c r="L438" s="14">
        <v>-1.0160000000000001E-2</v>
      </c>
      <c r="M438" s="14">
        <f t="shared" si="265"/>
        <v>2.4514795233147959E-3</v>
      </c>
    </row>
    <row r="439" spans="1:13" ht="15.75" customHeight="1">
      <c r="A439" s="24">
        <v>45162</v>
      </c>
      <c r="B439" s="10">
        <v>1415.62</v>
      </c>
      <c r="C439" s="11">
        <v>869.45</v>
      </c>
      <c r="D439" s="10">
        <v>1579.3</v>
      </c>
      <c r="E439" s="10">
        <v>2688.15</v>
      </c>
      <c r="F439" s="11">
        <v>609.07000000000005</v>
      </c>
      <c r="G439" s="12">
        <v>19386.7</v>
      </c>
      <c r="H439" s="14">
        <f t="shared" ref="H439:J439" si="446">(B439-B438)/B438</f>
        <v>1.1113809408168182E-2</v>
      </c>
      <c r="I439" s="14">
        <f t="shared" si="446"/>
        <v>1.4974370788459002E-3</v>
      </c>
      <c r="J439" s="14">
        <f t="shared" si="446"/>
        <v>-4.6010336568763112E-3</v>
      </c>
      <c r="K439" s="14">
        <v>-1.0840000000000001E-2</v>
      </c>
      <c r="L439" s="14">
        <v>-4.7999999999999996E-3</v>
      </c>
      <c r="M439" s="14">
        <f t="shared" si="265"/>
        <v>-2.9469245011314168E-3</v>
      </c>
    </row>
    <row r="440" spans="1:13" ht="15.75" customHeight="1">
      <c r="A440" s="24">
        <v>45163</v>
      </c>
      <c r="B440" s="10">
        <v>1412.14</v>
      </c>
      <c r="C440" s="11">
        <v>873.5</v>
      </c>
      <c r="D440" s="10">
        <v>1561.5</v>
      </c>
      <c r="E440" s="10">
        <v>2638.4</v>
      </c>
      <c r="F440" s="11">
        <v>603.24</v>
      </c>
      <c r="G440" s="12">
        <v>19265.8</v>
      </c>
      <c r="H440" s="14">
        <f t="shared" ref="H440:J440" si="447">(B440-B439)/B439</f>
        <v>-2.4582868283860014E-3</v>
      </c>
      <c r="I440" s="14">
        <f t="shared" si="447"/>
        <v>4.6581172005290177E-3</v>
      </c>
      <c r="J440" s="14">
        <f t="shared" si="447"/>
        <v>-1.1270816184385459E-2</v>
      </c>
      <c r="K440" s="14">
        <v>-1.8509999999999999E-2</v>
      </c>
      <c r="L440" s="14">
        <v>-9.5700000000000004E-3</v>
      </c>
      <c r="M440" s="14">
        <f t="shared" si="265"/>
        <v>-6.2362341192674078E-3</v>
      </c>
    </row>
    <row r="441" spans="1:13" ht="15.75" customHeight="1">
      <c r="A441" s="24">
        <v>45166</v>
      </c>
      <c r="B441" s="10">
        <v>1407.72</v>
      </c>
      <c r="C441" s="11">
        <v>870.35</v>
      </c>
      <c r="D441" s="10">
        <v>1577.75</v>
      </c>
      <c r="E441" s="10">
        <v>2695.35</v>
      </c>
      <c r="F441" s="11">
        <v>600.54999999999995</v>
      </c>
      <c r="G441" s="12">
        <v>19306.05</v>
      </c>
      <c r="H441" s="14">
        <f t="shared" ref="H441:J441" si="448">(B441-B440)/B440</f>
        <v>-3.1300012746612038E-3</v>
      </c>
      <c r="I441" s="14">
        <f t="shared" si="448"/>
        <v>-3.6061820263308267E-3</v>
      </c>
      <c r="J441" s="14">
        <f t="shared" si="448"/>
        <v>1.0406660262568044E-2</v>
      </c>
      <c r="K441" s="14">
        <v>2.1590000000000002E-2</v>
      </c>
      <c r="L441" s="14">
        <v>-4.4600000000000004E-3</v>
      </c>
      <c r="M441" s="14">
        <f t="shared" si="265"/>
        <v>2.0891943236200938E-3</v>
      </c>
    </row>
    <row r="442" spans="1:13" ht="15.75" customHeight="1">
      <c r="A442" s="24">
        <v>45167</v>
      </c>
      <c r="B442" s="10">
        <v>1409.7</v>
      </c>
      <c r="C442" s="11">
        <v>855.2</v>
      </c>
      <c r="D442" s="10">
        <v>1590.3</v>
      </c>
      <c r="E442" s="10">
        <v>2718.95</v>
      </c>
      <c r="F442" s="11">
        <v>605.28</v>
      </c>
      <c r="G442" s="12">
        <v>19342.650000000001</v>
      </c>
      <c r="H442" s="14">
        <f t="shared" ref="H442:J442" si="449">(B442-B441)/B441</f>
        <v>1.4065297076123221E-3</v>
      </c>
      <c r="I442" s="14">
        <f t="shared" si="449"/>
        <v>-1.7406790371689525E-2</v>
      </c>
      <c r="J442" s="14">
        <f t="shared" si="449"/>
        <v>7.9543653937569035E-3</v>
      </c>
      <c r="K442" s="14">
        <v>8.7600000000000004E-3</v>
      </c>
      <c r="L442" s="14">
        <v>7.8799999999999999E-3</v>
      </c>
      <c r="M442" s="14">
        <f t="shared" si="265"/>
        <v>1.8957787843708156E-3</v>
      </c>
    </row>
    <row r="443" spans="1:13" ht="15.75" customHeight="1">
      <c r="A443" s="24">
        <v>45168</v>
      </c>
      <c r="B443" s="10">
        <v>1427.11</v>
      </c>
      <c r="C443" s="11">
        <v>857.75</v>
      </c>
      <c r="D443" s="10">
        <v>1578.7</v>
      </c>
      <c r="E443" s="10">
        <v>2709</v>
      </c>
      <c r="F443" s="11">
        <v>603.69000000000005</v>
      </c>
      <c r="G443" s="12">
        <v>19347.45</v>
      </c>
      <c r="H443" s="14">
        <f t="shared" ref="H443:J443" si="450">(B443-B442)/B442</f>
        <v>1.235014542101146E-2</v>
      </c>
      <c r="I443" s="14">
        <f t="shared" si="450"/>
        <v>2.9817586529466257E-3</v>
      </c>
      <c r="J443" s="14">
        <f t="shared" si="450"/>
        <v>-7.2942212161226875E-3</v>
      </c>
      <c r="K443" s="14">
        <v>-3.6600000000000001E-3</v>
      </c>
      <c r="L443" s="14">
        <v>-2.63E-3</v>
      </c>
      <c r="M443" s="14">
        <f t="shared" si="265"/>
        <v>2.4815627641503477E-4</v>
      </c>
    </row>
    <row r="444" spans="1:13" ht="15.75" customHeight="1">
      <c r="A444" s="24">
        <v>45169</v>
      </c>
      <c r="B444" s="10">
        <v>1427.41</v>
      </c>
      <c r="C444" s="11">
        <v>856.4</v>
      </c>
      <c r="D444" s="10">
        <v>1571.45</v>
      </c>
      <c r="E444" s="10">
        <v>2702.7</v>
      </c>
      <c r="F444" s="11">
        <v>599.15</v>
      </c>
      <c r="G444" s="12">
        <v>19253.8</v>
      </c>
      <c r="H444" s="14">
        <f t="shared" ref="H444:J444" si="451">(B444-B443)/B443</f>
        <v>2.1021504999627354E-4</v>
      </c>
      <c r="I444" s="14">
        <f t="shared" si="451"/>
        <v>-1.5738851646750485E-3</v>
      </c>
      <c r="J444" s="14">
        <f t="shared" si="451"/>
        <v>-4.592386140495344E-3</v>
      </c>
      <c r="K444" s="14">
        <v>-2.33E-3</v>
      </c>
      <c r="L444" s="14">
        <v>-7.5199999999999998E-3</v>
      </c>
      <c r="M444" s="14">
        <f t="shared" si="265"/>
        <v>-4.8404311679317667E-3</v>
      </c>
    </row>
    <row r="445" spans="1:13" ht="15.75" customHeight="1">
      <c r="A445" s="24">
        <v>45170</v>
      </c>
      <c r="B445" s="10">
        <v>1435.76</v>
      </c>
      <c r="C445" s="11">
        <v>865.95</v>
      </c>
      <c r="D445" s="10">
        <v>1574.7</v>
      </c>
      <c r="E445" s="10">
        <v>2702.1</v>
      </c>
      <c r="F445" s="11">
        <v>609.32000000000005</v>
      </c>
      <c r="G445" s="12">
        <v>19435.3</v>
      </c>
      <c r="H445" s="14">
        <f t="shared" ref="H445:J445" si="452">(B445-B444)/B444</f>
        <v>5.849755851507211E-3</v>
      </c>
      <c r="I445" s="14">
        <f t="shared" si="452"/>
        <v>1.115133115366659E-2</v>
      </c>
      <c r="J445" s="14">
        <f t="shared" si="452"/>
        <v>2.0681536160870534E-3</v>
      </c>
      <c r="K445" s="14">
        <v>-2.2000000000000001E-4</v>
      </c>
      <c r="L445" s="14">
        <v>1.6969999999999999E-2</v>
      </c>
      <c r="M445" s="14">
        <f t="shared" si="265"/>
        <v>9.4267105714196681E-3</v>
      </c>
    </row>
    <row r="446" spans="1:13" ht="15.75" customHeight="1">
      <c r="A446" s="24">
        <v>45173</v>
      </c>
      <c r="B446" s="10">
        <v>1456.89</v>
      </c>
      <c r="C446" s="11">
        <v>865.3</v>
      </c>
      <c r="D446" s="10">
        <v>1584.55</v>
      </c>
      <c r="E446" s="10">
        <v>2711.1</v>
      </c>
      <c r="F446" s="11">
        <v>607.13</v>
      </c>
      <c r="G446" s="12">
        <v>19528.8</v>
      </c>
      <c r="H446" s="14">
        <f t="shared" ref="H446:J446" si="453">(B446-B445)/B445</f>
        <v>1.4716944336100816E-2</v>
      </c>
      <c r="I446" s="14">
        <f t="shared" si="453"/>
        <v>-7.5062070558356826E-4</v>
      </c>
      <c r="J446" s="14">
        <f t="shared" si="453"/>
        <v>6.2551597129611412E-3</v>
      </c>
      <c r="K446" s="14">
        <v>3.3300000000000001E-3</v>
      </c>
      <c r="L446" s="14">
        <v>-3.5899999999999999E-3</v>
      </c>
      <c r="M446" s="14">
        <f t="shared" si="265"/>
        <v>4.8108338950260607E-3</v>
      </c>
    </row>
    <row r="447" spans="1:13" ht="15.75" customHeight="1">
      <c r="A447" s="24">
        <v>45174</v>
      </c>
      <c r="B447" s="10">
        <v>1470.61</v>
      </c>
      <c r="C447" s="11">
        <v>865.9</v>
      </c>
      <c r="D447" s="10">
        <v>1574.9</v>
      </c>
      <c r="E447" s="10">
        <v>2732.95</v>
      </c>
      <c r="F447" s="11">
        <v>609.27</v>
      </c>
      <c r="G447" s="12">
        <v>19574.900000000001</v>
      </c>
      <c r="H447" s="14">
        <f t="shared" ref="H447:J447" si="454">(B447-B446)/B446</f>
        <v>9.4173204565888968E-3</v>
      </c>
      <c r="I447" s="14">
        <f t="shared" si="454"/>
        <v>6.934011325552095E-4</v>
      </c>
      <c r="J447" s="14">
        <f t="shared" si="454"/>
        <v>-6.0900571140070454E-3</v>
      </c>
      <c r="K447" s="14">
        <v>8.0599999999999995E-3</v>
      </c>
      <c r="L447" s="14">
        <v>3.5200000000000001E-3</v>
      </c>
      <c r="M447" s="14">
        <f t="shared" si="265"/>
        <v>2.3606161156856636E-3</v>
      </c>
    </row>
    <row r="448" spans="1:13" ht="15.75" customHeight="1">
      <c r="A448" s="24">
        <v>45175</v>
      </c>
      <c r="B448" s="10">
        <v>1469.17</v>
      </c>
      <c r="C448" s="11">
        <v>880.3</v>
      </c>
      <c r="D448" s="10">
        <v>1595.5</v>
      </c>
      <c r="E448" s="10">
        <v>2730.45</v>
      </c>
      <c r="F448" s="11">
        <v>608.37</v>
      </c>
      <c r="G448" s="12">
        <v>19611.05</v>
      </c>
      <c r="H448" s="14">
        <f t="shared" ref="H448:J448" si="455">(B448-B447)/B447</f>
        <v>-9.7918550805436337E-4</v>
      </c>
      <c r="I448" s="14">
        <f t="shared" si="455"/>
        <v>1.6630095854024689E-2</v>
      </c>
      <c r="J448" s="14">
        <f t="shared" si="455"/>
        <v>1.308019556797251E-2</v>
      </c>
      <c r="K448" s="14">
        <v>-9.1E-4</v>
      </c>
      <c r="L448" s="14">
        <v>-1.48E-3</v>
      </c>
      <c r="M448" s="14">
        <f t="shared" si="265"/>
        <v>1.8467527292603187E-3</v>
      </c>
    </row>
    <row r="449" spans="1:13" ht="15.75" customHeight="1">
      <c r="A449" s="24">
        <v>45176</v>
      </c>
      <c r="B449" s="10">
        <v>1457.98</v>
      </c>
      <c r="C449" s="11">
        <v>875.3</v>
      </c>
      <c r="D449" s="10">
        <v>1610.85</v>
      </c>
      <c r="E449" s="10">
        <v>2846.4</v>
      </c>
      <c r="F449" s="11">
        <v>613.01</v>
      </c>
      <c r="G449" s="12">
        <v>19727.05</v>
      </c>
      <c r="H449" s="14">
        <f t="shared" ref="H449:J449" si="456">(B449-B448)/B448</f>
        <v>-7.6165453963803059E-3</v>
      </c>
      <c r="I449" s="14">
        <f t="shared" si="456"/>
        <v>-5.6798818584573446E-3</v>
      </c>
      <c r="J449" s="14">
        <f t="shared" si="456"/>
        <v>9.6208085239736195E-3</v>
      </c>
      <c r="K449" s="14">
        <v>4.2470000000000001E-2</v>
      </c>
      <c r="L449" s="14">
        <v>7.6299999999999996E-3</v>
      </c>
      <c r="M449" s="14">
        <f t="shared" si="265"/>
        <v>5.9150325964188559E-3</v>
      </c>
    </row>
    <row r="450" spans="1:13" ht="15.75" customHeight="1">
      <c r="A450" s="24">
        <v>45177</v>
      </c>
      <c r="B450" s="10">
        <v>1461.36</v>
      </c>
      <c r="C450" s="11">
        <v>885.85</v>
      </c>
      <c r="D450" s="10">
        <v>1623.4</v>
      </c>
      <c r="E450" s="10">
        <v>2901.6</v>
      </c>
      <c r="F450" s="11">
        <v>625.32000000000005</v>
      </c>
      <c r="G450" s="12">
        <v>19819.95</v>
      </c>
      <c r="H450" s="14">
        <f t="shared" ref="H450:J450" si="457">(B450-B449)/B449</f>
        <v>2.3182759708637165E-3</v>
      </c>
      <c r="I450" s="14">
        <f t="shared" si="457"/>
        <v>1.2053010396435587E-2</v>
      </c>
      <c r="J450" s="14">
        <f t="shared" si="457"/>
        <v>7.7909178384084074E-3</v>
      </c>
      <c r="K450" s="14">
        <v>1.9390000000000001E-2</v>
      </c>
      <c r="L450" s="14">
        <v>2.0080000000000001E-2</v>
      </c>
      <c r="M450" s="14">
        <f t="shared" si="265"/>
        <v>4.709269759036524E-3</v>
      </c>
    </row>
    <row r="451" spans="1:13" ht="15.75" customHeight="1">
      <c r="A451" s="24">
        <v>45180</v>
      </c>
      <c r="B451" s="10">
        <v>1468.18</v>
      </c>
      <c r="C451" s="11">
        <v>890.8</v>
      </c>
      <c r="D451" s="10">
        <v>1631.8</v>
      </c>
      <c r="E451" s="10">
        <v>2894.2</v>
      </c>
      <c r="F451" s="11">
        <v>632.9</v>
      </c>
      <c r="G451" s="12">
        <v>19996.349999999999</v>
      </c>
      <c r="H451" s="14">
        <f t="shared" ref="H451:J451" si="458">(B451-B450)/B450</f>
        <v>4.6668856407730908E-3</v>
      </c>
      <c r="I451" s="14">
        <f t="shared" si="458"/>
        <v>5.5878534740643809E-3</v>
      </c>
      <c r="J451" s="14">
        <f t="shared" si="458"/>
        <v>5.1743254897128636E-3</v>
      </c>
      <c r="K451" s="14">
        <v>-2.5500000000000002E-3</v>
      </c>
      <c r="L451" s="14">
        <v>1.2120000000000001E-2</v>
      </c>
      <c r="M451" s="14">
        <f t="shared" si="265"/>
        <v>8.9001233605532706E-3</v>
      </c>
    </row>
    <row r="452" spans="1:13" ht="15.75" customHeight="1">
      <c r="A452" s="24">
        <v>45181</v>
      </c>
      <c r="B452" s="10">
        <v>1492.69</v>
      </c>
      <c r="C452" s="11">
        <v>890.4</v>
      </c>
      <c r="D452" s="10">
        <v>1636.9</v>
      </c>
      <c r="E452" s="10">
        <v>2944.1</v>
      </c>
      <c r="F452" s="11">
        <v>618.89</v>
      </c>
      <c r="G452" s="12">
        <v>19993.2</v>
      </c>
      <c r="H452" s="14">
        <f t="shared" ref="H452:J452" si="459">(B452-B451)/B451</f>
        <v>1.6694138320914324E-2</v>
      </c>
      <c r="I452" s="14">
        <f t="shared" si="459"/>
        <v>-4.490345756623005E-4</v>
      </c>
      <c r="J452" s="14">
        <f t="shared" si="459"/>
        <v>3.1253830126241797E-3</v>
      </c>
      <c r="K452" s="14">
        <v>1.7239999999999998E-2</v>
      </c>
      <c r="L452" s="14">
        <v>-2.214E-2</v>
      </c>
      <c r="M452" s="14">
        <f t="shared" si="265"/>
        <v>-1.5752874899658276E-4</v>
      </c>
    </row>
    <row r="453" spans="1:13" ht="15.75" customHeight="1">
      <c r="A453" s="24">
        <v>45182</v>
      </c>
      <c r="B453" s="10">
        <v>1489.95</v>
      </c>
      <c r="C453" s="11">
        <v>915.15</v>
      </c>
      <c r="D453" s="10">
        <v>1643.9</v>
      </c>
      <c r="E453" s="10">
        <v>2906.75</v>
      </c>
      <c r="F453" s="11">
        <v>623.97</v>
      </c>
      <c r="G453" s="12">
        <v>20070</v>
      </c>
      <c r="H453" s="14">
        <f t="shared" ref="H453:J453" si="460">(B453-B452)/B452</f>
        <v>-1.8356122168702203E-3</v>
      </c>
      <c r="I453" s="14">
        <f t="shared" si="460"/>
        <v>2.7796495956873318E-2</v>
      </c>
      <c r="J453" s="14">
        <f t="shared" si="460"/>
        <v>4.2763760767304052E-3</v>
      </c>
      <c r="K453" s="14">
        <v>-1.269E-2</v>
      </c>
      <c r="L453" s="14">
        <v>8.2100000000000003E-3</v>
      </c>
      <c r="M453" s="14">
        <f t="shared" si="265"/>
        <v>3.841306044054942E-3</v>
      </c>
    </row>
    <row r="454" spans="1:13" ht="15.75" customHeight="1">
      <c r="A454" s="24">
        <v>45183</v>
      </c>
      <c r="B454" s="10">
        <v>1498.51</v>
      </c>
      <c r="C454" s="11">
        <v>914.95</v>
      </c>
      <c r="D454" s="10">
        <v>1642.9</v>
      </c>
      <c r="E454" s="10">
        <v>2918.6</v>
      </c>
      <c r="F454" s="11">
        <v>622.67999999999995</v>
      </c>
      <c r="G454" s="12">
        <v>20103.099999999999</v>
      </c>
      <c r="H454" s="14">
        <f t="shared" ref="H454:J454" si="461">(B454-B453)/B453</f>
        <v>5.7451592335312895E-3</v>
      </c>
      <c r="I454" s="14">
        <f t="shared" si="461"/>
        <v>-2.1854340818437611E-4</v>
      </c>
      <c r="J454" s="14">
        <f t="shared" si="461"/>
        <v>-6.0830950787760804E-4</v>
      </c>
      <c r="K454" s="14">
        <v>4.0800000000000003E-3</v>
      </c>
      <c r="L454" s="14">
        <v>-2.0699999999999998E-3</v>
      </c>
      <c r="M454" s="14">
        <f t="shared" si="265"/>
        <v>1.6492277030392898E-3</v>
      </c>
    </row>
    <row r="455" spans="1:13" ht="15.75" customHeight="1">
      <c r="A455" s="24">
        <v>45184</v>
      </c>
      <c r="B455" s="10">
        <v>1503.13</v>
      </c>
      <c r="C455" s="11">
        <v>936.15</v>
      </c>
      <c r="D455" s="10">
        <v>1661.75</v>
      </c>
      <c r="E455" s="10">
        <v>2908.55</v>
      </c>
      <c r="F455" s="11">
        <v>632.29999999999995</v>
      </c>
      <c r="G455" s="12">
        <v>20192.349999999999</v>
      </c>
      <c r="H455" s="14">
        <f t="shared" ref="H455:J455" si="462">(B455-B454)/B454</f>
        <v>3.0830625087587792E-3</v>
      </c>
      <c r="I455" s="14">
        <f t="shared" si="462"/>
        <v>2.3170665063664605E-2</v>
      </c>
      <c r="J455" s="14">
        <f t="shared" si="462"/>
        <v>1.1473613731815636E-2</v>
      </c>
      <c r="K455" s="14">
        <v>-3.4399999999999999E-3</v>
      </c>
      <c r="L455" s="14">
        <v>1.545E-2</v>
      </c>
      <c r="M455" s="14">
        <f t="shared" si="265"/>
        <v>4.4396137909078707E-3</v>
      </c>
    </row>
    <row r="456" spans="1:13" ht="15.75" customHeight="1">
      <c r="A456" s="24">
        <v>45187</v>
      </c>
      <c r="B456" s="10">
        <v>1483.44</v>
      </c>
      <c r="C456" s="11">
        <v>920.2</v>
      </c>
      <c r="D456" s="10">
        <v>1629.05</v>
      </c>
      <c r="E456" s="10">
        <v>2919.85</v>
      </c>
      <c r="F456" s="11">
        <v>638.67999999999995</v>
      </c>
      <c r="G456" s="12">
        <v>20133.3</v>
      </c>
      <c r="H456" s="14">
        <f t="shared" ref="H456:J456" si="463">(B456-B455)/B455</f>
        <v>-1.3099332725712383E-2</v>
      </c>
      <c r="I456" s="14">
        <f t="shared" si="463"/>
        <v>-1.7037867863056062E-2</v>
      </c>
      <c r="J456" s="14">
        <f t="shared" si="463"/>
        <v>-1.9678050248232312E-2</v>
      </c>
      <c r="K456" s="14">
        <v>3.8899999999999998E-3</v>
      </c>
      <c r="L456" s="14">
        <v>1.009E-2</v>
      </c>
      <c r="M456" s="14">
        <f t="shared" si="265"/>
        <v>-2.9243748251193782E-3</v>
      </c>
    </row>
    <row r="457" spans="1:13" ht="15.75" customHeight="1">
      <c r="A457" s="24">
        <v>45189</v>
      </c>
      <c r="B457" s="10">
        <v>1481.9</v>
      </c>
      <c r="C457" s="11">
        <v>910.7</v>
      </c>
      <c r="D457" s="10">
        <v>1563.7</v>
      </c>
      <c r="E457" s="10">
        <v>2890</v>
      </c>
      <c r="F457" s="11">
        <v>636.54</v>
      </c>
      <c r="G457" s="12">
        <v>19901.400000000001</v>
      </c>
      <c r="H457" s="14">
        <f t="shared" ref="H457:J457" si="464">(B457-B456)/B456</f>
        <v>-1.0381275953189636E-3</v>
      </c>
      <c r="I457" s="14">
        <f t="shared" si="464"/>
        <v>-1.0323842642903716E-2</v>
      </c>
      <c r="J457" s="14">
        <f t="shared" si="464"/>
        <v>-4.011540468371131E-2</v>
      </c>
      <c r="K457" s="14">
        <v>-1.022E-2</v>
      </c>
      <c r="L457" s="14">
        <v>-3.3500000000000001E-3</v>
      </c>
      <c r="M457" s="14">
        <f t="shared" si="265"/>
        <v>-1.1518230990448552E-2</v>
      </c>
    </row>
    <row r="458" spans="1:13" ht="15.75" customHeight="1">
      <c r="A458" s="24">
        <v>45190</v>
      </c>
      <c r="B458" s="10">
        <v>1493.33</v>
      </c>
      <c r="C458" s="11">
        <v>917.95</v>
      </c>
      <c r="D458" s="10">
        <v>1553.35</v>
      </c>
      <c r="E458" s="10">
        <v>2899.35</v>
      </c>
      <c r="F458" s="11">
        <v>625.12</v>
      </c>
      <c r="G458" s="12">
        <v>19742.349999999999</v>
      </c>
      <c r="H458" s="14">
        <f t="shared" ref="H458:J458" si="465">(B458-B457)/B457</f>
        <v>7.7130710574261664E-3</v>
      </c>
      <c r="I458" s="14">
        <f t="shared" si="465"/>
        <v>7.9609091907324025E-3</v>
      </c>
      <c r="J458" s="14">
        <f t="shared" si="465"/>
        <v>-6.6189166719959943E-3</v>
      </c>
      <c r="K458" s="14">
        <v>3.2399999999999998E-3</v>
      </c>
      <c r="L458" s="14">
        <v>-1.7940000000000001E-2</v>
      </c>
      <c r="M458" s="14">
        <f t="shared" si="265"/>
        <v>-7.9919000673320927E-3</v>
      </c>
    </row>
    <row r="459" spans="1:13" ht="15.75" customHeight="1">
      <c r="A459" s="24">
        <v>45191</v>
      </c>
      <c r="B459" s="10">
        <v>1487.77</v>
      </c>
      <c r="C459" s="11">
        <v>911.4</v>
      </c>
      <c r="D459" s="10">
        <v>1529.65</v>
      </c>
      <c r="E459" s="10">
        <v>2918.5</v>
      </c>
      <c r="F459" s="11">
        <v>618.54</v>
      </c>
      <c r="G459" s="12">
        <v>19674.25</v>
      </c>
      <c r="H459" s="14">
        <f t="shared" ref="H459:J459" si="466">(B459-B458)/B458</f>
        <v>-3.7232225964789738E-3</v>
      </c>
      <c r="I459" s="14">
        <f t="shared" si="466"/>
        <v>-7.1354648946021764E-3</v>
      </c>
      <c r="J459" s="14">
        <f t="shared" si="466"/>
        <v>-1.5257347024173444E-2</v>
      </c>
      <c r="K459" s="14">
        <v>6.6E-3</v>
      </c>
      <c r="L459" s="14">
        <v>-1.0529999999999999E-2</v>
      </c>
      <c r="M459" s="14">
        <f t="shared" si="265"/>
        <v>-3.449437377009249E-3</v>
      </c>
    </row>
    <row r="460" spans="1:13" ht="15.75" customHeight="1">
      <c r="A460" s="24">
        <v>45194</v>
      </c>
      <c r="B460" s="10">
        <v>1465.89</v>
      </c>
      <c r="C460" s="11">
        <v>910.4</v>
      </c>
      <c r="D460" s="10">
        <v>1531</v>
      </c>
      <c r="E460" s="10">
        <v>2902.5</v>
      </c>
      <c r="F460" s="11">
        <v>616.79999999999995</v>
      </c>
      <c r="G460" s="12">
        <v>19674.55</v>
      </c>
      <c r="H460" s="14">
        <f t="shared" ref="H460:J460" si="467">(B460-B459)/B459</f>
        <v>-1.4706574268872126E-2</v>
      </c>
      <c r="I460" s="14">
        <f t="shared" si="467"/>
        <v>-1.0972130787798991E-3</v>
      </c>
      <c r="J460" s="14">
        <f t="shared" si="467"/>
        <v>8.8255483280483054E-4</v>
      </c>
      <c r="K460" s="14">
        <v>-5.4799999999999996E-3</v>
      </c>
      <c r="L460" s="14">
        <v>-2.81E-3</v>
      </c>
      <c r="M460" s="14">
        <f t="shared" si="265"/>
        <v>1.5248357624777179E-5</v>
      </c>
    </row>
    <row r="461" spans="1:13" ht="15.75" customHeight="1">
      <c r="A461" s="24">
        <v>45195</v>
      </c>
      <c r="B461" s="10">
        <v>1452.46</v>
      </c>
      <c r="C461" s="11">
        <v>912.7</v>
      </c>
      <c r="D461" s="10">
        <v>1537.65</v>
      </c>
      <c r="E461" s="10">
        <v>2912.55</v>
      </c>
      <c r="F461" s="11">
        <v>617.89</v>
      </c>
      <c r="G461" s="12">
        <v>19664.7</v>
      </c>
      <c r="H461" s="14">
        <f t="shared" ref="H461:J461" si="468">(B461-B460)/B460</f>
        <v>-9.1616697023651581E-3</v>
      </c>
      <c r="I461" s="14">
        <f t="shared" si="468"/>
        <v>2.5263620386643984E-3</v>
      </c>
      <c r="J461" s="14">
        <f t="shared" si="468"/>
        <v>4.3435662965382697E-3</v>
      </c>
      <c r="K461" s="14">
        <v>3.46E-3</v>
      </c>
      <c r="L461" s="14">
        <v>1.7700000000000001E-3</v>
      </c>
      <c r="M461" s="14">
        <f t="shared" si="265"/>
        <v>-5.0064677464026089E-4</v>
      </c>
    </row>
    <row r="462" spans="1:13" ht="15.75" customHeight="1">
      <c r="A462" s="24">
        <v>45196</v>
      </c>
      <c r="B462" s="10">
        <v>1458.78</v>
      </c>
      <c r="C462" s="11">
        <v>920.25</v>
      </c>
      <c r="D462" s="10">
        <v>1526.85</v>
      </c>
      <c r="E462" s="10">
        <v>2965.05</v>
      </c>
      <c r="F462" s="11">
        <v>618.24</v>
      </c>
      <c r="G462" s="12">
        <v>19716.45</v>
      </c>
      <c r="H462" s="14">
        <f t="shared" ref="H462:J462" si="469">(B462-B461)/B461</f>
        <v>4.3512385883259681E-3</v>
      </c>
      <c r="I462" s="14">
        <f t="shared" si="469"/>
        <v>8.2721595266790331E-3</v>
      </c>
      <c r="J462" s="14">
        <f t="shared" si="469"/>
        <v>-7.0237050043899336E-3</v>
      </c>
      <c r="K462" s="14">
        <v>1.8030000000000001E-2</v>
      </c>
      <c r="L462" s="14">
        <v>5.6999999999999998E-4</v>
      </c>
      <c r="M462" s="14">
        <f t="shared" si="265"/>
        <v>2.6316190941128009E-3</v>
      </c>
    </row>
    <row r="463" spans="1:13" ht="15.75" customHeight="1">
      <c r="A463" s="24">
        <v>45197</v>
      </c>
      <c r="B463" s="10">
        <v>1431.38</v>
      </c>
      <c r="C463" s="11">
        <v>925.65</v>
      </c>
      <c r="D463" s="10">
        <v>1523.7</v>
      </c>
      <c r="E463" s="10">
        <v>3010</v>
      </c>
      <c r="F463" s="11">
        <v>612.21</v>
      </c>
      <c r="G463" s="12">
        <v>19523.55</v>
      </c>
      <c r="H463" s="14">
        <f t="shared" ref="H463:J463" si="470">(B463-B462)/B462</f>
        <v>-1.8782818519584764E-2</v>
      </c>
      <c r="I463" s="14">
        <f t="shared" si="470"/>
        <v>5.8679706601466744E-3</v>
      </c>
      <c r="J463" s="14">
        <f t="shared" si="470"/>
        <v>-2.063071028588181E-3</v>
      </c>
      <c r="K463" s="14">
        <v>1.516E-2</v>
      </c>
      <c r="L463" s="14">
        <v>-9.75E-3</v>
      </c>
      <c r="M463" s="14">
        <f t="shared" si="265"/>
        <v>-9.7837085276508418E-3</v>
      </c>
    </row>
    <row r="464" spans="1:13" ht="15.75" customHeight="1">
      <c r="A464" s="24">
        <v>45198</v>
      </c>
      <c r="B464" s="10">
        <v>1427.41</v>
      </c>
      <c r="C464" s="11">
        <v>926.4</v>
      </c>
      <c r="D464" s="10">
        <v>1526.3</v>
      </c>
      <c r="E464" s="10">
        <v>3023.55</v>
      </c>
      <c r="F464" s="11">
        <v>628.26</v>
      </c>
      <c r="G464" s="12">
        <v>19638.3</v>
      </c>
      <c r="H464" s="14">
        <f t="shared" ref="H464:J464" si="471">(B464-B463)/B463</f>
        <v>-2.773547206192644E-3</v>
      </c>
      <c r="I464" s="14">
        <f t="shared" si="471"/>
        <v>8.1024145195268194E-4</v>
      </c>
      <c r="J464" s="14">
        <f t="shared" si="471"/>
        <v>1.706372645533838E-3</v>
      </c>
      <c r="K464" s="14">
        <v>4.4999999999999997E-3</v>
      </c>
      <c r="L464" s="14">
        <v>2.622E-2</v>
      </c>
      <c r="M464" s="14">
        <f t="shared" si="265"/>
        <v>5.8775171523621477E-3</v>
      </c>
    </row>
    <row r="465" spans="1:13" ht="15.75" customHeight="1">
      <c r="A465" s="24">
        <v>45202</v>
      </c>
      <c r="B465" s="10">
        <v>1425.96</v>
      </c>
      <c r="C465" s="11">
        <v>925.3</v>
      </c>
      <c r="D465" s="10">
        <v>1508.05</v>
      </c>
      <c r="E465" s="10">
        <v>3073.25</v>
      </c>
      <c r="F465" s="11">
        <v>618.54</v>
      </c>
      <c r="G465" s="12">
        <v>19528.75</v>
      </c>
      <c r="H465" s="14">
        <f t="shared" ref="H465:J465" si="472">(B465-B464)/B464</f>
        <v>-1.015825866429439E-3</v>
      </c>
      <c r="I465" s="14">
        <f t="shared" si="472"/>
        <v>-1.1873920552677275E-3</v>
      </c>
      <c r="J465" s="14">
        <f t="shared" si="472"/>
        <v>-1.1957020245037017E-2</v>
      </c>
      <c r="K465" s="14">
        <v>1.644E-2</v>
      </c>
      <c r="L465" s="14">
        <v>-1.5469999999999999E-2</v>
      </c>
      <c r="M465" s="14">
        <f t="shared" si="265"/>
        <v>-5.578385094432781E-3</v>
      </c>
    </row>
    <row r="466" spans="1:13" ht="15.75" customHeight="1">
      <c r="A466" s="24">
        <v>45203</v>
      </c>
      <c r="B466" s="10">
        <v>1436.26</v>
      </c>
      <c r="C466" s="11">
        <v>924.25</v>
      </c>
      <c r="D466" s="10">
        <v>1529.55</v>
      </c>
      <c r="E466" s="10">
        <v>3027.75</v>
      </c>
      <c r="F466" s="11">
        <v>611.71</v>
      </c>
      <c r="G466" s="12">
        <v>19436.099999999999</v>
      </c>
      <c r="H466" s="14">
        <f t="shared" ref="H466:J466" si="473">(B466-B465)/B465</f>
        <v>7.2232040169429397E-3</v>
      </c>
      <c r="I466" s="14">
        <f t="shared" si="473"/>
        <v>-1.1347671025612825E-3</v>
      </c>
      <c r="J466" s="14">
        <f t="shared" si="473"/>
        <v>1.4256821723417658E-2</v>
      </c>
      <c r="K466" s="14">
        <v>-1.481E-2</v>
      </c>
      <c r="L466" s="14">
        <v>-1.1039999999999999E-2</v>
      </c>
      <c r="M466" s="14">
        <f t="shared" si="265"/>
        <v>-4.744287268770477E-3</v>
      </c>
    </row>
    <row r="467" spans="1:13" ht="15.75" customHeight="1">
      <c r="A467" s="24">
        <v>45204</v>
      </c>
      <c r="B467" s="10">
        <v>1455.25</v>
      </c>
      <c r="C467" s="11">
        <v>928.85</v>
      </c>
      <c r="D467" s="10">
        <v>1535.75</v>
      </c>
      <c r="E467" s="10">
        <v>3096.05</v>
      </c>
      <c r="F467" s="11">
        <v>617.69000000000005</v>
      </c>
      <c r="G467" s="12">
        <v>19545.75</v>
      </c>
      <c r="H467" s="14">
        <f t="shared" ref="H467:J467" si="474">(B467-B466)/B466</f>
        <v>1.3221840056814232E-2</v>
      </c>
      <c r="I467" s="14">
        <f t="shared" si="474"/>
        <v>4.9770083851771955E-3</v>
      </c>
      <c r="J467" s="14">
        <f t="shared" si="474"/>
        <v>4.0534797816351512E-3</v>
      </c>
      <c r="K467" s="14">
        <v>2.256E-2</v>
      </c>
      <c r="L467" s="14">
        <v>9.7800000000000005E-3</v>
      </c>
      <c r="M467" s="14">
        <f t="shared" si="265"/>
        <v>5.6415638939911542E-3</v>
      </c>
    </row>
    <row r="468" spans="1:13" ht="15.75" customHeight="1">
      <c r="A468" s="24">
        <v>45205</v>
      </c>
      <c r="B468" s="10">
        <v>1470.41</v>
      </c>
      <c r="C468" s="11">
        <v>926.05</v>
      </c>
      <c r="D468" s="10">
        <v>1534.05</v>
      </c>
      <c r="E468" s="10">
        <v>3093.7</v>
      </c>
      <c r="F468" s="11">
        <v>620.53</v>
      </c>
      <c r="G468" s="12">
        <v>19653.5</v>
      </c>
      <c r="H468" s="14">
        <f t="shared" ref="H468:J468" si="475">(B468-B467)/B467</f>
        <v>1.0417454045696672E-2</v>
      </c>
      <c r="I468" s="14">
        <f t="shared" si="475"/>
        <v>-3.0144802713032979E-3</v>
      </c>
      <c r="J468" s="14">
        <f t="shared" si="475"/>
        <v>-1.106951001139538E-3</v>
      </c>
      <c r="K468" s="14">
        <v>-7.6000000000000004E-4</v>
      </c>
      <c r="L468" s="14">
        <v>4.5999999999999999E-3</v>
      </c>
      <c r="M468" s="14">
        <f t="shared" si="265"/>
        <v>5.512707366051443E-3</v>
      </c>
    </row>
    <row r="469" spans="1:13" ht="15.75" customHeight="1">
      <c r="A469" s="24">
        <v>45208</v>
      </c>
      <c r="B469" s="10">
        <v>1467.18</v>
      </c>
      <c r="C469" s="11">
        <v>924.55</v>
      </c>
      <c r="D469" s="10">
        <v>1516.25</v>
      </c>
      <c r="E469" s="10">
        <v>3074.7</v>
      </c>
      <c r="F469" s="11">
        <v>615.45000000000005</v>
      </c>
      <c r="G469" s="12">
        <v>19512.349999999999</v>
      </c>
      <c r="H469" s="14">
        <f t="shared" ref="H469:J469" si="476">(B469-B468)/B468</f>
        <v>-2.1966662359478089E-3</v>
      </c>
      <c r="I469" s="14">
        <f t="shared" si="476"/>
        <v>-1.6197829490848226E-3</v>
      </c>
      <c r="J469" s="14">
        <f t="shared" si="476"/>
        <v>-1.1603272383559829E-2</v>
      </c>
      <c r="K469" s="14">
        <v>-6.1399999999999996E-3</v>
      </c>
      <c r="L469" s="14">
        <v>-8.1899999999999994E-3</v>
      </c>
      <c r="M469" s="14">
        <f t="shared" si="265"/>
        <v>-7.1819268832524208E-3</v>
      </c>
    </row>
    <row r="470" spans="1:13" ht="15.75" customHeight="1">
      <c r="A470" s="9">
        <v>45209</v>
      </c>
      <c r="B470" s="10">
        <v>1486.77</v>
      </c>
      <c r="C470" s="11">
        <v>948.35</v>
      </c>
      <c r="D470" s="10">
        <v>1524.85</v>
      </c>
      <c r="E470" s="10">
        <v>3076</v>
      </c>
      <c r="F470" s="11">
        <v>628.61</v>
      </c>
      <c r="G470" s="12">
        <v>19689.849999999999</v>
      </c>
      <c r="H470" s="14">
        <f t="shared" ref="H470:J470" si="477">(B470-B469)/B469</f>
        <v>1.3352144931092243E-2</v>
      </c>
      <c r="I470" s="14">
        <f t="shared" si="477"/>
        <v>2.5742252987940153E-2</v>
      </c>
      <c r="J470" s="14">
        <f t="shared" si="477"/>
        <v>5.6718878812860073E-3</v>
      </c>
      <c r="K470" s="14">
        <v>4.2000000000000002E-4</v>
      </c>
      <c r="L470" s="14">
        <v>2.138E-2</v>
      </c>
      <c r="M470" s="14">
        <f t="shared" si="265"/>
        <v>9.0968027941278218E-3</v>
      </c>
    </row>
    <row r="471" spans="1:13" ht="15.75" customHeight="1">
      <c r="A471" s="9">
        <v>45210</v>
      </c>
      <c r="B471" s="10">
        <v>1486.03</v>
      </c>
      <c r="C471" s="11">
        <v>955.6</v>
      </c>
      <c r="D471" s="10">
        <v>1539.6</v>
      </c>
      <c r="E471" s="10">
        <v>3088.7</v>
      </c>
      <c r="F471" s="11">
        <v>632.04999999999995</v>
      </c>
      <c r="G471" s="12">
        <v>19811.349999999999</v>
      </c>
      <c r="H471" s="14">
        <f t="shared" ref="H471:J471" si="478">(B471-B470)/B470</f>
        <v>-4.9772325241968101E-4</v>
      </c>
      <c r="I471" s="14">
        <f t="shared" si="478"/>
        <v>7.6448568566457528E-3</v>
      </c>
      <c r="J471" s="14">
        <f t="shared" si="478"/>
        <v>9.6730825982883576E-3</v>
      </c>
      <c r="K471" s="14">
        <v>4.13E-3</v>
      </c>
      <c r="L471" s="14">
        <v>5.47E-3</v>
      </c>
      <c r="M471" s="14">
        <f t="shared" si="265"/>
        <v>6.1706920062875037E-3</v>
      </c>
    </row>
    <row r="472" spans="1:13" ht="15.75" customHeight="1">
      <c r="A472" s="9">
        <v>45211</v>
      </c>
      <c r="B472" s="10">
        <v>1457.29</v>
      </c>
      <c r="C472" s="11">
        <v>950.35</v>
      </c>
      <c r="D472" s="10">
        <v>1549.85</v>
      </c>
      <c r="E472" s="10">
        <v>3081.75</v>
      </c>
      <c r="F472" s="11">
        <v>634.99</v>
      </c>
      <c r="G472" s="12">
        <v>19794</v>
      </c>
      <c r="H472" s="14">
        <f t="shared" ref="H472:J472" si="479">(B472-B471)/B471</f>
        <v>-1.9340120993519654E-2</v>
      </c>
      <c r="I472" s="14">
        <f t="shared" si="479"/>
        <v>-5.4939305148597739E-3</v>
      </c>
      <c r="J472" s="14">
        <f t="shared" si="479"/>
        <v>6.6575733956871922E-3</v>
      </c>
      <c r="K472" s="14">
        <v>-2.2499999999999998E-3</v>
      </c>
      <c r="L472" s="14">
        <v>4.6499999999999996E-3</v>
      </c>
      <c r="M472" s="14">
        <f t="shared" si="265"/>
        <v>-8.7576061197235653E-4</v>
      </c>
    </row>
    <row r="473" spans="1:13" ht="15.75" customHeight="1">
      <c r="A473" s="9">
        <v>45212</v>
      </c>
      <c r="B473" s="10">
        <v>1423.13</v>
      </c>
      <c r="C473" s="11">
        <v>954.2</v>
      </c>
      <c r="D473" s="10">
        <v>1535.75</v>
      </c>
      <c r="E473" s="10">
        <v>3089.6</v>
      </c>
      <c r="F473" s="11">
        <v>665.05</v>
      </c>
      <c r="G473" s="12">
        <v>19751.05</v>
      </c>
      <c r="H473" s="14">
        <f t="shared" ref="H473:J473" si="480">(B473-B472)/B472</f>
        <v>-2.3440770196734937E-2</v>
      </c>
      <c r="I473" s="14">
        <f t="shared" si="480"/>
        <v>4.0511390540327484E-3</v>
      </c>
      <c r="J473" s="14">
        <f t="shared" si="480"/>
        <v>-9.0976546117365609E-3</v>
      </c>
      <c r="K473" s="14">
        <v>2.5500000000000002E-3</v>
      </c>
      <c r="L473" s="14">
        <v>4.734E-2</v>
      </c>
      <c r="M473" s="14">
        <f t="shared" si="265"/>
        <v>-2.1698494493281161E-3</v>
      </c>
    </row>
    <row r="474" spans="1:13" ht="15.75" customHeight="1">
      <c r="A474" s="9">
        <v>45215</v>
      </c>
      <c r="B474" s="10">
        <v>1426.11</v>
      </c>
      <c r="C474" s="11">
        <v>946.55</v>
      </c>
      <c r="D474" s="10">
        <v>1529.6</v>
      </c>
      <c r="E474" s="10">
        <v>3101.9</v>
      </c>
      <c r="F474" s="11">
        <v>664.15</v>
      </c>
      <c r="G474" s="12">
        <v>19731.75</v>
      </c>
      <c r="H474" s="14">
        <f t="shared" ref="H474:J474" si="481">(B474-B473)/B473</f>
        <v>2.093975954410202E-3</v>
      </c>
      <c r="I474" s="14">
        <f t="shared" si="481"/>
        <v>-8.0171871725006182E-3</v>
      </c>
      <c r="J474" s="14">
        <f t="shared" si="481"/>
        <v>-4.0045580335341634E-3</v>
      </c>
      <c r="K474" s="14">
        <v>3.98E-3</v>
      </c>
      <c r="L474" s="14">
        <v>-1.3500000000000001E-3</v>
      </c>
      <c r="M474" s="14">
        <f t="shared" si="265"/>
        <v>-9.7716323942267751E-4</v>
      </c>
    </row>
    <row r="475" spans="1:13" ht="15.75" customHeight="1">
      <c r="A475" s="9">
        <v>45216</v>
      </c>
      <c r="B475" s="10">
        <v>1434.37</v>
      </c>
      <c r="C475" s="11">
        <v>953.65</v>
      </c>
      <c r="D475" s="10">
        <v>1541.2</v>
      </c>
      <c r="E475" s="10">
        <v>3066.3</v>
      </c>
      <c r="F475" s="11">
        <v>653.67999999999995</v>
      </c>
      <c r="G475" s="12">
        <v>19811.5</v>
      </c>
      <c r="H475" s="14">
        <f t="shared" ref="H475:J475" si="482">(B475-B474)/B474</f>
        <v>5.7919795808177429E-3</v>
      </c>
      <c r="I475" s="14">
        <f t="shared" si="482"/>
        <v>7.5009244096984028E-3</v>
      </c>
      <c r="J475" s="14">
        <f t="shared" si="482"/>
        <v>7.5836820083682909E-3</v>
      </c>
      <c r="K475" s="14">
        <v>-1.1480000000000001E-2</v>
      </c>
      <c r="L475" s="14">
        <v>-1.576E-2</v>
      </c>
      <c r="M475" s="14">
        <f t="shared" si="265"/>
        <v>4.0417094276990126E-3</v>
      </c>
    </row>
    <row r="476" spans="1:13" ht="15.75" customHeight="1">
      <c r="A476" s="9">
        <v>45217</v>
      </c>
      <c r="B476" s="10">
        <v>1432.48</v>
      </c>
      <c r="C476" s="11">
        <v>952.85</v>
      </c>
      <c r="D476" s="10">
        <v>1519.75</v>
      </c>
      <c r="E476" s="10">
        <v>3045.6</v>
      </c>
      <c r="F476" s="11">
        <v>666.44</v>
      </c>
      <c r="G476" s="12">
        <v>19671.099999999999</v>
      </c>
      <c r="H476" s="14">
        <f t="shared" ref="H476:J476" si="483">(B476-B475)/B475</f>
        <v>-1.3176516519446675E-3</v>
      </c>
      <c r="I476" s="14">
        <f t="shared" si="483"/>
        <v>-8.3888218948246693E-4</v>
      </c>
      <c r="J476" s="14">
        <f t="shared" si="483"/>
        <v>-1.3917726446924503E-2</v>
      </c>
      <c r="K476" s="14">
        <v>-6.7499999999999999E-3</v>
      </c>
      <c r="L476" s="14">
        <v>1.9519999999999999E-2</v>
      </c>
      <c r="M476" s="14">
        <f t="shared" si="265"/>
        <v>-7.0867930242536634E-3</v>
      </c>
    </row>
    <row r="477" spans="1:13" ht="15.75" customHeight="1">
      <c r="A477" s="9">
        <v>45218</v>
      </c>
      <c r="B477" s="10">
        <v>1425.62</v>
      </c>
      <c r="C477" s="11">
        <v>942.95</v>
      </c>
      <c r="D477" s="10">
        <v>1514.95</v>
      </c>
      <c r="E477" s="10">
        <v>3054.4</v>
      </c>
      <c r="F477" s="11">
        <v>666.74</v>
      </c>
      <c r="G477" s="12">
        <v>19624.7</v>
      </c>
      <c r="H477" s="14">
        <f t="shared" ref="H477:J477" si="484">(B477-B476)/B476</f>
        <v>-4.7888975762315194E-3</v>
      </c>
      <c r="I477" s="14">
        <f t="shared" si="484"/>
        <v>-1.038988298263103E-2</v>
      </c>
      <c r="J477" s="14">
        <f t="shared" si="484"/>
        <v>-3.1584142128639279E-3</v>
      </c>
      <c r="K477" s="14">
        <v>2.8900000000000002E-3</v>
      </c>
      <c r="L477" s="14">
        <v>4.4999999999999999E-4</v>
      </c>
      <c r="M477" s="14">
        <f t="shared" si="265"/>
        <v>-2.3587903065917931E-3</v>
      </c>
    </row>
    <row r="478" spans="1:13" ht="15.75" customHeight="1">
      <c r="A478" s="9">
        <v>45219</v>
      </c>
      <c r="B478" s="10">
        <v>1419.25</v>
      </c>
      <c r="C478" s="11">
        <v>945.2</v>
      </c>
      <c r="D478" s="10">
        <v>1522.8</v>
      </c>
      <c r="E478" s="10">
        <v>3012.35</v>
      </c>
      <c r="F478" s="11">
        <v>661.16</v>
      </c>
      <c r="G478" s="12">
        <v>19542.650000000001</v>
      </c>
      <c r="H478" s="14">
        <f t="shared" ref="H478:J478" si="485">(B478-B477)/B477</f>
        <v>-4.4682313660020841E-3</v>
      </c>
      <c r="I478" s="14">
        <f t="shared" si="485"/>
        <v>2.3861286388461743E-3</v>
      </c>
      <c r="J478" s="14">
        <f t="shared" si="485"/>
        <v>5.1816891646588393E-3</v>
      </c>
      <c r="K478" s="14">
        <v>-1.3769999999999999E-2</v>
      </c>
      <c r="L478" s="14">
        <v>-8.3700000000000007E-3</v>
      </c>
      <c r="M478" s="14">
        <f t="shared" si="265"/>
        <v>-4.1809556324427519E-3</v>
      </c>
    </row>
    <row r="479" spans="1:13" ht="15.75" customHeight="1">
      <c r="A479" s="9">
        <v>45222</v>
      </c>
      <c r="B479" s="10">
        <v>1400.76</v>
      </c>
      <c r="C479" s="11">
        <v>939.3</v>
      </c>
      <c r="D479" s="10">
        <v>1506.05</v>
      </c>
      <c r="E479" s="10">
        <v>2958.3</v>
      </c>
      <c r="F479" s="11">
        <v>645.36</v>
      </c>
      <c r="G479" s="12">
        <v>19281.75</v>
      </c>
      <c r="H479" s="14">
        <f t="shared" ref="H479:J479" si="486">(B479-B478)/B478</f>
        <v>-1.3028007750572492E-2</v>
      </c>
      <c r="I479" s="14">
        <f t="shared" si="486"/>
        <v>-6.242065171392394E-3</v>
      </c>
      <c r="J479" s="14">
        <f t="shared" si="486"/>
        <v>-1.0999474651956921E-2</v>
      </c>
      <c r="K479" s="14">
        <v>-1.7940000000000001E-2</v>
      </c>
      <c r="L479" s="14">
        <v>-2.3900000000000001E-2</v>
      </c>
      <c r="M479" s="14">
        <f t="shared" si="265"/>
        <v>-1.335028770407296E-2</v>
      </c>
    </row>
    <row r="480" spans="1:13" ht="15.75" customHeight="1">
      <c r="A480" s="9">
        <v>45224</v>
      </c>
      <c r="B480" s="10">
        <v>1362.37</v>
      </c>
      <c r="C480" s="11">
        <v>922.6</v>
      </c>
      <c r="D480" s="10">
        <v>1496.5</v>
      </c>
      <c r="E480" s="10">
        <v>2916.1</v>
      </c>
      <c r="F480" s="11">
        <v>635.89</v>
      </c>
      <c r="G480" s="12">
        <v>19122.150000000001</v>
      </c>
      <c r="H480" s="14">
        <f t="shared" ref="H480:J480" si="487">(B480-B479)/B479</f>
        <v>-2.7406550729604E-2</v>
      </c>
      <c r="I480" s="14">
        <f t="shared" si="487"/>
        <v>-1.7779197274566096E-2</v>
      </c>
      <c r="J480" s="14">
        <f t="shared" si="487"/>
        <v>-6.341090933235918E-3</v>
      </c>
      <c r="K480" s="14">
        <v>-1.426E-2</v>
      </c>
      <c r="L480" s="14">
        <v>-1.4670000000000001E-2</v>
      </c>
      <c r="M480" s="14">
        <f t="shared" si="265"/>
        <v>-8.2772569917148875E-3</v>
      </c>
    </row>
    <row r="481" spans="1:13" ht="15.75" customHeight="1">
      <c r="A481" s="9">
        <v>45225</v>
      </c>
      <c r="B481" s="10">
        <v>1351.83</v>
      </c>
      <c r="C481" s="11">
        <v>905.5</v>
      </c>
      <c r="D481" s="10">
        <v>1463.4</v>
      </c>
      <c r="E481" s="10">
        <v>2864.6</v>
      </c>
      <c r="F481" s="11">
        <v>624.62</v>
      </c>
      <c r="G481" s="12">
        <v>18857.25</v>
      </c>
      <c r="H481" s="14">
        <f t="shared" ref="H481:J481" si="488">(B481-B480)/B480</f>
        <v>-7.7365179796971195E-3</v>
      </c>
      <c r="I481" s="14">
        <f t="shared" si="488"/>
        <v>-1.8534576197702171E-2</v>
      </c>
      <c r="J481" s="14">
        <f t="shared" si="488"/>
        <v>-2.211827597728026E-2</v>
      </c>
      <c r="K481" s="14">
        <v>-1.7659999999999999E-2</v>
      </c>
      <c r="L481" s="14">
        <v>-1.772E-2</v>
      </c>
      <c r="M481" s="14">
        <f t="shared" si="265"/>
        <v>-1.3853044767455618E-2</v>
      </c>
    </row>
    <row r="482" spans="1:13" ht="15.75" customHeight="1">
      <c r="A482" s="9">
        <v>45226</v>
      </c>
      <c r="B482" s="10">
        <v>1372.61</v>
      </c>
      <c r="C482" s="11">
        <v>914.6</v>
      </c>
      <c r="D482" s="10">
        <v>1469.15</v>
      </c>
      <c r="E482" s="10">
        <v>2901.9</v>
      </c>
      <c r="F482" s="11">
        <v>639.08000000000004</v>
      </c>
      <c r="G482" s="12">
        <v>19047.25</v>
      </c>
      <c r="H482" s="14">
        <f t="shared" ref="H482:J482" si="489">(B482-B481)/B481</f>
        <v>1.5371755324264127E-2</v>
      </c>
      <c r="I482" s="14">
        <f t="shared" si="489"/>
        <v>1.0049696300386551E-2</v>
      </c>
      <c r="J482" s="14">
        <f t="shared" si="489"/>
        <v>3.9292059587262536E-3</v>
      </c>
      <c r="K482" s="14">
        <v>1.302E-2</v>
      </c>
      <c r="L482" s="14">
        <v>2.315E-2</v>
      </c>
      <c r="M482" s="14">
        <f t="shared" si="265"/>
        <v>1.007570032746026E-2</v>
      </c>
    </row>
    <row r="483" spans="1:13" ht="15.75" customHeight="1">
      <c r="A483" s="9">
        <v>45229</v>
      </c>
      <c r="B483" s="10">
        <v>1369.33</v>
      </c>
      <c r="C483" s="11">
        <v>926.25</v>
      </c>
      <c r="D483" s="10">
        <v>1485.1</v>
      </c>
      <c r="E483" s="10">
        <v>2926.35</v>
      </c>
      <c r="F483" s="11">
        <v>626.57000000000005</v>
      </c>
      <c r="G483" s="12">
        <v>19140.900000000001</v>
      </c>
      <c r="H483" s="14">
        <f t="shared" ref="H483:J483" si="490">(B483-B482)/B482</f>
        <v>-2.3896081188392719E-3</v>
      </c>
      <c r="I483" s="14">
        <f t="shared" si="490"/>
        <v>1.2737808878198094E-2</v>
      </c>
      <c r="J483" s="14">
        <f t="shared" si="490"/>
        <v>1.0856617772181068E-2</v>
      </c>
      <c r="K483" s="14">
        <v>8.43E-3</v>
      </c>
      <c r="L483" s="14">
        <v>-1.958E-2</v>
      </c>
      <c r="M483" s="14">
        <f t="shared" si="265"/>
        <v>4.9167202614551417E-3</v>
      </c>
    </row>
    <row r="484" spans="1:13" ht="15.75" customHeight="1">
      <c r="A484" s="9">
        <v>45230</v>
      </c>
      <c r="B484" s="10">
        <v>1360.73</v>
      </c>
      <c r="C484" s="11">
        <v>914.4</v>
      </c>
      <c r="D484" s="10">
        <v>1476.5</v>
      </c>
      <c r="E484" s="10">
        <v>2929.05</v>
      </c>
      <c r="F484" s="11">
        <v>626.72</v>
      </c>
      <c r="G484" s="12">
        <v>19079.599999999999</v>
      </c>
      <c r="H484" s="14">
        <f t="shared" ref="H484:J484" si="491">(B484-B483)/B483</f>
        <v>-6.2804437206516392E-3</v>
      </c>
      <c r="I484" s="14">
        <f t="shared" si="491"/>
        <v>-1.2793522267206502E-2</v>
      </c>
      <c r="J484" s="14">
        <f t="shared" si="491"/>
        <v>-5.7908558346238702E-3</v>
      </c>
      <c r="K484" s="14">
        <v>9.2000000000000003E-4</v>
      </c>
      <c r="L484" s="14">
        <v>2.4000000000000001E-4</v>
      </c>
      <c r="M484" s="14">
        <f t="shared" si="265"/>
        <v>-3.2025662325179541E-3</v>
      </c>
    </row>
    <row r="485" spans="1:13" ht="15.75" customHeight="1">
      <c r="A485" s="24">
        <v>45231</v>
      </c>
      <c r="B485" s="10">
        <v>1346.56</v>
      </c>
      <c r="C485" s="11">
        <v>913.45</v>
      </c>
      <c r="D485" s="10">
        <v>1474.5</v>
      </c>
      <c r="E485" s="10">
        <v>2895.3</v>
      </c>
      <c r="F485" s="11">
        <v>625.77</v>
      </c>
      <c r="G485" s="12">
        <v>18989.150000000001</v>
      </c>
      <c r="H485" s="14">
        <f t="shared" ref="H485:J485" si="492">(B485-B484)/B484</f>
        <v>-1.0413528032747182E-2</v>
      </c>
      <c r="I485" s="14">
        <f t="shared" si="492"/>
        <v>-1.0389326334207477E-3</v>
      </c>
      <c r="J485" s="14">
        <f t="shared" si="492"/>
        <v>-1.3545546901456147E-3</v>
      </c>
      <c r="K485" s="14">
        <v>-1.1520000000000001E-2</v>
      </c>
      <c r="L485" s="14">
        <v>-1.5200000000000001E-3</v>
      </c>
      <c r="M485" s="14">
        <f t="shared" si="265"/>
        <v>-4.7406654227550417E-3</v>
      </c>
    </row>
    <row r="486" spans="1:13" ht="15.75" customHeight="1">
      <c r="A486" s="24">
        <v>45232</v>
      </c>
      <c r="B486" s="10">
        <v>1362.47</v>
      </c>
      <c r="C486" s="11">
        <v>923.85</v>
      </c>
      <c r="D486" s="10">
        <v>1476.75</v>
      </c>
      <c r="E486" s="10">
        <v>2918.1</v>
      </c>
      <c r="F486" s="11">
        <v>634.49</v>
      </c>
      <c r="G486" s="12">
        <v>19133.25</v>
      </c>
      <c r="H486" s="14">
        <f t="shared" ref="H486:J486" si="493">(B486-B485)/B485</f>
        <v>1.181529230038029E-2</v>
      </c>
      <c r="I486" s="14">
        <f t="shared" si="493"/>
        <v>1.1385406973561746E-2</v>
      </c>
      <c r="J486" s="14">
        <f t="shared" si="493"/>
        <v>1.525940996948118E-3</v>
      </c>
      <c r="K486" s="14">
        <v>7.8700000000000003E-3</v>
      </c>
      <c r="L486" s="14">
        <v>1.393E-2</v>
      </c>
      <c r="M486" s="14">
        <f t="shared" si="265"/>
        <v>7.5885439843278151E-3</v>
      </c>
    </row>
    <row r="487" spans="1:13" ht="15.75" customHeight="1">
      <c r="A487" s="24">
        <v>45233</v>
      </c>
      <c r="B487" s="10">
        <v>1381.27</v>
      </c>
      <c r="C487" s="11">
        <v>930.75</v>
      </c>
      <c r="D487" s="10">
        <v>1483.75</v>
      </c>
      <c r="E487" s="10">
        <v>2911.25</v>
      </c>
      <c r="F487" s="11">
        <v>645.51</v>
      </c>
      <c r="G487" s="12">
        <v>19230.599999999999</v>
      </c>
      <c r="H487" s="14">
        <f t="shared" ref="H487:J487" si="494">(B487-B486)/B486</f>
        <v>1.3798468957114618E-2</v>
      </c>
      <c r="I487" s="14">
        <f t="shared" si="494"/>
        <v>7.4687449261243459E-3</v>
      </c>
      <c r="J487" s="14">
        <f t="shared" si="494"/>
        <v>4.7401388183511087E-3</v>
      </c>
      <c r="K487" s="14">
        <v>-2.3500000000000001E-3</v>
      </c>
      <c r="L487" s="14">
        <v>1.737E-2</v>
      </c>
      <c r="M487" s="14">
        <f t="shared" si="265"/>
        <v>5.0880012543607876E-3</v>
      </c>
    </row>
    <row r="488" spans="1:13" ht="15.75" customHeight="1">
      <c r="A488" s="24">
        <v>45236</v>
      </c>
      <c r="B488" s="10">
        <v>1395.44</v>
      </c>
      <c r="C488" s="11">
        <v>939.2</v>
      </c>
      <c r="D488" s="10">
        <v>1494.5</v>
      </c>
      <c r="E488" s="10">
        <v>2975.45</v>
      </c>
      <c r="F488" s="11">
        <v>644.05999999999995</v>
      </c>
      <c r="G488" s="12">
        <v>19411.75</v>
      </c>
      <c r="H488" s="14">
        <f t="shared" ref="H488:J488" si="495">(B488-B487)/B487</f>
        <v>1.0258674987511545E-2</v>
      </c>
      <c r="I488" s="14">
        <f t="shared" si="495"/>
        <v>9.0786999731399896E-3</v>
      </c>
      <c r="J488" s="14">
        <f t="shared" si="495"/>
        <v>7.2451558550968827E-3</v>
      </c>
      <c r="K488" s="14">
        <v>2.205E-2</v>
      </c>
      <c r="L488" s="14">
        <v>-2.2499999999999998E-3</v>
      </c>
      <c r="M488" s="14">
        <f t="shared" si="265"/>
        <v>9.4198828949695525E-3</v>
      </c>
    </row>
    <row r="489" spans="1:13" ht="15.75" customHeight="1">
      <c r="A489" s="24">
        <v>45237</v>
      </c>
      <c r="B489" s="10">
        <v>1396.43</v>
      </c>
      <c r="C489" s="11">
        <v>937.15</v>
      </c>
      <c r="D489" s="10">
        <v>1487.25</v>
      </c>
      <c r="E489" s="10">
        <v>2961.3</v>
      </c>
      <c r="F489" s="11">
        <v>643.02</v>
      </c>
      <c r="G489" s="12">
        <v>19406.7</v>
      </c>
      <c r="H489" s="14">
        <f t="shared" ref="H489:J489" si="496">(B489-B488)/B488</f>
        <v>7.0945364902827001E-4</v>
      </c>
      <c r="I489" s="14">
        <f t="shared" si="496"/>
        <v>-2.1827086882453875E-3</v>
      </c>
      <c r="J489" s="14">
        <f t="shared" si="496"/>
        <v>-4.8511207761793244E-3</v>
      </c>
      <c r="K489" s="14">
        <v>-4.7600000000000003E-3</v>
      </c>
      <c r="L489" s="14">
        <v>-1.6100000000000001E-3</v>
      </c>
      <c r="M489" s="14">
        <f t="shared" si="265"/>
        <v>-2.6015171223610817E-4</v>
      </c>
    </row>
    <row r="490" spans="1:13" ht="15.75" customHeight="1">
      <c r="A490" s="24">
        <v>45238</v>
      </c>
      <c r="B490" s="10">
        <v>1383.2</v>
      </c>
      <c r="C490" s="11">
        <v>936.75</v>
      </c>
      <c r="D490" s="10">
        <v>1491.55</v>
      </c>
      <c r="E490" s="10">
        <v>2996.45</v>
      </c>
      <c r="F490" s="11">
        <v>640.57000000000005</v>
      </c>
      <c r="G490" s="12">
        <v>19443.5</v>
      </c>
      <c r="H490" s="14">
        <f t="shared" ref="H490:J490" si="497">(B490-B489)/B489</f>
        <v>-9.4741591057195974E-3</v>
      </c>
      <c r="I490" s="14">
        <f t="shared" si="497"/>
        <v>-4.2682601504559275E-4</v>
      </c>
      <c r="J490" s="14">
        <f t="shared" si="497"/>
        <v>2.8912422255841013E-3</v>
      </c>
      <c r="K490" s="14">
        <v>1.187E-2</v>
      </c>
      <c r="L490" s="14">
        <v>-3.81E-3</v>
      </c>
      <c r="M490" s="14">
        <f t="shared" si="265"/>
        <v>1.8962523252278477E-3</v>
      </c>
    </row>
    <row r="491" spans="1:13" ht="15.75" customHeight="1">
      <c r="A491" s="24">
        <v>45239</v>
      </c>
      <c r="B491" s="10">
        <v>1367.1</v>
      </c>
      <c r="C491" s="11">
        <v>932.35</v>
      </c>
      <c r="D491" s="10">
        <v>1485.65</v>
      </c>
      <c r="E491" s="10">
        <v>3024.85</v>
      </c>
      <c r="F491" s="11">
        <v>647.35</v>
      </c>
      <c r="G491" s="12">
        <v>19395.3</v>
      </c>
      <c r="H491" s="14">
        <f t="shared" ref="H491:J491" si="498">(B491-B490)/B490</f>
        <v>-1.1639676113360422E-2</v>
      </c>
      <c r="I491" s="14">
        <f t="shared" si="498"/>
        <v>-4.6970910061382197E-3</v>
      </c>
      <c r="J491" s="14">
        <f t="shared" si="498"/>
        <v>-3.9556166404075381E-3</v>
      </c>
      <c r="K491" s="14">
        <v>9.4800000000000006E-3</v>
      </c>
      <c r="L491" s="14">
        <v>1.0580000000000001E-2</v>
      </c>
      <c r="M491" s="14">
        <f t="shared" si="265"/>
        <v>-2.4789775503381967E-3</v>
      </c>
    </row>
    <row r="492" spans="1:13" ht="15.75" customHeight="1">
      <c r="A492" s="9">
        <v>45240</v>
      </c>
      <c r="B492" s="10">
        <v>1361.18</v>
      </c>
      <c r="C492" s="11">
        <v>935.5</v>
      </c>
      <c r="D492" s="10">
        <v>1491.5</v>
      </c>
      <c r="E492" s="10">
        <v>3033.25</v>
      </c>
      <c r="F492" s="11">
        <v>649.04999999999995</v>
      </c>
      <c r="G492" s="12">
        <v>19425.349999999999</v>
      </c>
      <c r="H492" s="14">
        <f t="shared" ref="H492:J492" si="499">(B492-B491)/B491</f>
        <v>-4.3303342842512223E-3</v>
      </c>
      <c r="I492" s="14">
        <f t="shared" si="499"/>
        <v>3.3785595538156029E-3</v>
      </c>
      <c r="J492" s="14">
        <f t="shared" si="499"/>
        <v>3.9376703799683024E-3</v>
      </c>
      <c r="K492" s="14">
        <v>2.7799999999999999E-3</v>
      </c>
      <c r="L492" s="14">
        <v>2.63E-3</v>
      </c>
      <c r="M492" s="14">
        <f t="shared" si="265"/>
        <v>1.5493444288048792E-3</v>
      </c>
    </row>
    <row r="493" spans="1:13" ht="15.75" customHeight="1">
      <c r="A493" s="9">
        <v>45242</v>
      </c>
      <c r="B493" s="10">
        <v>1388.2</v>
      </c>
      <c r="C493" s="11">
        <v>938</v>
      </c>
      <c r="D493" s="10">
        <v>1499</v>
      </c>
      <c r="E493" s="10">
        <v>3052</v>
      </c>
      <c r="F493" s="11">
        <v>653.54999999999995</v>
      </c>
      <c r="G493" s="12">
        <v>19525.55</v>
      </c>
      <c r="H493" s="14">
        <f t="shared" ref="H493:J493" si="500">(B493-B492)/B492</f>
        <v>1.985042389691296E-2</v>
      </c>
      <c r="I493" s="14">
        <f t="shared" si="500"/>
        <v>2.6723677177979692E-3</v>
      </c>
      <c r="J493" s="14">
        <f t="shared" si="500"/>
        <v>5.0284948038887027E-3</v>
      </c>
      <c r="K493" s="14">
        <v>6.1799999999999997E-3</v>
      </c>
      <c r="L493" s="14">
        <v>6.9300000000000004E-3</v>
      </c>
      <c r="M493" s="14">
        <f t="shared" si="265"/>
        <v>5.1582082176125903E-3</v>
      </c>
    </row>
    <row r="494" spans="1:13" ht="15.75" customHeight="1">
      <c r="A494" s="9">
        <v>45243</v>
      </c>
      <c r="B494" s="10">
        <v>1365.85</v>
      </c>
      <c r="C494" s="11">
        <v>935</v>
      </c>
      <c r="D494" s="10">
        <v>1488.8</v>
      </c>
      <c r="E494" s="10">
        <v>3048.5</v>
      </c>
      <c r="F494" s="11">
        <v>651.24</v>
      </c>
      <c r="G494" s="12">
        <v>19443.55</v>
      </c>
      <c r="H494" s="14">
        <f t="shared" ref="H494:J494" si="501">(B494-B493)/B493</f>
        <v>-1.6099985592854152E-2</v>
      </c>
      <c r="I494" s="14">
        <f t="shared" si="501"/>
        <v>-3.1982942430703624E-3</v>
      </c>
      <c r="J494" s="14">
        <f t="shared" si="501"/>
        <v>-6.8045363575717447E-3</v>
      </c>
      <c r="K494" s="14">
        <v>-1.15E-3</v>
      </c>
      <c r="L494" s="14">
        <v>-3.5300000000000002E-3</v>
      </c>
      <c r="M494" s="14">
        <f t="shared" si="265"/>
        <v>-4.1996256187405738E-3</v>
      </c>
    </row>
    <row r="495" spans="1:13" ht="15.75" customHeight="1">
      <c r="A495" s="9">
        <v>45245</v>
      </c>
      <c r="B495" s="10">
        <v>1402.6</v>
      </c>
      <c r="C495" s="11">
        <v>950</v>
      </c>
      <c r="D495" s="10">
        <v>1504.4</v>
      </c>
      <c r="E495" s="10">
        <v>3064.95</v>
      </c>
      <c r="F495" s="11">
        <v>669.48</v>
      </c>
      <c r="G495" s="12">
        <v>19675.45</v>
      </c>
      <c r="H495" s="14">
        <f t="shared" ref="H495:J495" si="502">(B495-B494)/B494</f>
        <v>2.6906322070505549E-2</v>
      </c>
      <c r="I495" s="14">
        <f t="shared" si="502"/>
        <v>1.6042780748663103E-2</v>
      </c>
      <c r="J495" s="14">
        <f t="shared" si="502"/>
        <v>1.0478237506716911E-2</v>
      </c>
      <c r="K495" s="14">
        <v>5.4000000000000003E-3</v>
      </c>
      <c r="L495" s="14">
        <v>2.801E-2</v>
      </c>
      <c r="M495" s="14">
        <f t="shared" si="265"/>
        <v>1.1926834348665828E-2</v>
      </c>
    </row>
    <row r="496" spans="1:13" ht="15.75" customHeight="1">
      <c r="A496" s="9">
        <v>45246</v>
      </c>
      <c r="B496" s="10">
        <v>1436.8</v>
      </c>
      <c r="C496" s="11">
        <v>949.55</v>
      </c>
      <c r="D496" s="10">
        <v>1508.35</v>
      </c>
      <c r="E496" s="10">
        <v>3051.15</v>
      </c>
      <c r="F496" s="11">
        <v>678.31</v>
      </c>
      <c r="G496" s="12">
        <v>19765.2</v>
      </c>
      <c r="H496" s="14">
        <f t="shared" ref="H496:J496" si="503">(B496-B495)/B495</f>
        <v>2.4383288179095998E-2</v>
      </c>
      <c r="I496" s="14">
        <f t="shared" si="503"/>
        <v>-4.7368421052636364E-4</v>
      </c>
      <c r="J496" s="14">
        <f t="shared" si="503"/>
        <v>2.6256314809889776E-3</v>
      </c>
      <c r="K496" s="14">
        <v>-4.4999999999999997E-3</v>
      </c>
      <c r="L496" s="14">
        <v>1.319E-2</v>
      </c>
      <c r="M496" s="14">
        <f t="shared" si="265"/>
        <v>4.5615220998757337E-3</v>
      </c>
    </row>
    <row r="497" spans="1:13" ht="15.75" customHeight="1">
      <c r="A497" s="9">
        <v>45247</v>
      </c>
      <c r="B497" s="10">
        <v>1429.49</v>
      </c>
      <c r="C497" s="11">
        <v>947.3</v>
      </c>
      <c r="D497" s="10">
        <v>1505.1</v>
      </c>
      <c r="E497" s="10">
        <v>3109</v>
      </c>
      <c r="F497" s="11">
        <v>679.45</v>
      </c>
      <c r="G497" s="12">
        <v>19731.8</v>
      </c>
      <c r="H497" s="14">
        <f t="shared" ref="H497:J497" si="504">(B497-B496)/B496</f>
        <v>-5.0876948775055303E-3</v>
      </c>
      <c r="I497" s="14">
        <f t="shared" si="504"/>
        <v>-2.3695434679585066E-3</v>
      </c>
      <c r="J497" s="14">
        <f t="shared" si="504"/>
        <v>-2.1546723240627175E-3</v>
      </c>
      <c r="K497" s="14">
        <v>1.8960000000000001E-2</v>
      </c>
      <c r="L497" s="14">
        <v>1.6800000000000001E-3</v>
      </c>
      <c r="M497" s="14">
        <f t="shared" si="265"/>
        <v>-1.6898387064133657E-3</v>
      </c>
    </row>
    <row r="498" spans="1:13" ht="15.75" customHeight="1">
      <c r="A498" s="9">
        <v>45250</v>
      </c>
      <c r="B498" s="10">
        <v>1428.55</v>
      </c>
      <c r="C498" s="11">
        <v>961.4</v>
      </c>
      <c r="D498" s="10">
        <v>1505.2</v>
      </c>
      <c r="E498" s="10">
        <v>3088.8</v>
      </c>
      <c r="F498" s="11">
        <v>672.23</v>
      </c>
      <c r="G498" s="12">
        <v>19694</v>
      </c>
      <c r="H498" s="14">
        <f t="shared" ref="H498:J498" si="505">(B498-B497)/B497</f>
        <v>-6.5757717787466477E-4</v>
      </c>
      <c r="I498" s="14">
        <f t="shared" si="505"/>
        <v>1.4884408318378574E-2</v>
      </c>
      <c r="J498" s="14">
        <f t="shared" si="505"/>
        <v>6.6440768055369366E-5</v>
      </c>
      <c r="K498" s="14">
        <v>-6.4999999999999997E-3</v>
      </c>
      <c r="L498" s="14">
        <v>-1.0630000000000001E-2</v>
      </c>
      <c r="M498" s="14">
        <f t="shared" si="265"/>
        <v>-1.9156893947840173E-3</v>
      </c>
    </row>
    <row r="499" spans="1:13" ht="15.75" customHeight="1">
      <c r="A499" s="9">
        <v>45251</v>
      </c>
      <c r="B499" s="10">
        <v>1430.94</v>
      </c>
      <c r="C499" s="11">
        <v>970.85</v>
      </c>
      <c r="D499" s="10">
        <v>1517.95</v>
      </c>
      <c r="E499" s="10">
        <v>3074.85</v>
      </c>
      <c r="F499" s="11">
        <v>679.6</v>
      </c>
      <c r="G499" s="12">
        <v>19783.400000000001</v>
      </c>
      <c r="H499" s="14">
        <f t="shared" ref="H499:J499" si="506">(B499-B498)/B498</f>
        <v>1.6730250953765008E-3</v>
      </c>
      <c r="I499" s="14">
        <f t="shared" si="506"/>
        <v>9.829415435822806E-3</v>
      </c>
      <c r="J499" s="14">
        <f t="shared" si="506"/>
        <v>8.4706351315439812E-3</v>
      </c>
      <c r="K499" s="14">
        <v>-4.5199999999999997E-3</v>
      </c>
      <c r="L499" s="14">
        <v>1.0959999999999999E-2</v>
      </c>
      <c r="M499" s="14">
        <f t="shared" si="265"/>
        <v>4.5394536407028256E-3</v>
      </c>
    </row>
    <row r="500" spans="1:13" ht="15.75" customHeight="1">
      <c r="A500" s="9">
        <v>45252</v>
      </c>
      <c r="B500" s="10">
        <v>1449.63</v>
      </c>
      <c r="C500" s="11">
        <v>969.75</v>
      </c>
      <c r="D500" s="10">
        <v>1512.55</v>
      </c>
      <c r="E500" s="10">
        <v>3082.3</v>
      </c>
      <c r="F500" s="11">
        <v>679.1</v>
      </c>
      <c r="G500" s="12">
        <v>19811.849999999999</v>
      </c>
      <c r="H500" s="14">
        <f t="shared" ref="H500:J500" si="507">(B500-B499)/B499</f>
        <v>1.3061344291165285E-2</v>
      </c>
      <c r="I500" s="14">
        <f t="shared" si="507"/>
        <v>-1.1330277591801233E-3</v>
      </c>
      <c r="J500" s="14">
        <f t="shared" si="507"/>
        <v>-3.557429427846827E-3</v>
      </c>
      <c r="K500" s="14">
        <v>2.4199999999999998E-3</v>
      </c>
      <c r="L500" s="14">
        <v>-7.3999999999999999E-4</v>
      </c>
      <c r="M500" s="14">
        <f t="shared" si="265"/>
        <v>1.4380743451579145E-3</v>
      </c>
    </row>
    <row r="501" spans="1:13" ht="15.75" customHeight="1">
      <c r="A501" s="9">
        <v>45253</v>
      </c>
      <c r="B501" s="10">
        <v>1441.13</v>
      </c>
      <c r="C501" s="11">
        <v>976.65</v>
      </c>
      <c r="D501" s="10">
        <v>1521.3</v>
      </c>
      <c r="E501" s="10">
        <v>3045.65</v>
      </c>
      <c r="F501" s="11">
        <v>677.86</v>
      </c>
      <c r="G501" s="12">
        <v>19802</v>
      </c>
      <c r="H501" s="14">
        <f t="shared" ref="H501:J501" si="508">(B501-B500)/B500</f>
        <v>-5.8635651855990832E-3</v>
      </c>
      <c r="I501" s="14">
        <f t="shared" si="508"/>
        <v>7.1152358855374864E-3</v>
      </c>
      <c r="J501" s="14">
        <f t="shared" si="508"/>
        <v>5.7849327294965461E-3</v>
      </c>
      <c r="K501" s="14">
        <v>-1.189E-2</v>
      </c>
      <c r="L501" s="14">
        <v>-1.83E-3</v>
      </c>
      <c r="M501" s="14">
        <f t="shared" si="265"/>
        <v>-4.9717719445677947E-4</v>
      </c>
    </row>
    <row r="502" spans="1:13" ht="15.75" customHeight="1">
      <c r="A502" s="9">
        <v>45254</v>
      </c>
      <c r="B502" s="10">
        <v>1429.34</v>
      </c>
      <c r="C502" s="11">
        <v>973.15</v>
      </c>
      <c r="D502" s="10">
        <v>1532.1</v>
      </c>
      <c r="E502" s="10">
        <v>3054.25</v>
      </c>
      <c r="F502" s="11">
        <v>671.63</v>
      </c>
      <c r="G502" s="12">
        <v>19794.7</v>
      </c>
      <c r="H502" s="14">
        <f t="shared" ref="H502:J502" si="509">(B502-B501)/B501</f>
        <v>-8.1810801246245592E-3</v>
      </c>
      <c r="I502" s="14">
        <f t="shared" si="509"/>
        <v>-3.5836789023703476E-3</v>
      </c>
      <c r="J502" s="14">
        <f t="shared" si="509"/>
        <v>7.0991914809701928E-3</v>
      </c>
      <c r="K502" s="14">
        <v>2.82E-3</v>
      </c>
      <c r="L502" s="14">
        <v>-9.1900000000000003E-3</v>
      </c>
      <c r="M502" s="14">
        <f t="shared" si="265"/>
        <v>-3.6864963135033191E-4</v>
      </c>
    </row>
    <row r="503" spans="1:13" ht="15.75" customHeight="1">
      <c r="A503" s="9">
        <v>45258</v>
      </c>
      <c r="B503" s="10">
        <v>1434.61</v>
      </c>
      <c r="C503" s="11">
        <v>984.9</v>
      </c>
      <c r="D503" s="10">
        <v>1528.65</v>
      </c>
      <c r="E503" s="10">
        <v>3050</v>
      </c>
      <c r="F503" s="11">
        <v>695.35</v>
      </c>
      <c r="G503" s="12">
        <v>19889.7</v>
      </c>
      <c r="H503" s="14">
        <f t="shared" ref="H503:J503" si="510">(B503-B502)/B502</f>
        <v>3.6870163851847582E-3</v>
      </c>
      <c r="I503" s="14">
        <f t="shared" si="510"/>
        <v>1.2074192056723013E-2</v>
      </c>
      <c r="J503" s="14">
        <f t="shared" si="510"/>
        <v>-2.2518112394751114E-3</v>
      </c>
      <c r="K503" s="14">
        <v>-1.39E-3</v>
      </c>
      <c r="L503" s="14">
        <v>3.5319999999999997E-2</v>
      </c>
      <c r="M503" s="14">
        <f t="shared" si="265"/>
        <v>4.7992644495748861E-3</v>
      </c>
    </row>
    <row r="504" spans="1:13" ht="15.75" customHeight="1">
      <c r="A504" s="9">
        <v>45259</v>
      </c>
      <c r="B504" s="10">
        <v>1451.42</v>
      </c>
      <c r="C504" s="11">
        <v>995.4</v>
      </c>
      <c r="D504" s="10">
        <v>1559.15</v>
      </c>
      <c r="E504" s="10">
        <v>3083.75</v>
      </c>
      <c r="F504" s="11">
        <v>710.16</v>
      </c>
      <c r="G504" s="12">
        <v>20096.599999999999</v>
      </c>
      <c r="H504" s="14">
        <f t="shared" ref="H504:J504" si="511">(B504-B503)/B503</f>
        <v>1.1717470253239678E-2</v>
      </c>
      <c r="I504" s="14">
        <f t="shared" si="511"/>
        <v>1.0660980810234541E-2</v>
      </c>
      <c r="J504" s="14">
        <f t="shared" si="511"/>
        <v>1.9952245445327574E-2</v>
      </c>
      <c r="K504" s="14">
        <v>1.107E-2</v>
      </c>
      <c r="L504" s="14">
        <v>2.1299999999999999E-2</v>
      </c>
      <c r="M504" s="14">
        <f t="shared" si="265"/>
        <v>1.0402369065395546E-2</v>
      </c>
    </row>
    <row r="505" spans="1:13" ht="15.75" customHeight="1">
      <c r="A505" s="9">
        <v>45260</v>
      </c>
      <c r="B505" s="10">
        <v>1446.99</v>
      </c>
      <c r="C505" s="10">
        <v>1014.7</v>
      </c>
      <c r="D505" s="10">
        <v>1558.8</v>
      </c>
      <c r="E505" s="10">
        <v>3109.2</v>
      </c>
      <c r="F505" s="11">
        <v>704.23</v>
      </c>
      <c r="G505" s="12">
        <v>20133.150000000001</v>
      </c>
      <c r="H505" s="14">
        <f t="shared" ref="H505:J505" si="512">(B505-B504)/B504</f>
        <v>-3.0521833790357468E-3</v>
      </c>
      <c r="I505" s="14">
        <f t="shared" si="512"/>
        <v>1.9389190275266293E-2</v>
      </c>
      <c r="J505" s="14">
        <f t="shared" si="512"/>
        <v>-2.2448128788130482E-4</v>
      </c>
      <c r="K505" s="14">
        <v>8.2500000000000004E-3</v>
      </c>
      <c r="L505" s="14">
        <v>-8.3499999999999998E-3</v>
      </c>
      <c r="M505" s="14">
        <f t="shared" si="265"/>
        <v>1.8187156036345905E-3</v>
      </c>
    </row>
    <row r="506" spans="1:13" ht="15.75" customHeight="1">
      <c r="A506" s="24">
        <v>45261</v>
      </c>
      <c r="B506" s="10">
        <v>1444.16</v>
      </c>
      <c r="C506" s="10">
        <v>1014.7</v>
      </c>
      <c r="D506" s="10">
        <v>1555.4</v>
      </c>
      <c r="E506" s="10">
        <v>3190.65</v>
      </c>
      <c r="F506" s="11">
        <v>703.28</v>
      </c>
      <c r="G506" s="12">
        <v>20267.900000000001</v>
      </c>
      <c r="H506" s="14">
        <f t="shared" ref="H506:J506" si="513">(B506-B505)/B505</f>
        <v>-1.955784075909251E-3</v>
      </c>
      <c r="I506" s="14">
        <f t="shared" si="513"/>
        <v>0</v>
      </c>
      <c r="J506" s="14">
        <f t="shared" si="513"/>
        <v>-2.1811649987168742E-3</v>
      </c>
      <c r="K506" s="14">
        <v>2.6200000000000001E-2</v>
      </c>
      <c r="L506" s="14">
        <v>-1.3500000000000001E-3</v>
      </c>
      <c r="M506" s="14">
        <f t="shared" si="265"/>
        <v>6.6929417403635292E-3</v>
      </c>
    </row>
    <row r="507" spans="1:13" ht="15.75" customHeight="1">
      <c r="A507" s="24">
        <v>45264</v>
      </c>
      <c r="B507" s="10">
        <v>1456.14</v>
      </c>
      <c r="C507" s="10">
        <v>1032.9000000000001</v>
      </c>
      <c r="D507" s="10">
        <v>1609.4</v>
      </c>
      <c r="E507" s="10">
        <v>3313.55</v>
      </c>
      <c r="F507" s="11">
        <v>703.43</v>
      </c>
      <c r="G507" s="12">
        <v>20686.8</v>
      </c>
      <c r="H507" s="14">
        <f t="shared" ref="H507:J507" si="514">(B507-B506)/B506</f>
        <v>8.2954797252382129E-3</v>
      </c>
      <c r="I507" s="14">
        <f t="shared" si="514"/>
        <v>1.7936335862816639E-2</v>
      </c>
      <c r="J507" s="14">
        <f t="shared" si="514"/>
        <v>3.4717757490034716E-2</v>
      </c>
      <c r="K507" s="14">
        <v>3.8519999999999999E-2</v>
      </c>
      <c r="L507" s="14">
        <v>2.1000000000000001E-4</v>
      </c>
      <c r="M507" s="14">
        <f t="shared" si="265"/>
        <v>2.0668150129021644E-2</v>
      </c>
    </row>
    <row r="508" spans="1:13" ht="15.75" customHeight="1">
      <c r="A508" s="24">
        <v>45265</v>
      </c>
      <c r="B508" s="10">
        <v>1445.8</v>
      </c>
      <c r="C508" s="10">
        <v>1031.0999999999999</v>
      </c>
      <c r="D508" s="10">
        <v>1623.7</v>
      </c>
      <c r="E508" s="10">
        <v>3315.45</v>
      </c>
      <c r="F508" s="11">
        <v>706.77</v>
      </c>
      <c r="G508" s="12">
        <v>20855.099999999999</v>
      </c>
      <c r="H508" s="14">
        <f t="shared" ref="H508:J508" si="515">(B508-B507)/B507</f>
        <v>-7.100965566497826E-3</v>
      </c>
      <c r="I508" s="14">
        <f t="shared" si="515"/>
        <v>-1.7426662794076694E-3</v>
      </c>
      <c r="J508" s="14">
        <f t="shared" si="515"/>
        <v>8.8852988691437516E-3</v>
      </c>
      <c r="K508" s="14">
        <v>5.6999999999999998E-4</v>
      </c>
      <c r="L508" s="14">
        <v>4.7499999999999999E-3</v>
      </c>
      <c r="M508" s="14">
        <f t="shared" si="265"/>
        <v>8.1356227159347649E-3</v>
      </c>
    </row>
    <row r="509" spans="1:13" ht="15.75" customHeight="1">
      <c r="A509" s="24">
        <v>45266</v>
      </c>
      <c r="B509" s="10">
        <v>1466.04</v>
      </c>
      <c r="C509" s="10">
        <v>1024.45</v>
      </c>
      <c r="D509" s="10">
        <v>1627.8</v>
      </c>
      <c r="E509" s="10">
        <v>3392.3</v>
      </c>
      <c r="F509" s="11">
        <v>720.23</v>
      </c>
      <c r="G509" s="12">
        <v>20937.7</v>
      </c>
      <c r="H509" s="14">
        <f t="shared" ref="H509:J509" si="516">(B509-B508)/B508</f>
        <v>1.3999170009683226E-2</v>
      </c>
      <c r="I509" s="14">
        <f t="shared" si="516"/>
        <v>-6.449422946367825E-3</v>
      </c>
      <c r="J509" s="14">
        <f t="shared" si="516"/>
        <v>2.5250970006774091E-3</v>
      </c>
      <c r="K509" s="14">
        <v>2.3179999999999999E-2</v>
      </c>
      <c r="L509" s="14">
        <v>1.9040000000000001E-2</v>
      </c>
      <c r="M509" s="14">
        <f t="shared" si="265"/>
        <v>3.9606619004465184E-3</v>
      </c>
    </row>
    <row r="510" spans="1:13" ht="15.75" customHeight="1">
      <c r="A510" s="24">
        <v>45267</v>
      </c>
      <c r="B510" s="10">
        <v>1457.69</v>
      </c>
      <c r="C510" s="10">
        <v>1000</v>
      </c>
      <c r="D510" s="10">
        <v>1630.45</v>
      </c>
      <c r="E510" s="10">
        <v>3355.6</v>
      </c>
      <c r="F510" s="11">
        <v>719.73</v>
      </c>
      <c r="G510" s="12">
        <v>20901.150000000001</v>
      </c>
      <c r="H510" s="14">
        <f t="shared" ref="H510:J510" si="517">(B510-B509)/B509</f>
        <v>-5.695615399306915E-3</v>
      </c>
      <c r="I510" s="14">
        <f t="shared" si="517"/>
        <v>-2.3866464932402798E-2</v>
      </c>
      <c r="J510" s="14">
        <f t="shared" si="517"/>
        <v>1.6279641233567337E-3</v>
      </c>
      <c r="K510" s="14">
        <v>-1.082E-2</v>
      </c>
      <c r="L510" s="14">
        <v>-6.8999999999999997E-4</v>
      </c>
      <c r="M510" s="14">
        <f t="shared" si="265"/>
        <v>-1.7456549668778934E-3</v>
      </c>
    </row>
    <row r="511" spans="1:13" ht="15.75" customHeight="1">
      <c r="A511" s="24">
        <v>45268</v>
      </c>
      <c r="B511" s="10">
        <v>1482.79</v>
      </c>
      <c r="C511" s="10">
        <v>1000.25</v>
      </c>
      <c r="D511" s="10">
        <v>1653.2</v>
      </c>
      <c r="E511" s="10">
        <v>3378.45</v>
      </c>
      <c r="F511" s="11">
        <v>712.35</v>
      </c>
      <c r="G511" s="12">
        <v>20969.400000000001</v>
      </c>
      <c r="H511" s="14">
        <f t="shared" ref="H511:J511" si="518">(B511-B510)/B510</f>
        <v>1.7219024621147095E-2</v>
      </c>
      <c r="I511" s="14">
        <f t="shared" si="518"/>
        <v>2.5000000000000001E-4</v>
      </c>
      <c r="J511" s="14">
        <f t="shared" si="518"/>
        <v>1.39532031034377E-2</v>
      </c>
      <c r="K511" s="14">
        <v>6.8100000000000001E-3</v>
      </c>
      <c r="L511" s="14">
        <v>-1.025E-2</v>
      </c>
      <c r="M511" s="14">
        <f t="shared" si="265"/>
        <v>3.2653705657344212E-3</v>
      </c>
    </row>
    <row r="512" spans="1:13" ht="15.75" customHeight="1">
      <c r="A512" s="9">
        <v>45271</v>
      </c>
      <c r="B512" s="10">
        <v>1480.16</v>
      </c>
      <c r="C512" s="10">
        <v>1000.85</v>
      </c>
      <c r="D512" s="10">
        <v>1651</v>
      </c>
      <c r="E512" s="10">
        <v>3385.8</v>
      </c>
      <c r="F512" s="11">
        <v>718.58</v>
      </c>
      <c r="G512" s="12">
        <v>20997.1</v>
      </c>
      <c r="H512" s="14">
        <f t="shared" ref="H512:J512" si="519">(B512-B511)/B511</f>
        <v>-1.7736833941420444E-3</v>
      </c>
      <c r="I512" s="14">
        <f t="shared" si="519"/>
        <v>5.998500374906501E-4</v>
      </c>
      <c r="J512" s="14">
        <f t="shared" si="519"/>
        <v>-1.3307524800387402E-3</v>
      </c>
      <c r="K512" s="14">
        <v>2.1800000000000001E-3</v>
      </c>
      <c r="L512" s="14">
        <v>8.7500000000000008E-3</v>
      </c>
      <c r="M512" s="14">
        <f t="shared" si="265"/>
        <v>1.3209724646388113E-3</v>
      </c>
    </row>
    <row r="513" spans="1:13" ht="15.75" customHeight="1">
      <c r="A513" s="9">
        <v>45272</v>
      </c>
      <c r="B513" s="10">
        <v>1467.78</v>
      </c>
      <c r="C513" s="11">
        <v>995.25</v>
      </c>
      <c r="D513" s="10">
        <v>1634.6</v>
      </c>
      <c r="E513" s="10">
        <v>3342.4</v>
      </c>
      <c r="F513" s="11">
        <v>713.2</v>
      </c>
      <c r="G513" s="12">
        <v>20906.400000000001</v>
      </c>
      <c r="H513" s="14">
        <f t="shared" ref="H513:J513" si="520">(B513-B512)/B512</f>
        <v>-8.3639606529024614E-3</v>
      </c>
      <c r="I513" s="14">
        <f t="shared" si="520"/>
        <v>-5.5952440425638432E-3</v>
      </c>
      <c r="J513" s="14">
        <f t="shared" si="520"/>
        <v>-9.9333737129013271E-3</v>
      </c>
      <c r="K513" s="14">
        <v>-1.282E-2</v>
      </c>
      <c r="L513" s="14">
        <v>-7.4900000000000001E-3</v>
      </c>
      <c r="M513" s="14">
        <f t="shared" ref="M513:M746" si="521">(G513-G512)/G512</f>
        <v>-4.3196441413336653E-3</v>
      </c>
    </row>
    <row r="514" spans="1:13" ht="15.75" customHeight="1">
      <c r="A514" s="9">
        <v>45273</v>
      </c>
      <c r="B514" s="10">
        <v>1440.88</v>
      </c>
      <c r="C514" s="11">
        <v>999.9</v>
      </c>
      <c r="D514" s="10">
        <v>1630.9</v>
      </c>
      <c r="E514" s="10">
        <v>3399.8</v>
      </c>
      <c r="F514" s="11">
        <v>718.08</v>
      </c>
      <c r="G514" s="12">
        <v>20926.349999999999</v>
      </c>
      <c r="H514" s="14">
        <f t="shared" ref="H514:J514" si="522">(B514-B513)/B513</f>
        <v>-1.8326997233917796E-2</v>
      </c>
      <c r="I514" s="14">
        <f t="shared" si="522"/>
        <v>4.6721929163526521E-3</v>
      </c>
      <c r="J514" s="14">
        <f t="shared" si="522"/>
        <v>-2.2635507157713316E-3</v>
      </c>
      <c r="K514" s="14">
        <v>1.7170000000000001E-2</v>
      </c>
      <c r="L514" s="14">
        <v>6.8399999999999997E-3</v>
      </c>
      <c r="M514" s="14">
        <f t="shared" si="521"/>
        <v>9.5425324302591977E-4</v>
      </c>
    </row>
    <row r="515" spans="1:13" ht="15.75" customHeight="1">
      <c r="A515" s="9">
        <v>45274</v>
      </c>
      <c r="B515" s="10">
        <v>1493.04</v>
      </c>
      <c r="C515" s="10">
        <v>1005.2</v>
      </c>
      <c r="D515" s="10">
        <v>1650.15</v>
      </c>
      <c r="E515" s="10">
        <v>3433.1</v>
      </c>
      <c r="F515" s="11">
        <v>717.54</v>
      </c>
      <c r="G515" s="12">
        <v>21182.7</v>
      </c>
      <c r="H515" s="14">
        <f t="shared" ref="H515:J515" si="523">(B515-B514)/B514</f>
        <v>3.620009993892611E-2</v>
      </c>
      <c r="I515" s="14">
        <f t="shared" si="523"/>
        <v>5.3005300530053687E-3</v>
      </c>
      <c r="J515" s="14">
        <f t="shared" si="523"/>
        <v>1.1803298792077994E-2</v>
      </c>
      <c r="K515" s="14">
        <v>9.7900000000000001E-3</v>
      </c>
      <c r="L515" s="14">
        <v>-7.5000000000000002E-4</v>
      </c>
      <c r="M515" s="14">
        <f t="shared" si="521"/>
        <v>1.2250105727945973E-2</v>
      </c>
    </row>
    <row r="516" spans="1:13" ht="15.75" customHeight="1">
      <c r="A516" s="9">
        <v>45275</v>
      </c>
      <c r="B516" s="10">
        <v>1569.56</v>
      </c>
      <c r="C516" s="11">
        <v>992.55</v>
      </c>
      <c r="D516" s="10">
        <v>1656.55</v>
      </c>
      <c r="E516" s="10">
        <v>3488</v>
      </c>
      <c r="F516" s="11">
        <v>730.15</v>
      </c>
      <c r="G516" s="12">
        <v>21456.65</v>
      </c>
      <c r="H516" s="14">
        <f t="shared" ref="H516:J516" si="524">(B516-B515)/B515</f>
        <v>5.1251138616513946E-2</v>
      </c>
      <c r="I516" s="14">
        <f t="shared" si="524"/>
        <v>-1.2584560286510237E-2</v>
      </c>
      <c r="J516" s="14">
        <f t="shared" si="524"/>
        <v>3.8784352937610905E-3</v>
      </c>
      <c r="K516" s="14">
        <v>1.5990000000000001E-2</v>
      </c>
      <c r="L516" s="14">
        <v>1.7569999999999999E-2</v>
      </c>
      <c r="M516" s="14">
        <f t="shared" si="521"/>
        <v>1.2932723401643828E-2</v>
      </c>
    </row>
    <row r="517" spans="1:13" ht="15.75" customHeight="1">
      <c r="A517" s="9">
        <v>45278</v>
      </c>
      <c r="B517" s="10">
        <v>1555.58</v>
      </c>
      <c r="C517" s="11">
        <v>990.25</v>
      </c>
      <c r="D517" s="10">
        <v>1655.7</v>
      </c>
      <c r="E517" s="10">
        <v>3491.6</v>
      </c>
      <c r="F517" s="11">
        <v>728.55</v>
      </c>
      <c r="G517" s="12">
        <v>21418.65</v>
      </c>
      <c r="H517" s="14">
        <f t="shared" ref="H517:J517" si="525">(B517-B516)/B516</f>
        <v>-8.9069548153622793E-3</v>
      </c>
      <c r="I517" s="14">
        <f t="shared" si="525"/>
        <v>-2.3172636139236862E-3</v>
      </c>
      <c r="J517" s="14">
        <f t="shared" si="525"/>
        <v>-5.131146056562791E-4</v>
      </c>
      <c r="K517" s="14">
        <v>1.0300000000000001E-3</v>
      </c>
      <c r="L517" s="14">
        <v>-2.1900000000000001E-3</v>
      </c>
      <c r="M517" s="14">
        <f t="shared" si="521"/>
        <v>-1.7710127163373592E-3</v>
      </c>
    </row>
    <row r="518" spans="1:13" ht="15.75" customHeight="1">
      <c r="A518" s="9">
        <v>45279</v>
      </c>
      <c r="B518" s="10">
        <v>1549.57</v>
      </c>
      <c r="C518" s="11">
        <v>988.45</v>
      </c>
      <c r="D518" s="10">
        <v>1652.9</v>
      </c>
      <c r="E518" s="10">
        <v>3498.95</v>
      </c>
      <c r="F518" s="11">
        <v>726.71</v>
      </c>
      <c r="G518" s="12">
        <v>21453.1</v>
      </c>
      <c r="H518" s="14">
        <f t="shared" ref="H518:J518" si="526">(B518-B517)/B517</f>
        <v>-3.8635107162601672E-3</v>
      </c>
      <c r="I518" s="14">
        <f t="shared" si="526"/>
        <v>-1.8177227972733699E-3</v>
      </c>
      <c r="J518" s="14">
        <f t="shared" si="526"/>
        <v>-1.6911276197378478E-3</v>
      </c>
      <c r="K518" s="14">
        <v>2.1099999999999999E-3</v>
      </c>
      <c r="L518" s="14">
        <v>-2.5300000000000001E-3</v>
      </c>
      <c r="M518" s="14">
        <f t="shared" si="521"/>
        <v>1.6084113611267324E-3</v>
      </c>
    </row>
    <row r="519" spans="1:13" ht="15.75" customHeight="1">
      <c r="A519" s="9">
        <v>45280</v>
      </c>
      <c r="B519" s="10">
        <v>1527.79</v>
      </c>
      <c r="C519" s="11">
        <v>971.55</v>
      </c>
      <c r="D519" s="10">
        <v>1657</v>
      </c>
      <c r="E519" s="10">
        <v>3418.5</v>
      </c>
      <c r="F519" s="11">
        <v>703.08</v>
      </c>
      <c r="G519" s="12">
        <v>21150.15</v>
      </c>
      <c r="H519" s="14">
        <f t="shared" ref="H519:J519" si="527">(B519-B518)/B518</f>
        <v>-1.4055512174345124E-2</v>
      </c>
      <c r="I519" s="14">
        <f t="shared" si="527"/>
        <v>-1.7097475846021639E-2</v>
      </c>
      <c r="J519" s="14">
        <f t="shared" si="527"/>
        <v>2.4804888378001746E-3</v>
      </c>
      <c r="K519" s="14">
        <v>-2.299E-2</v>
      </c>
      <c r="L519" s="14">
        <v>-3.252E-2</v>
      </c>
      <c r="M519" s="14">
        <f t="shared" si="521"/>
        <v>-1.4121502253753401E-2</v>
      </c>
    </row>
    <row r="520" spans="1:13" ht="15.75" customHeight="1">
      <c r="A520" s="9">
        <v>45281</v>
      </c>
      <c r="B520" s="10">
        <v>1527.39</v>
      </c>
      <c r="C520" s="11">
        <v>977.9</v>
      </c>
      <c r="D520" s="10">
        <v>1686.7</v>
      </c>
      <c r="E520" s="10">
        <v>3424.15</v>
      </c>
      <c r="F520" s="11">
        <v>706.67</v>
      </c>
      <c r="G520" s="12">
        <v>21255.05</v>
      </c>
      <c r="H520" s="14">
        <f t="shared" ref="H520:J520" si="528">(B520-B519)/B519</f>
        <v>-2.6181608728939419E-4</v>
      </c>
      <c r="I520" s="14">
        <f t="shared" si="528"/>
        <v>6.5359477124183243E-3</v>
      </c>
      <c r="J520" s="14">
        <f t="shared" si="528"/>
        <v>1.7923958961979507E-2</v>
      </c>
      <c r="K520" s="14">
        <v>1.65E-3</v>
      </c>
      <c r="L520" s="14">
        <v>5.11E-3</v>
      </c>
      <c r="M520" s="14">
        <f t="shared" si="521"/>
        <v>4.9597756989902108E-3</v>
      </c>
    </row>
    <row r="521" spans="1:13" ht="15.75" customHeight="1">
      <c r="A521" s="9">
        <v>45282</v>
      </c>
      <c r="B521" s="10">
        <v>1554.14</v>
      </c>
      <c r="C521" s="11">
        <v>989.55</v>
      </c>
      <c r="D521" s="10">
        <v>1670.85</v>
      </c>
      <c r="E521" s="10">
        <v>3477.95</v>
      </c>
      <c r="F521" s="11">
        <v>722.47</v>
      </c>
      <c r="G521" s="12">
        <v>21349.4</v>
      </c>
      <c r="H521" s="14">
        <f t="shared" ref="H521:J521" si="529">(B521-B520)/B520</f>
        <v>1.7513536162997008E-2</v>
      </c>
      <c r="I521" s="14">
        <f t="shared" si="529"/>
        <v>1.1913283566826851E-2</v>
      </c>
      <c r="J521" s="14">
        <f t="shared" si="529"/>
        <v>-9.397047489180136E-3</v>
      </c>
      <c r="K521" s="14">
        <v>1.5709999999999998E-2</v>
      </c>
      <c r="L521" s="14">
        <v>2.2360000000000001E-2</v>
      </c>
      <c r="M521" s="14">
        <f t="shared" si="521"/>
        <v>4.4389450977533424E-3</v>
      </c>
    </row>
    <row r="522" spans="1:13" ht="15.75" customHeight="1">
      <c r="A522" s="9">
        <v>45286</v>
      </c>
      <c r="B522" s="10">
        <v>1535.3</v>
      </c>
      <c r="C522" s="11">
        <v>999.85</v>
      </c>
      <c r="D522" s="10">
        <v>1682.45</v>
      </c>
      <c r="E522" s="10">
        <v>3490.05</v>
      </c>
      <c r="F522" s="11">
        <v>717.34</v>
      </c>
      <c r="G522" s="12">
        <v>21441.35</v>
      </c>
      <c r="H522" s="14">
        <f t="shared" ref="H522:J522" si="530">(B522-B521)/B521</f>
        <v>-1.2122460010037799E-2</v>
      </c>
      <c r="I522" s="14">
        <f t="shared" si="530"/>
        <v>1.0408771663887696E-2</v>
      </c>
      <c r="J522" s="14">
        <f t="shared" si="530"/>
        <v>6.9425741389114145E-3</v>
      </c>
      <c r="K522" s="14">
        <v>3.48E-3</v>
      </c>
      <c r="L522" s="14">
        <v>-7.1000000000000004E-3</v>
      </c>
      <c r="M522" s="14">
        <f t="shared" si="521"/>
        <v>4.3069126064431357E-3</v>
      </c>
    </row>
    <row r="523" spans="1:13" ht="15.75" customHeight="1">
      <c r="A523" s="9">
        <v>45287</v>
      </c>
      <c r="B523" s="10">
        <v>1558.32</v>
      </c>
      <c r="C523" s="10">
        <v>1021.2</v>
      </c>
      <c r="D523" s="10">
        <v>1703.3</v>
      </c>
      <c r="E523" s="10">
        <v>3544</v>
      </c>
      <c r="F523" s="11">
        <v>738.62</v>
      </c>
      <c r="G523" s="12">
        <v>21654.75</v>
      </c>
      <c r="H523" s="14">
        <f t="shared" ref="H523:J523" si="531">(B523-B522)/B522</f>
        <v>1.499381228424411E-2</v>
      </c>
      <c r="I523" s="14">
        <f t="shared" si="531"/>
        <v>2.135320298044709E-2</v>
      </c>
      <c r="J523" s="14">
        <f t="shared" si="531"/>
        <v>1.2392641683259478E-2</v>
      </c>
      <c r="K523" s="14">
        <v>1.546E-2</v>
      </c>
      <c r="L523" s="14">
        <v>2.9669999999999998E-2</v>
      </c>
      <c r="M523" s="14">
        <f t="shared" si="521"/>
        <v>9.9527315211029848E-3</v>
      </c>
    </row>
    <row r="524" spans="1:13" ht="15.75" customHeight="1">
      <c r="A524" s="9">
        <v>45288</v>
      </c>
      <c r="B524" s="10">
        <v>1553.89</v>
      </c>
      <c r="C524" s="10">
        <v>1036.7</v>
      </c>
      <c r="D524" s="10">
        <v>1705.25</v>
      </c>
      <c r="E524" s="10">
        <v>3518.05</v>
      </c>
      <c r="F524" s="11">
        <v>751.58</v>
      </c>
      <c r="G524" s="12">
        <v>21778.7</v>
      </c>
      <c r="H524" s="14">
        <f t="shared" ref="H524:J524" si="532">(B524-B523)/B523</f>
        <v>-2.8428050721288544E-3</v>
      </c>
      <c r="I524" s="14">
        <f t="shared" si="532"/>
        <v>1.5178221699960829E-2</v>
      </c>
      <c r="J524" s="14">
        <f t="shared" si="532"/>
        <v>1.1448364938648774E-3</v>
      </c>
      <c r="K524" s="14">
        <v>-7.3200000000000001E-3</v>
      </c>
      <c r="L524" s="14">
        <v>1.755E-2</v>
      </c>
      <c r="M524" s="14">
        <f t="shared" si="521"/>
        <v>5.7239173853311969E-3</v>
      </c>
    </row>
    <row r="525" spans="1:13" ht="15.75" customHeight="1">
      <c r="A525" s="9">
        <v>45289</v>
      </c>
      <c r="B525" s="10">
        <v>1534.25</v>
      </c>
      <c r="C525" s="10">
        <v>1032.2</v>
      </c>
      <c r="D525" s="10">
        <v>1709.25</v>
      </c>
      <c r="E525" s="10">
        <v>3526</v>
      </c>
      <c r="F525" s="11">
        <v>777.55</v>
      </c>
      <c r="G525" s="12">
        <v>21731.4</v>
      </c>
      <c r="H525" s="14">
        <f t="shared" ref="H525:J525" si="533">(B525-B524)/B524</f>
        <v>-1.2639247308368094E-2</v>
      </c>
      <c r="I525" s="14">
        <f t="shared" si="533"/>
        <v>-4.3406964406289186E-3</v>
      </c>
      <c r="J525" s="14">
        <f t="shared" si="533"/>
        <v>2.345697111860431E-3</v>
      </c>
      <c r="K525" s="14">
        <v>2.2599999999999999E-3</v>
      </c>
      <c r="L525" s="14">
        <v>3.4549999999999997E-2</v>
      </c>
      <c r="M525" s="14">
        <f t="shared" si="521"/>
        <v>-2.1718468044465127E-3</v>
      </c>
    </row>
    <row r="526" spans="1:13" ht="15.75" customHeight="1">
      <c r="A526" s="24">
        <v>45292</v>
      </c>
      <c r="B526" s="10">
        <v>1542.66</v>
      </c>
      <c r="C526" s="10">
        <v>1013.05</v>
      </c>
      <c r="D526" s="10">
        <v>1698.1</v>
      </c>
      <c r="E526" s="10">
        <v>3525.45</v>
      </c>
      <c r="F526" s="11">
        <v>788.17</v>
      </c>
      <c r="G526" s="12">
        <v>21741.9</v>
      </c>
      <c r="H526" s="14">
        <f t="shared" ref="H526:J526" si="534">(B526-B525)/B525</f>
        <v>5.4815056216392906E-3</v>
      </c>
      <c r="I526" s="14">
        <f t="shared" si="534"/>
        <v>-1.8552606084092319E-2</v>
      </c>
      <c r="J526" s="14">
        <f t="shared" si="534"/>
        <v>-6.5233289454439611E-3</v>
      </c>
      <c r="K526" s="14">
        <v>-1.6000000000000001E-4</v>
      </c>
      <c r="L526" s="14">
        <v>1.366E-2</v>
      </c>
      <c r="M526" s="14">
        <f t="shared" si="521"/>
        <v>4.8317181589773318E-4</v>
      </c>
    </row>
    <row r="527" spans="1:13" ht="15.75" customHeight="1">
      <c r="A527" s="24">
        <v>45293</v>
      </c>
      <c r="B527" s="10">
        <v>1525.8</v>
      </c>
      <c r="C527" s="10">
        <v>1021.7</v>
      </c>
      <c r="D527" s="10">
        <v>1699.1</v>
      </c>
      <c r="E527" s="10">
        <v>3438.1</v>
      </c>
      <c r="F527" s="11">
        <v>781.99</v>
      </c>
      <c r="G527" s="12">
        <v>21665.8</v>
      </c>
      <c r="H527" s="14">
        <f t="shared" ref="H527:J527" si="535">(B527-B526)/B526</f>
        <v>-1.0929174283380735E-2</v>
      </c>
      <c r="I527" s="14">
        <f t="shared" si="535"/>
        <v>8.538571640096828E-3</v>
      </c>
      <c r="J527" s="14">
        <f t="shared" si="535"/>
        <v>5.8889346917142692E-4</v>
      </c>
      <c r="K527" s="14">
        <v>-2.478E-2</v>
      </c>
      <c r="L527" s="14">
        <v>-7.8399999999999997E-3</v>
      </c>
      <c r="M527" s="14">
        <f t="shared" si="521"/>
        <v>-3.5001540803702609E-3</v>
      </c>
    </row>
    <row r="528" spans="1:13" ht="15.75" customHeight="1">
      <c r="A528" s="24">
        <v>45294</v>
      </c>
      <c r="B528" s="10">
        <v>1481.65</v>
      </c>
      <c r="C528" s="10">
        <v>1035.2</v>
      </c>
      <c r="D528" s="10">
        <v>1672.9</v>
      </c>
      <c r="E528" s="10">
        <v>3440.35</v>
      </c>
      <c r="F528" s="11">
        <v>779.05</v>
      </c>
      <c r="G528" s="12">
        <v>21517.35</v>
      </c>
      <c r="H528" s="14">
        <f t="shared" ref="H528:J528" si="536">(B528-B527)/B527</f>
        <v>-2.8935640319832132E-2</v>
      </c>
      <c r="I528" s="14">
        <f t="shared" si="536"/>
        <v>1.3213271997650973E-2</v>
      </c>
      <c r="J528" s="14">
        <f t="shared" si="536"/>
        <v>-1.5419928197280807E-2</v>
      </c>
      <c r="K528" s="14">
        <v>6.4999999999999997E-4</v>
      </c>
      <c r="L528" s="14">
        <v>-3.7599999999999999E-3</v>
      </c>
      <c r="M528" s="14">
        <f t="shared" si="521"/>
        <v>-6.8518125340398571E-3</v>
      </c>
    </row>
    <row r="529" spans="1:13" ht="15.75" customHeight="1">
      <c r="A529" s="24">
        <v>45295</v>
      </c>
      <c r="B529" s="10">
        <v>1504.22</v>
      </c>
      <c r="C529" s="10">
        <v>1047.9000000000001</v>
      </c>
      <c r="D529" s="10">
        <v>1690.85</v>
      </c>
      <c r="E529" s="10">
        <v>3458.7</v>
      </c>
      <c r="F529" s="11">
        <v>793.3</v>
      </c>
      <c r="G529" s="12">
        <v>21658.6</v>
      </c>
      <c r="H529" s="14">
        <f t="shared" ref="H529:J529" si="537">(B529-B528)/B528</f>
        <v>1.5233017244288419E-2</v>
      </c>
      <c r="I529" s="14">
        <f t="shared" si="537"/>
        <v>1.2268160741885669E-2</v>
      </c>
      <c r="J529" s="14">
        <f t="shared" si="537"/>
        <v>1.072987028513349E-2</v>
      </c>
      <c r="K529" s="14">
        <v>5.3299999999999997E-3</v>
      </c>
      <c r="L529" s="14">
        <v>1.8290000000000001E-2</v>
      </c>
      <c r="M529" s="14">
        <f t="shared" si="521"/>
        <v>6.5644700671783473E-3</v>
      </c>
    </row>
    <row r="530" spans="1:13" ht="15.75" customHeight="1">
      <c r="A530" s="24">
        <v>45296</v>
      </c>
      <c r="B530" s="10">
        <v>1523.96</v>
      </c>
      <c r="C530" s="10">
        <v>1046.5999999999999</v>
      </c>
      <c r="D530" s="10">
        <v>1682.2</v>
      </c>
      <c r="E530" s="10">
        <v>3521.9</v>
      </c>
      <c r="F530" s="11">
        <v>788.52</v>
      </c>
      <c r="G530" s="12">
        <v>21710.799999999999</v>
      </c>
      <c r="H530" s="14">
        <f t="shared" ref="H530:J530" si="538">(B530-B529)/B529</f>
        <v>1.3123080400473341E-2</v>
      </c>
      <c r="I530" s="14">
        <f t="shared" si="538"/>
        <v>-1.2405763908771654E-3</v>
      </c>
      <c r="J530" s="14">
        <f t="shared" si="538"/>
        <v>-5.1157701747640916E-3</v>
      </c>
      <c r="K530" s="14">
        <v>1.8270000000000002E-2</v>
      </c>
      <c r="L530" s="14">
        <v>-6.0299999999999998E-3</v>
      </c>
      <c r="M530" s="14">
        <f t="shared" si="521"/>
        <v>2.4101280784538581E-3</v>
      </c>
    </row>
    <row r="531" spans="1:13" ht="15.75" customHeight="1">
      <c r="A531" s="24">
        <v>45299</v>
      </c>
      <c r="B531" s="10">
        <v>1514.27</v>
      </c>
      <c r="C531" s="10">
        <v>1049.05</v>
      </c>
      <c r="D531" s="10">
        <v>1663.45</v>
      </c>
      <c r="E531" s="10">
        <v>3501.1</v>
      </c>
      <c r="F531" s="11">
        <v>786.67</v>
      </c>
      <c r="G531" s="12">
        <v>21513</v>
      </c>
      <c r="H531" s="14">
        <f t="shared" ref="H531:J531" si="539">(B531-B530)/B530</f>
        <v>-6.3584346045828331E-3</v>
      </c>
      <c r="I531" s="14">
        <f t="shared" si="539"/>
        <v>2.34091343397673E-3</v>
      </c>
      <c r="J531" s="14">
        <f t="shared" si="539"/>
        <v>-1.1146118178575675E-2</v>
      </c>
      <c r="K531" s="14">
        <v>-5.9100000000000003E-3</v>
      </c>
      <c r="L531" s="14">
        <v>-2.3500000000000001E-3</v>
      </c>
      <c r="M531" s="14">
        <f t="shared" si="521"/>
        <v>-9.1106730290914789E-3</v>
      </c>
    </row>
    <row r="532" spans="1:13" ht="15.75" customHeight="1">
      <c r="A532" s="24">
        <v>45300</v>
      </c>
      <c r="B532" s="10">
        <v>1520.73</v>
      </c>
      <c r="C532" s="10">
        <v>1064.5</v>
      </c>
      <c r="D532" s="10">
        <v>1650.5</v>
      </c>
      <c r="E532" s="10">
        <v>3555.95</v>
      </c>
      <c r="F532" s="11">
        <v>797.34</v>
      </c>
      <c r="G532" s="12">
        <v>21544.85</v>
      </c>
      <c r="H532" s="14">
        <f t="shared" ref="H532:J532" si="540">(B532-B531)/B531</f>
        <v>4.2660820065114121E-3</v>
      </c>
      <c r="I532" s="14">
        <f t="shared" si="540"/>
        <v>1.4727610695391111E-2</v>
      </c>
      <c r="J532" s="14">
        <f t="shared" si="540"/>
        <v>-7.7850250984400167E-3</v>
      </c>
      <c r="K532" s="14">
        <v>1.567E-2</v>
      </c>
      <c r="L532" s="14">
        <v>1.3559999999999999E-2</v>
      </c>
      <c r="M532" s="14">
        <f t="shared" si="521"/>
        <v>1.4805001626922579E-3</v>
      </c>
    </row>
    <row r="533" spans="1:13" ht="15.75" customHeight="1">
      <c r="A533" s="24">
        <v>45301</v>
      </c>
      <c r="B533" s="10">
        <v>1511.38</v>
      </c>
      <c r="C533" s="10">
        <v>1062.7</v>
      </c>
      <c r="D533" s="10">
        <v>1655.95</v>
      </c>
      <c r="E533" s="10">
        <v>3545.5</v>
      </c>
      <c r="F533" s="11">
        <v>805.96</v>
      </c>
      <c r="G533" s="12">
        <v>21618.7</v>
      </c>
      <c r="H533" s="14">
        <f t="shared" ref="H533:J533" si="541">(B533-B532)/B532</f>
        <v>-6.1483629572638854E-3</v>
      </c>
      <c r="I533" s="14">
        <f t="shared" si="541"/>
        <v>-1.6909347111319442E-3</v>
      </c>
      <c r="J533" s="14">
        <f t="shared" si="541"/>
        <v>3.302029687973369E-3</v>
      </c>
      <c r="K533" s="14">
        <v>-2.9399999999999999E-3</v>
      </c>
      <c r="L533" s="14">
        <v>1.081E-2</v>
      </c>
      <c r="M533" s="14">
        <f t="shared" si="521"/>
        <v>3.4277333098166004E-3</v>
      </c>
    </row>
    <row r="534" spans="1:13" ht="15.75" customHeight="1">
      <c r="A534" s="24">
        <v>45302</v>
      </c>
      <c r="B534" s="10">
        <v>1485.83</v>
      </c>
      <c r="C534" s="10">
        <v>1062.8499999999999</v>
      </c>
      <c r="D534" s="10">
        <v>1649</v>
      </c>
      <c r="E534" s="10">
        <v>3504.85</v>
      </c>
      <c r="F534" s="11">
        <v>813.14</v>
      </c>
      <c r="G534" s="12">
        <v>21647.200000000001</v>
      </c>
      <c r="H534" s="14">
        <f t="shared" ref="H534:J534" si="542">(B534-B533)/B533</f>
        <v>-1.6905080125448384E-2</v>
      </c>
      <c r="I534" s="14">
        <f t="shared" si="542"/>
        <v>1.4114990119494078E-4</v>
      </c>
      <c r="J534" s="14">
        <f t="shared" si="542"/>
        <v>-4.1969866239922977E-3</v>
      </c>
      <c r="K534" s="14">
        <v>-1.1469999999999999E-2</v>
      </c>
      <c r="L534" s="14">
        <v>8.9099999999999995E-3</v>
      </c>
      <c r="M534" s="14">
        <f t="shared" si="521"/>
        <v>1.3183031357112129E-3</v>
      </c>
    </row>
    <row r="535" spans="1:13" ht="15.75" customHeight="1">
      <c r="A535" s="24">
        <v>45303</v>
      </c>
      <c r="B535" s="10">
        <v>1603.71</v>
      </c>
      <c r="C535" s="10">
        <v>1076.3499999999999</v>
      </c>
      <c r="D535" s="10">
        <v>1641.2</v>
      </c>
      <c r="E535" s="10">
        <v>3568.8</v>
      </c>
      <c r="F535" s="11">
        <v>813.94</v>
      </c>
      <c r="G535" s="12">
        <v>21894.55</v>
      </c>
      <c r="H535" s="14">
        <f t="shared" ref="H535:J535" si="543">(B535-B534)/B534</f>
        <v>7.9336128628443442E-2</v>
      </c>
      <c r="I535" s="14">
        <f t="shared" si="543"/>
        <v>1.2701698264101238E-2</v>
      </c>
      <c r="J535" s="14">
        <f t="shared" si="543"/>
        <v>-4.7301394784717739E-3</v>
      </c>
      <c r="K535" s="14">
        <v>1.8249999999999999E-2</v>
      </c>
      <c r="L535" s="14">
        <v>9.7999999999999997E-4</v>
      </c>
      <c r="M535" s="14">
        <f t="shared" si="521"/>
        <v>1.1426420045086596E-2</v>
      </c>
    </row>
    <row r="536" spans="1:13" ht="15.75" customHeight="1">
      <c r="A536" s="24">
        <v>45306</v>
      </c>
      <c r="B536" s="10">
        <v>1642.84</v>
      </c>
      <c r="C536" s="10">
        <v>1102.4000000000001</v>
      </c>
      <c r="D536" s="10">
        <v>1672.8</v>
      </c>
      <c r="E536" s="10">
        <v>3543.05</v>
      </c>
      <c r="F536" s="11">
        <v>809.95</v>
      </c>
      <c r="G536" s="12">
        <v>22097.45</v>
      </c>
      <c r="H536" s="14">
        <f t="shared" ref="H536:J536" si="544">(B536-B535)/B535</f>
        <v>2.4399673257633786E-2</v>
      </c>
      <c r="I536" s="14">
        <f t="shared" si="544"/>
        <v>2.4202164723370823E-2</v>
      </c>
      <c r="J536" s="14">
        <f t="shared" si="544"/>
        <v>1.925420424079936E-2</v>
      </c>
      <c r="K536" s="14">
        <v>-7.2199999999999999E-3</v>
      </c>
      <c r="L536" s="14">
        <v>-4.8999999999999998E-3</v>
      </c>
      <c r="M536" s="14">
        <f t="shared" si="521"/>
        <v>9.2671463903118111E-3</v>
      </c>
    </row>
    <row r="537" spans="1:13" ht="15.75" customHeight="1">
      <c r="A537" s="24">
        <v>45307</v>
      </c>
      <c r="B537" s="10">
        <v>1622.41</v>
      </c>
      <c r="C537" s="10">
        <v>1095.9000000000001</v>
      </c>
      <c r="D537" s="10">
        <v>1679.15</v>
      </c>
      <c r="E537" s="10">
        <v>3573.5</v>
      </c>
      <c r="F537" s="11">
        <v>816.33</v>
      </c>
      <c r="G537" s="12">
        <v>22032.3</v>
      </c>
      <c r="H537" s="14">
        <f t="shared" ref="H537:J537" si="545">(B537-B536)/B536</f>
        <v>-1.2435781938594043E-2</v>
      </c>
      <c r="I537" s="14">
        <f t="shared" si="545"/>
        <v>-5.8962264150943392E-3</v>
      </c>
      <c r="J537" s="14">
        <f t="shared" si="545"/>
        <v>3.7960306073649788E-3</v>
      </c>
      <c r="K537" s="14">
        <v>8.5900000000000004E-3</v>
      </c>
      <c r="L537" s="14">
        <v>7.8799999999999999E-3</v>
      </c>
      <c r="M537" s="14">
        <f t="shared" si="521"/>
        <v>-2.9483039898269463E-3</v>
      </c>
    </row>
    <row r="538" spans="1:13" ht="15.75" customHeight="1">
      <c r="A538" s="24">
        <v>45308</v>
      </c>
      <c r="B538" s="10">
        <v>1631.01</v>
      </c>
      <c r="C538" s="10">
        <v>1085.25</v>
      </c>
      <c r="D538" s="10">
        <v>1537.5</v>
      </c>
      <c r="E538" s="10">
        <v>3570.95</v>
      </c>
      <c r="F538" s="11">
        <v>803.07</v>
      </c>
      <c r="G538" s="12">
        <v>21571.95</v>
      </c>
      <c r="H538" s="14">
        <f t="shared" ref="H538:J538" si="546">(B538-B537)/B537</f>
        <v>5.3007562823206887E-3</v>
      </c>
      <c r="I538" s="14">
        <f t="shared" si="546"/>
        <v>-9.7180399671503697E-3</v>
      </c>
      <c r="J538" s="14">
        <f t="shared" si="546"/>
        <v>-8.4358157401066058E-2</v>
      </c>
      <c r="K538" s="14">
        <v>-7.1000000000000002E-4</v>
      </c>
      <c r="L538" s="14">
        <v>-1.6240000000000001E-2</v>
      </c>
      <c r="M538" s="14">
        <f t="shared" si="521"/>
        <v>-2.0894323334377189E-2</v>
      </c>
    </row>
    <row r="539" spans="1:13" ht="15.75" customHeight="1">
      <c r="A539" s="24">
        <v>45309</v>
      </c>
      <c r="B539" s="10">
        <v>1633.4</v>
      </c>
      <c r="C539" s="10">
        <v>1087.05</v>
      </c>
      <c r="D539" s="10">
        <v>1486.15</v>
      </c>
      <c r="E539" s="10">
        <v>3596</v>
      </c>
      <c r="F539" s="11">
        <v>816.53</v>
      </c>
      <c r="G539" s="12">
        <v>21462.25</v>
      </c>
      <c r="H539" s="14">
        <f t="shared" ref="H539:J539" si="547">(B539-B538)/B538</f>
        <v>1.4653496912956389E-3</v>
      </c>
      <c r="I539" s="14">
        <f t="shared" si="547"/>
        <v>1.6586040082929782E-3</v>
      </c>
      <c r="J539" s="14">
        <f t="shared" si="547"/>
        <v>-3.3398373983739779E-2</v>
      </c>
      <c r="K539" s="14">
        <v>7.0099999999999997E-3</v>
      </c>
      <c r="L539" s="14">
        <v>1.6760000000000001E-2</v>
      </c>
      <c r="M539" s="14">
        <f t="shared" si="521"/>
        <v>-5.0853075405793511E-3</v>
      </c>
    </row>
    <row r="540" spans="1:13" ht="15.75" customHeight="1">
      <c r="A540" s="24">
        <v>45310</v>
      </c>
      <c r="B540" s="10">
        <v>1649.9</v>
      </c>
      <c r="C540" s="10">
        <v>1125</v>
      </c>
      <c r="D540" s="10">
        <v>1470.65</v>
      </c>
      <c r="E540" s="10">
        <v>3646</v>
      </c>
      <c r="F540" s="11">
        <v>821.02</v>
      </c>
      <c r="G540" s="12">
        <v>21622.400000000001</v>
      </c>
      <c r="H540" s="14">
        <f t="shared" ref="H540:J540" si="548">(B540-B539)/B539</f>
        <v>1.0101628504958981E-2</v>
      </c>
      <c r="I540" s="14">
        <f t="shared" si="548"/>
        <v>3.4910997654201782E-2</v>
      </c>
      <c r="J540" s="14">
        <f t="shared" si="548"/>
        <v>-1.0429633617064225E-2</v>
      </c>
      <c r="K540" s="14">
        <v>1.3899999999999999E-2</v>
      </c>
      <c r="L540" s="14">
        <v>5.4999999999999997E-3</v>
      </c>
      <c r="M540" s="14">
        <f t="shared" si="521"/>
        <v>7.4619389858939043E-3</v>
      </c>
    </row>
    <row r="541" spans="1:13" ht="15.75" customHeight="1">
      <c r="A541" s="24">
        <v>45311</v>
      </c>
      <c r="B541" s="10">
        <v>1648.85</v>
      </c>
      <c r="C541" s="10">
        <v>1123.75</v>
      </c>
      <c r="D541" s="10">
        <v>1478.85</v>
      </c>
      <c r="E541" s="10">
        <v>3634.5</v>
      </c>
      <c r="F541" s="11">
        <v>818.9</v>
      </c>
      <c r="G541" s="12">
        <v>21571.8</v>
      </c>
      <c r="H541" s="14">
        <f t="shared" ref="H541:J541" si="549">(B541-B540)/B540</f>
        <v>-6.3640220619442503E-4</v>
      </c>
      <c r="I541" s="14">
        <f t="shared" si="549"/>
        <v>-1.1111111111111111E-3</v>
      </c>
      <c r="J541" s="14">
        <f t="shared" si="549"/>
        <v>5.5757658178355266E-3</v>
      </c>
      <c r="K541" s="14">
        <v>-3.15E-3</v>
      </c>
      <c r="L541" s="14">
        <v>-2.5799999999999998E-3</v>
      </c>
      <c r="M541" s="14">
        <f t="shared" si="521"/>
        <v>-2.3401657540329558E-3</v>
      </c>
    </row>
    <row r="542" spans="1:13" ht="15.75" customHeight="1">
      <c r="A542" s="24">
        <v>45314</v>
      </c>
      <c r="B542" s="10">
        <v>1632.95</v>
      </c>
      <c r="C542" s="10">
        <v>1158</v>
      </c>
      <c r="D542" s="10">
        <v>1427.35</v>
      </c>
      <c r="E542" s="10">
        <v>3551</v>
      </c>
      <c r="F542" s="11">
        <v>797.99</v>
      </c>
      <c r="G542" s="12">
        <v>21238.799999999999</v>
      </c>
      <c r="H542" s="14">
        <f t="shared" ref="H542:J542" si="550">(B542-B541)/B541</f>
        <v>-9.6430845740970161E-3</v>
      </c>
      <c r="I542" s="14">
        <f t="shared" si="550"/>
        <v>3.0478309232480533E-2</v>
      </c>
      <c r="J542" s="14">
        <f t="shared" si="550"/>
        <v>-3.4824356763701526E-2</v>
      </c>
      <c r="K542" s="14">
        <v>-2.2970000000000001E-2</v>
      </c>
      <c r="L542" s="14">
        <v>-2.5530000000000001E-2</v>
      </c>
      <c r="M542" s="14">
        <f t="shared" si="521"/>
        <v>-1.5436820293160515E-2</v>
      </c>
    </row>
    <row r="543" spans="1:13" ht="15.75" customHeight="1">
      <c r="A543" s="24">
        <v>45315</v>
      </c>
      <c r="B543" s="10">
        <v>1666.01</v>
      </c>
      <c r="C543" s="10">
        <v>1189.95</v>
      </c>
      <c r="D543" s="10">
        <v>1455.9</v>
      </c>
      <c r="E543" s="10">
        <v>3589.2</v>
      </c>
      <c r="F543" s="11">
        <v>808.41</v>
      </c>
      <c r="G543" s="12">
        <v>21453.95</v>
      </c>
      <c r="H543" s="14">
        <f t="shared" ref="H543:J543" si="551">(B543-B542)/B542</f>
        <v>2.0245567837349546E-2</v>
      </c>
      <c r="I543" s="14">
        <f t="shared" si="551"/>
        <v>2.7590673575129572E-2</v>
      </c>
      <c r="J543" s="14">
        <f t="shared" si="551"/>
        <v>2.0002101797036594E-2</v>
      </c>
      <c r="K543" s="14">
        <v>1.076E-2</v>
      </c>
      <c r="L543" s="14">
        <v>1.306E-2</v>
      </c>
      <c r="M543" s="14">
        <f t="shared" si="521"/>
        <v>1.0130045011959313E-2</v>
      </c>
    </row>
    <row r="544" spans="1:13" ht="15.75" customHeight="1">
      <c r="A544" s="24">
        <v>45316</v>
      </c>
      <c r="B544" s="10">
        <v>1659.75</v>
      </c>
      <c r="C544" s="10">
        <v>1160.55</v>
      </c>
      <c r="D544" s="10">
        <v>1434.9</v>
      </c>
      <c r="E544" s="10">
        <v>3593.45</v>
      </c>
      <c r="F544" s="11">
        <v>809.35</v>
      </c>
      <c r="G544" s="12">
        <v>21352.6</v>
      </c>
      <c r="H544" s="14">
        <f t="shared" ref="H544:J544" si="552">(B544-B543)/B543</f>
        <v>-3.7574804472962292E-3</v>
      </c>
      <c r="I544" s="14">
        <f t="shared" si="552"/>
        <v>-2.4706920458842884E-2</v>
      </c>
      <c r="J544" s="14">
        <f t="shared" si="552"/>
        <v>-1.4424067587059549E-2</v>
      </c>
      <c r="K544" s="14">
        <v>1.1800000000000001E-3</v>
      </c>
      <c r="L544" s="14">
        <v>1.16E-3</v>
      </c>
      <c r="M544" s="14">
        <f t="shared" si="521"/>
        <v>-4.7240717909756563E-3</v>
      </c>
    </row>
    <row r="545" spans="1:13" ht="15.75" customHeight="1">
      <c r="A545" s="24">
        <v>45320</v>
      </c>
      <c r="B545" s="10">
        <v>1647.32</v>
      </c>
      <c r="C545" s="10">
        <v>1162.1500000000001</v>
      </c>
      <c r="D545" s="10">
        <v>1454.65</v>
      </c>
      <c r="E545" s="10">
        <v>3708</v>
      </c>
      <c r="F545" s="11">
        <v>838.41</v>
      </c>
      <c r="G545" s="12">
        <v>21737.599999999999</v>
      </c>
      <c r="H545" s="14">
        <f t="shared" ref="H545:J545" si="553">(B545-B544)/B544</f>
        <v>-7.4890796806748386E-3</v>
      </c>
      <c r="I545" s="14">
        <f t="shared" si="553"/>
        <v>1.3786566714059166E-3</v>
      </c>
      <c r="J545" s="14">
        <f t="shared" si="553"/>
        <v>1.3764025367621436E-2</v>
      </c>
      <c r="K545" s="14">
        <v>3.1879999999999999E-2</v>
      </c>
      <c r="L545" s="14">
        <v>3.5909999999999997E-2</v>
      </c>
      <c r="M545" s="14">
        <f t="shared" si="521"/>
        <v>1.8030591122392591E-2</v>
      </c>
    </row>
    <row r="546" spans="1:13" ht="15.75" customHeight="1">
      <c r="A546" s="24">
        <v>45321</v>
      </c>
      <c r="B546" s="10">
        <v>1642.19</v>
      </c>
      <c r="C546" s="10">
        <v>1158.6500000000001</v>
      </c>
      <c r="D546" s="10">
        <v>1444.3</v>
      </c>
      <c r="E546" s="10">
        <v>3633.3</v>
      </c>
      <c r="F546" s="11">
        <v>856.21</v>
      </c>
      <c r="G546" s="12">
        <v>21522.1</v>
      </c>
      <c r="H546" s="14">
        <f t="shared" ref="H546:J546" si="554">(B546-B545)/B545</f>
        <v>-3.1141490420803983E-3</v>
      </c>
      <c r="I546" s="14">
        <f t="shared" si="554"/>
        <v>-3.0116594243428125E-3</v>
      </c>
      <c r="J546" s="14">
        <f t="shared" si="554"/>
        <v>-7.1151136012100064E-3</v>
      </c>
      <c r="K546" s="14">
        <v>-2.0150000000000001E-2</v>
      </c>
      <c r="L546" s="14">
        <v>2.1229999999999999E-2</v>
      </c>
      <c r="M546" s="14">
        <f t="shared" si="521"/>
        <v>-9.9136979243338742E-3</v>
      </c>
    </row>
    <row r="547" spans="1:13" ht="15.75" customHeight="1">
      <c r="A547" s="24">
        <v>45322</v>
      </c>
      <c r="B547" s="10">
        <v>1651.59</v>
      </c>
      <c r="C547" s="10">
        <v>1170.7</v>
      </c>
      <c r="D547" s="10">
        <v>1462.55</v>
      </c>
      <c r="E547" s="10">
        <v>3479.75</v>
      </c>
      <c r="F547" s="11">
        <v>881.48</v>
      </c>
      <c r="G547" s="12">
        <v>21725.7</v>
      </c>
      <c r="H547" s="14">
        <f t="shared" ref="H547:J547" si="555">(B547-B546)/B546</f>
        <v>5.7240635980001483E-3</v>
      </c>
      <c r="I547" s="14">
        <f t="shared" si="555"/>
        <v>1.0400034522936136E-2</v>
      </c>
      <c r="J547" s="14">
        <f t="shared" si="555"/>
        <v>1.2635878972512636E-2</v>
      </c>
      <c r="K547" s="14">
        <v>-4.2259999999999999E-2</v>
      </c>
      <c r="L547" s="14">
        <v>2.9510000000000002E-2</v>
      </c>
      <c r="M547" s="14">
        <f t="shared" si="521"/>
        <v>9.460043397252229E-3</v>
      </c>
    </row>
    <row r="548" spans="1:13" ht="15.75" customHeight="1">
      <c r="A548" s="24">
        <v>45323</v>
      </c>
      <c r="B548" s="10">
        <v>1647.76</v>
      </c>
      <c r="C548" s="10">
        <v>1151.2</v>
      </c>
      <c r="D548" s="10">
        <v>1466.35</v>
      </c>
      <c r="E548" s="10">
        <v>3398</v>
      </c>
      <c r="F548" s="11">
        <v>875.8</v>
      </c>
      <c r="G548" s="12">
        <v>21697.45</v>
      </c>
      <c r="H548" s="14">
        <f t="shared" ref="H548:J548" si="556">(B548-B547)/B547</f>
        <v>-2.3189774701953434E-3</v>
      </c>
      <c r="I548" s="14">
        <f t="shared" si="556"/>
        <v>-1.6656701118988638E-2</v>
      </c>
      <c r="J548" s="14">
        <f t="shared" si="556"/>
        <v>2.5982017708795972E-3</v>
      </c>
      <c r="K548" s="14">
        <v>-2.349E-2</v>
      </c>
      <c r="L548" s="14">
        <v>-6.4400000000000004E-3</v>
      </c>
      <c r="M548" s="14">
        <f t="shared" si="521"/>
        <v>-1.3003033273956651E-3</v>
      </c>
    </row>
    <row r="549" spans="1:13" ht="15.75" customHeight="1">
      <c r="A549" s="24">
        <v>45324</v>
      </c>
      <c r="B549" s="10">
        <v>1683.86</v>
      </c>
      <c r="C549" s="10">
        <v>1150.8</v>
      </c>
      <c r="D549" s="10">
        <v>1446.15</v>
      </c>
      <c r="E549" s="10">
        <v>3376.05</v>
      </c>
      <c r="F549" s="11">
        <v>876.05</v>
      </c>
      <c r="G549" s="12">
        <v>21853.8</v>
      </c>
      <c r="H549" s="14">
        <f t="shared" ref="H549:J549" si="557">(B549-B548)/B548</f>
        <v>2.1908530368500212E-2</v>
      </c>
      <c r="I549" s="14">
        <f t="shared" si="557"/>
        <v>-3.4746351633086424E-4</v>
      </c>
      <c r="J549" s="14">
        <f t="shared" si="557"/>
        <v>-1.377570157193018E-2</v>
      </c>
      <c r="K549" s="14">
        <v>-6.4599999999999996E-3</v>
      </c>
      <c r="L549" s="14">
        <v>2.9E-4</v>
      </c>
      <c r="M549" s="14">
        <f t="shared" si="521"/>
        <v>7.2059159025599107E-3</v>
      </c>
    </row>
    <row r="550" spans="1:13" ht="15.75" customHeight="1">
      <c r="A550" s="24">
        <v>45327</v>
      </c>
      <c r="B550" s="10">
        <v>1677.74</v>
      </c>
      <c r="C550" s="10">
        <v>1113.55</v>
      </c>
      <c r="D550" s="10">
        <v>1444.85</v>
      </c>
      <c r="E550" s="10">
        <v>3341.75</v>
      </c>
      <c r="F550" s="11">
        <v>923.95</v>
      </c>
      <c r="G550" s="12">
        <v>21771.7</v>
      </c>
      <c r="H550" s="14">
        <f t="shared" ref="H550:J550" si="558">(B550-B549)/B549</f>
        <v>-3.6345064316510227E-3</v>
      </c>
      <c r="I550" s="14">
        <f t="shared" si="558"/>
        <v>-3.2368786930830729E-2</v>
      </c>
      <c r="J550" s="14">
        <f t="shared" si="558"/>
        <v>-8.9893856100693693E-4</v>
      </c>
      <c r="K550" s="14">
        <v>-1.0160000000000001E-2</v>
      </c>
      <c r="L550" s="14">
        <v>5.4679999999999999E-2</v>
      </c>
      <c r="M550" s="14">
        <f t="shared" si="521"/>
        <v>-3.7567837172481923E-3</v>
      </c>
    </row>
    <row r="551" spans="1:13" ht="15.75" customHeight="1">
      <c r="A551" s="24">
        <v>45328</v>
      </c>
      <c r="B551" s="10">
        <v>1719.76</v>
      </c>
      <c r="C551" s="10">
        <v>1134.05</v>
      </c>
      <c r="D551" s="10">
        <v>1444.1</v>
      </c>
      <c r="E551" s="10">
        <v>3424.25</v>
      </c>
      <c r="F551" s="11">
        <v>936.66</v>
      </c>
      <c r="G551" s="12">
        <v>21929.4</v>
      </c>
      <c r="H551" s="14">
        <f t="shared" ref="H551:J551" si="559">(B551-B550)/B550</f>
        <v>2.5045597053178669E-2</v>
      </c>
      <c r="I551" s="14">
        <f t="shared" si="559"/>
        <v>1.8409590947869429E-2</v>
      </c>
      <c r="J551" s="14">
        <f t="shared" si="559"/>
        <v>-5.1908502612727967E-4</v>
      </c>
      <c r="K551" s="14">
        <v>2.469E-2</v>
      </c>
      <c r="L551" s="14">
        <v>1.376E-2</v>
      </c>
      <c r="M551" s="14">
        <f t="shared" si="521"/>
        <v>7.2433480160024582E-3</v>
      </c>
    </row>
    <row r="552" spans="1:13" ht="15.75" customHeight="1">
      <c r="A552" s="24">
        <v>45329</v>
      </c>
      <c r="B552" s="10">
        <v>1684.26</v>
      </c>
      <c r="C552" s="10">
        <v>1134.3</v>
      </c>
      <c r="D552" s="10">
        <v>1429.95</v>
      </c>
      <c r="E552" s="10">
        <v>3394.7</v>
      </c>
      <c r="F552" s="11">
        <v>930.93</v>
      </c>
      <c r="G552" s="12">
        <v>21930.5</v>
      </c>
      <c r="H552" s="14">
        <f t="shared" ref="H552:J552" si="560">(B552-B551)/B551</f>
        <v>-2.0642415220728474E-2</v>
      </c>
      <c r="I552" s="14">
        <f t="shared" si="560"/>
        <v>2.2044883382566906E-4</v>
      </c>
      <c r="J552" s="14">
        <f t="shared" si="560"/>
        <v>-9.7984904092513429E-3</v>
      </c>
      <c r="K552" s="14">
        <v>-8.6300000000000005E-3</v>
      </c>
      <c r="L552" s="14">
        <v>-6.1199999999999996E-3</v>
      </c>
      <c r="M552" s="14">
        <f t="shared" si="521"/>
        <v>5.016097111633445E-5</v>
      </c>
    </row>
    <row r="553" spans="1:13" ht="15.75" customHeight="1">
      <c r="A553" s="24">
        <v>45330</v>
      </c>
      <c r="B553" s="10">
        <v>1682.62</v>
      </c>
      <c r="C553" s="10">
        <v>1142.1500000000001</v>
      </c>
      <c r="D553" s="10">
        <v>1403.05</v>
      </c>
      <c r="E553" s="10">
        <v>3335.5</v>
      </c>
      <c r="F553" s="11">
        <v>921.46</v>
      </c>
      <c r="G553" s="12">
        <v>21717.95</v>
      </c>
      <c r="H553" s="14">
        <f t="shared" ref="H553:J553" si="561">(B553-B552)/B552</f>
        <v>-9.7372139693402448E-4</v>
      </c>
      <c r="I553" s="14">
        <f t="shared" si="561"/>
        <v>6.9205677510360015E-3</v>
      </c>
      <c r="J553" s="14">
        <f t="shared" si="561"/>
        <v>-1.8811846568061882E-2</v>
      </c>
      <c r="K553" s="14">
        <v>-1.7440000000000001E-2</v>
      </c>
      <c r="L553" s="14">
        <v>-1.017E-2</v>
      </c>
      <c r="M553" s="14">
        <f t="shared" si="521"/>
        <v>-9.6919814869701679E-3</v>
      </c>
    </row>
    <row r="554" spans="1:13" ht="15.75" customHeight="1">
      <c r="A554" s="24">
        <v>45331</v>
      </c>
      <c r="B554" s="10">
        <v>1659.99</v>
      </c>
      <c r="C554" s="10">
        <v>1120.25</v>
      </c>
      <c r="D554" s="10">
        <v>1403.6</v>
      </c>
      <c r="E554" s="10">
        <v>3324.55</v>
      </c>
      <c r="F554" s="11">
        <v>912.18</v>
      </c>
      <c r="G554" s="12">
        <v>21782.5</v>
      </c>
      <c r="H554" s="14">
        <f t="shared" ref="H554:J554" si="562">(B554-B553)/B553</f>
        <v>-1.3449263648357848E-2</v>
      </c>
      <c r="I554" s="14">
        <f t="shared" si="562"/>
        <v>-1.9174364137810349E-2</v>
      </c>
      <c r="J554" s="14">
        <f t="shared" si="562"/>
        <v>3.9200313602505578E-4</v>
      </c>
      <c r="K554" s="14">
        <v>-3.2799999999999999E-3</v>
      </c>
      <c r="L554" s="14">
        <v>-1.0070000000000001E-2</v>
      </c>
      <c r="M554" s="14">
        <f t="shared" si="521"/>
        <v>2.9721958103780177E-3</v>
      </c>
    </row>
    <row r="555" spans="1:13" ht="15.75" customHeight="1">
      <c r="A555" s="24">
        <v>45334</v>
      </c>
      <c r="B555" s="10">
        <v>1670.69</v>
      </c>
      <c r="C555" s="10">
        <v>1118.7</v>
      </c>
      <c r="D555" s="10">
        <v>1390</v>
      </c>
      <c r="E555" s="10">
        <v>3299.55</v>
      </c>
      <c r="F555" s="11">
        <v>908.8</v>
      </c>
      <c r="G555" s="12">
        <v>21616.05</v>
      </c>
      <c r="H555" s="14">
        <f t="shared" ref="H555:J555" si="563">(B555-B554)/B554</f>
        <v>6.4458219627829359E-3</v>
      </c>
      <c r="I555" s="14">
        <f t="shared" si="563"/>
        <v>-1.3836197277393033E-3</v>
      </c>
      <c r="J555" s="14">
        <f t="shared" si="563"/>
        <v>-9.6893701909375254E-3</v>
      </c>
      <c r="K555" s="14">
        <v>-7.5199999999999998E-3</v>
      </c>
      <c r="L555" s="14">
        <v>-3.7100000000000002E-3</v>
      </c>
      <c r="M555" s="14">
        <f t="shared" si="521"/>
        <v>-7.6414552966831504E-3</v>
      </c>
    </row>
    <row r="556" spans="1:13" ht="15.75" customHeight="1">
      <c r="A556" s="24">
        <v>45335</v>
      </c>
      <c r="B556" s="10">
        <v>1675.11</v>
      </c>
      <c r="C556" s="10">
        <v>1117.8499999999999</v>
      </c>
      <c r="D556" s="10">
        <v>1394.45</v>
      </c>
      <c r="E556" s="10">
        <v>3321.5</v>
      </c>
      <c r="F556" s="11">
        <v>904.11</v>
      </c>
      <c r="G556" s="12">
        <v>21743.25</v>
      </c>
      <c r="H556" s="14">
        <f t="shared" ref="H556:J556" si="564">(B556-B555)/B555</f>
        <v>2.6456134890373711E-3</v>
      </c>
      <c r="I556" s="14">
        <f t="shared" si="564"/>
        <v>-7.5981049432389061E-4</v>
      </c>
      <c r="J556" s="14">
        <f t="shared" si="564"/>
        <v>3.2014388489208958E-3</v>
      </c>
      <c r="K556" s="14">
        <v>6.6499999999999997E-3</v>
      </c>
      <c r="L556" s="14">
        <v>-5.1599999999999997E-3</v>
      </c>
      <c r="M556" s="14">
        <f t="shared" si="521"/>
        <v>5.8845163663111778E-3</v>
      </c>
    </row>
    <row r="557" spans="1:13" ht="15.75" customHeight="1">
      <c r="A557" s="24">
        <v>45336</v>
      </c>
      <c r="B557" s="10">
        <v>1656.86</v>
      </c>
      <c r="C557" s="10">
        <v>1115.8499999999999</v>
      </c>
      <c r="D557" s="10">
        <v>1384.05</v>
      </c>
      <c r="E557" s="10">
        <v>3309</v>
      </c>
      <c r="F557" s="11">
        <v>915.47</v>
      </c>
      <c r="G557" s="12">
        <v>21840.05</v>
      </c>
      <c r="H557" s="14">
        <f t="shared" ref="H557:J557" si="565">(B557-B556)/B556</f>
        <v>-1.0894806908203044E-2</v>
      </c>
      <c r="I557" s="14">
        <f t="shared" si="565"/>
        <v>-1.7891488124524759E-3</v>
      </c>
      <c r="J557" s="14">
        <f t="shared" si="565"/>
        <v>-7.4581376169816707E-3</v>
      </c>
      <c r="K557" s="14">
        <v>-3.7599999999999999E-3</v>
      </c>
      <c r="L557" s="14">
        <v>1.256E-2</v>
      </c>
      <c r="M557" s="14">
        <f t="shared" si="521"/>
        <v>4.4519563542708323E-3</v>
      </c>
    </row>
    <row r="558" spans="1:13" ht="15.75" customHeight="1">
      <c r="A558" s="24">
        <v>45337</v>
      </c>
      <c r="B558" s="10">
        <v>1666.96</v>
      </c>
      <c r="C558" s="10">
        <v>1120.7</v>
      </c>
      <c r="D558" s="10">
        <v>1414.05</v>
      </c>
      <c r="E558" s="10">
        <v>3300.3</v>
      </c>
      <c r="F558" s="11">
        <v>917.72</v>
      </c>
      <c r="G558" s="12">
        <v>21910.75</v>
      </c>
      <c r="H558" s="14">
        <f t="shared" ref="H558:J558" si="566">(B558-B557)/B557</f>
        <v>6.0958680878288674E-3</v>
      </c>
      <c r="I558" s="14">
        <f t="shared" si="566"/>
        <v>4.3464623381280071E-3</v>
      </c>
      <c r="J558" s="14">
        <f t="shared" si="566"/>
        <v>2.1675517502980385E-2</v>
      </c>
      <c r="K558" s="14">
        <v>-2.63E-3</v>
      </c>
      <c r="L558" s="14">
        <v>2.4599999999999999E-3</v>
      </c>
      <c r="M558" s="14">
        <f t="shared" si="521"/>
        <v>3.2371720760712877E-3</v>
      </c>
    </row>
    <row r="559" spans="1:13" ht="15.75" customHeight="1">
      <c r="A559" s="24">
        <v>45338</v>
      </c>
      <c r="B559" s="10">
        <v>1692.11</v>
      </c>
      <c r="C559" s="10">
        <v>1120</v>
      </c>
      <c r="D559" s="10">
        <v>1419.9</v>
      </c>
      <c r="E559" s="10">
        <v>3386.75</v>
      </c>
      <c r="F559" s="11">
        <v>935.71</v>
      </c>
      <c r="G559" s="12">
        <v>22040.7</v>
      </c>
      <c r="H559" s="14">
        <f t="shared" ref="H559:J559" si="567">(B559-B558)/B558</f>
        <v>1.5087344627345504E-2</v>
      </c>
      <c r="I559" s="14">
        <f t="shared" si="567"/>
        <v>-6.2460961898817293E-4</v>
      </c>
      <c r="J559" s="14">
        <f t="shared" si="567"/>
        <v>4.1370531452212698E-3</v>
      </c>
      <c r="K559" s="14">
        <v>2.6190000000000001E-2</v>
      </c>
      <c r="L559" s="14">
        <v>1.9599999999999999E-2</v>
      </c>
      <c r="M559" s="14">
        <f t="shared" si="521"/>
        <v>5.9308786782743964E-3</v>
      </c>
    </row>
    <row r="560" spans="1:13" ht="15.75" customHeight="1">
      <c r="A560" s="24">
        <v>45341</v>
      </c>
      <c r="B560" s="10">
        <v>1690.22</v>
      </c>
      <c r="C560" s="10">
        <v>1142.2</v>
      </c>
      <c r="D560" s="10">
        <v>1417.1</v>
      </c>
      <c r="E560" s="10">
        <v>3339.85</v>
      </c>
      <c r="F560" s="11">
        <v>929.73</v>
      </c>
      <c r="G560" s="12">
        <v>22122.25</v>
      </c>
      <c r="H560" s="14">
        <f t="shared" ref="H560:J560" si="568">(B560-B559)/B559</f>
        <v>-1.1169486617299542E-3</v>
      </c>
      <c r="I560" s="14">
        <f t="shared" si="568"/>
        <v>1.9821428571428611E-2</v>
      </c>
      <c r="J560" s="14">
        <f t="shared" si="568"/>
        <v>-1.9719698570323132E-3</v>
      </c>
      <c r="K560" s="14">
        <v>-1.3849999999999999E-2</v>
      </c>
      <c r="L560" s="14">
        <v>-6.3899999999999998E-3</v>
      </c>
      <c r="M560" s="14">
        <f t="shared" si="521"/>
        <v>3.6999732313401693E-3</v>
      </c>
    </row>
    <row r="561" spans="1:13" ht="15.75" customHeight="1">
      <c r="A561" s="24">
        <v>45342</v>
      </c>
      <c r="B561" s="10">
        <v>1675.81</v>
      </c>
      <c r="C561" s="10">
        <v>1143.95</v>
      </c>
      <c r="D561" s="10">
        <v>1454.3</v>
      </c>
      <c r="E561" s="10">
        <v>3356.75</v>
      </c>
      <c r="F561" s="11">
        <v>923.5</v>
      </c>
      <c r="G561" s="12">
        <v>22196.95</v>
      </c>
      <c r="H561" s="14">
        <f t="shared" ref="H561:J561" si="569">(B561-B560)/B560</f>
        <v>-8.5255173882690313E-3</v>
      </c>
      <c r="I561" s="14">
        <f t="shared" si="569"/>
        <v>1.5321309753108037E-3</v>
      </c>
      <c r="J561" s="14">
        <f t="shared" si="569"/>
        <v>2.6250793874814795E-2</v>
      </c>
      <c r="K561" s="14">
        <v>5.0600000000000003E-3</v>
      </c>
      <c r="L561" s="14">
        <v>-6.7000000000000002E-3</v>
      </c>
      <c r="M561" s="14">
        <f t="shared" si="521"/>
        <v>3.376690888133021E-3</v>
      </c>
    </row>
    <row r="562" spans="1:13" ht="15.75" customHeight="1">
      <c r="A562" s="24">
        <v>45343</v>
      </c>
      <c r="B562" s="10">
        <v>1646.27</v>
      </c>
      <c r="C562" s="10">
        <v>1139.9000000000001</v>
      </c>
      <c r="D562" s="10">
        <v>1439.15</v>
      </c>
      <c r="E562" s="10">
        <v>3296.4</v>
      </c>
      <c r="F562" s="11">
        <v>918.22</v>
      </c>
      <c r="G562" s="12">
        <v>22055.05</v>
      </c>
      <c r="H562" s="14">
        <f t="shared" ref="H562:J562" si="570">(B562-B561)/B561</f>
        <v>-1.7627296650574924E-2</v>
      </c>
      <c r="I562" s="14">
        <f t="shared" si="570"/>
        <v>-3.5403645264215694E-3</v>
      </c>
      <c r="J562" s="14">
        <f t="shared" si="570"/>
        <v>-1.0417382933369912E-2</v>
      </c>
      <c r="K562" s="14">
        <v>-1.7979999999999999E-2</v>
      </c>
      <c r="L562" s="14">
        <v>-5.7200000000000003E-3</v>
      </c>
      <c r="M562" s="14">
        <f t="shared" si="521"/>
        <v>-6.3927701778848647E-3</v>
      </c>
    </row>
    <row r="563" spans="1:13" ht="15.75" customHeight="1">
      <c r="A563" s="24">
        <v>45344</v>
      </c>
      <c r="B563" s="10">
        <v>1671.93</v>
      </c>
      <c r="C563" s="10">
        <v>1135.55</v>
      </c>
      <c r="D563" s="10">
        <v>1419.55</v>
      </c>
      <c r="E563" s="10">
        <v>3363.75</v>
      </c>
      <c r="F563" s="11">
        <v>929.43</v>
      </c>
      <c r="G563" s="12">
        <v>22217.45</v>
      </c>
      <c r="H563" s="14">
        <f t="shared" ref="H563:J563" si="571">(B563-B562)/B562</f>
        <v>1.5586750654509943E-2</v>
      </c>
      <c r="I563" s="14">
        <f t="shared" si="571"/>
        <v>-3.8161242214230511E-3</v>
      </c>
      <c r="J563" s="14">
        <f t="shared" si="571"/>
        <v>-1.3619150192822246E-2</v>
      </c>
      <c r="K563" s="14">
        <v>2.043E-2</v>
      </c>
      <c r="L563" s="14">
        <v>1.221E-2</v>
      </c>
      <c r="M563" s="14">
        <f t="shared" si="521"/>
        <v>7.3633929644231801E-3</v>
      </c>
    </row>
    <row r="564" spans="1:13" ht="15.75" customHeight="1">
      <c r="A564" s="24">
        <v>45345</v>
      </c>
      <c r="B564" s="10">
        <v>1667.45</v>
      </c>
      <c r="C564" s="10">
        <v>1125.75</v>
      </c>
      <c r="D564" s="10">
        <v>1420.6</v>
      </c>
      <c r="E564" s="10">
        <v>3387.95</v>
      </c>
      <c r="F564" s="11">
        <v>934.52</v>
      </c>
      <c r="G564" s="12">
        <v>22212.7</v>
      </c>
      <c r="H564" s="14">
        <f t="shared" ref="H564:J564" si="572">(B564-B563)/B563</f>
        <v>-2.6795380189362102E-3</v>
      </c>
      <c r="I564" s="14">
        <f t="shared" si="572"/>
        <v>-8.6301792083131133E-3</v>
      </c>
      <c r="J564" s="14">
        <f t="shared" si="572"/>
        <v>7.3967102250710058E-4</v>
      </c>
      <c r="K564" s="14">
        <v>7.1900000000000002E-3</v>
      </c>
      <c r="L564" s="14">
        <v>5.4799999999999996E-3</v>
      </c>
      <c r="M564" s="14">
        <f t="shared" si="521"/>
        <v>-2.1379591267224637E-4</v>
      </c>
    </row>
    <row r="565" spans="1:13" ht="15.75" customHeight="1">
      <c r="A565" s="24">
        <v>45348</v>
      </c>
      <c r="B565" s="10">
        <v>1650.85</v>
      </c>
      <c r="C565" s="10">
        <v>1110.05</v>
      </c>
      <c r="D565" s="10">
        <v>1422.3</v>
      </c>
      <c r="E565" s="10">
        <v>3470.15</v>
      </c>
      <c r="F565" s="11">
        <v>934.07</v>
      </c>
      <c r="G565" s="12">
        <v>22122.05</v>
      </c>
      <c r="H565" s="14">
        <f t="shared" ref="H565:J565" si="573">(B565-B564)/B564</f>
        <v>-9.9553209991304903E-3</v>
      </c>
      <c r="I565" s="14">
        <f t="shared" si="573"/>
        <v>-1.3946258050188804E-2</v>
      </c>
      <c r="J565" s="14">
        <f t="shared" si="573"/>
        <v>1.1966774602281047E-3</v>
      </c>
      <c r="K565" s="14">
        <v>2.426E-2</v>
      </c>
      <c r="L565" s="14">
        <v>-4.8000000000000001E-4</v>
      </c>
      <c r="M565" s="14">
        <f t="shared" si="521"/>
        <v>-4.08099870794642E-3</v>
      </c>
    </row>
    <row r="566" spans="1:13" ht="15.75" customHeight="1">
      <c r="A566" s="24">
        <v>45349</v>
      </c>
      <c r="B566" s="10">
        <v>1654.28</v>
      </c>
      <c r="C566" s="10">
        <v>1127.5</v>
      </c>
      <c r="D566" s="10">
        <v>1420.15</v>
      </c>
      <c r="E566" s="10">
        <v>3506.45</v>
      </c>
      <c r="F566" s="11">
        <v>959.74</v>
      </c>
      <c r="G566" s="12">
        <v>22198.35</v>
      </c>
      <c r="H566" s="14">
        <f t="shared" ref="H566:J566" si="574">(B566-B565)/B565</f>
        <v>2.0777175394494133E-3</v>
      </c>
      <c r="I566" s="14">
        <f t="shared" si="574"/>
        <v>1.5720012612044545E-2</v>
      </c>
      <c r="J566" s="14">
        <f t="shared" si="574"/>
        <v>-1.5116360824016478E-3</v>
      </c>
      <c r="K566" s="14">
        <v>1.0460000000000001E-2</v>
      </c>
      <c r="L566" s="14">
        <v>2.7480000000000001E-2</v>
      </c>
      <c r="M566" s="14">
        <f t="shared" si="521"/>
        <v>3.449047443613918E-3</v>
      </c>
    </row>
    <row r="567" spans="1:13" ht="15.75" customHeight="1">
      <c r="A567" s="24">
        <v>45350</v>
      </c>
      <c r="B567" s="10">
        <v>1661.88</v>
      </c>
      <c r="C567" s="10">
        <v>1128.75</v>
      </c>
      <c r="D567" s="10">
        <v>1409.4</v>
      </c>
      <c r="E567" s="10">
        <v>3470.2</v>
      </c>
      <c r="F567" s="11">
        <v>955.1</v>
      </c>
      <c r="G567" s="12">
        <v>21951.15</v>
      </c>
      <c r="H567" s="14">
        <f t="shared" ref="H567:J567" si="575">(B567-B566)/B566</f>
        <v>4.5941436757986169E-3</v>
      </c>
      <c r="I567" s="14">
        <f t="shared" si="575"/>
        <v>1.1086474501108647E-3</v>
      </c>
      <c r="J567" s="14">
        <f t="shared" si="575"/>
        <v>-7.5696229271555813E-3</v>
      </c>
      <c r="K567" s="14">
        <v>-1.034E-2</v>
      </c>
      <c r="L567" s="14">
        <v>-4.8300000000000001E-3</v>
      </c>
      <c r="M567" s="14">
        <f t="shared" si="521"/>
        <v>-1.1135962808046414E-2</v>
      </c>
    </row>
    <row r="568" spans="1:13" ht="15.75" customHeight="1">
      <c r="A568" s="24">
        <v>45351</v>
      </c>
      <c r="B568" s="10">
        <v>1664.52</v>
      </c>
      <c r="C568" s="10">
        <v>1123.3499999999999</v>
      </c>
      <c r="D568" s="10">
        <v>1403.4</v>
      </c>
      <c r="E568" s="10">
        <v>3477.55</v>
      </c>
      <c r="F568" s="11">
        <v>947.28</v>
      </c>
      <c r="G568" s="12">
        <v>21982.799999999999</v>
      </c>
      <c r="H568" s="14">
        <f t="shared" ref="H568:J568" si="576">(B568-B567)/B567</f>
        <v>1.588562351072203E-3</v>
      </c>
      <c r="I568" s="14">
        <f t="shared" si="576"/>
        <v>-4.7840531561462599E-3</v>
      </c>
      <c r="J568" s="14">
        <f t="shared" si="576"/>
        <v>-4.2571306939123031E-3</v>
      </c>
      <c r="K568" s="14">
        <v>2.1199999999999999E-3</v>
      </c>
      <c r="L568" s="14">
        <v>-8.1899999999999994E-3</v>
      </c>
      <c r="M568" s="14">
        <f t="shared" si="521"/>
        <v>1.4418378991532478E-3</v>
      </c>
    </row>
    <row r="569" spans="1:13" ht="15.75" customHeight="1">
      <c r="A569" s="24">
        <v>45352</v>
      </c>
      <c r="B569" s="10">
        <v>1645.43</v>
      </c>
      <c r="C569" s="10">
        <v>1128.7</v>
      </c>
      <c r="D569" s="10">
        <v>1430.75</v>
      </c>
      <c r="E569" s="10">
        <v>3633.5</v>
      </c>
      <c r="F569" s="11">
        <v>974.39</v>
      </c>
      <c r="G569" s="12">
        <v>22338.75</v>
      </c>
      <c r="H569" s="14">
        <f t="shared" ref="H569:J569" si="577">(B569-B568)/B568</f>
        <v>-1.146877177805008E-2</v>
      </c>
      <c r="I569" s="14">
        <f t="shared" si="577"/>
        <v>4.7625406151245268E-3</v>
      </c>
      <c r="J569" s="14">
        <f t="shared" si="577"/>
        <v>1.9488385349864547E-2</v>
      </c>
      <c r="K569" s="14">
        <v>4.4839999999999998E-2</v>
      </c>
      <c r="L569" s="14">
        <v>2.862E-2</v>
      </c>
      <c r="M569" s="14">
        <f t="shared" si="521"/>
        <v>1.6192204814673324E-2</v>
      </c>
    </row>
    <row r="570" spans="1:13" ht="15.75" customHeight="1">
      <c r="A570" s="24">
        <v>45353</v>
      </c>
      <c r="B570" s="10">
        <v>1656.3</v>
      </c>
      <c r="C570" s="10">
        <v>1133</v>
      </c>
      <c r="D570" s="10">
        <v>1430.75</v>
      </c>
      <c r="E570" s="10">
        <v>3655.25</v>
      </c>
      <c r="F570" s="11">
        <v>988.35</v>
      </c>
      <c r="G570" s="12">
        <v>22378.400000000001</v>
      </c>
      <c r="H570" s="14">
        <f t="shared" ref="H570:J570" si="578">(B570-B569)/B569</f>
        <v>6.6061758932314902E-3</v>
      </c>
      <c r="I570" s="14">
        <f t="shared" si="578"/>
        <v>3.8096925666695797E-3</v>
      </c>
      <c r="J570" s="14">
        <f t="shared" si="578"/>
        <v>0</v>
      </c>
      <c r="K570" s="14">
        <v>5.9899999999999997E-3</v>
      </c>
      <c r="L570" s="14">
        <v>1.4330000000000001E-2</v>
      </c>
      <c r="M570" s="14">
        <f t="shared" si="521"/>
        <v>1.7749426445079271E-3</v>
      </c>
    </row>
    <row r="571" spans="1:13" ht="15.75" customHeight="1">
      <c r="A571" s="24">
        <v>45355</v>
      </c>
      <c r="B571" s="10">
        <v>1628.03</v>
      </c>
      <c r="C571" s="10">
        <v>1133.5</v>
      </c>
      <c r="D571" s="10">
        <v>1432.7</v>
      </c>
      <c r="E571" s="10">
        <v>3644.45</v>
      </c>
      <c r="F571" s="11">
        <v>984.16</v>
      </c>
      <c r="G571" s="12">
        <v>22405.599999999999</v>
      </c>
      <c r="H571" s="14">
        <f t="shared" ref="H571:J571" si="579">(B571-B570)/B570</f>
        <v>-1.7068163979955312E-2</v>
      </c>
      <c r="I571" s="14">
        <f t="shared" si="579"/>
        <v>4.4130626654898501E-4</v>
      </c>
      <c r="J571" s="14">
        <f t="shared" si="579"/>
        <v>1.3629215446444491E-3</v>
      </c>
      <c r="K571" s="14">
        <v>-2.9499999999999999E-3</v>
      </c>
      <c r="L571" s="14">
        <v>-4.2399999999999998E-3</v>
      </c>
      <c r="M571" s="14">
        <f t="shared" si="521"/>
        <v>1.215457762842611E-3</v>
      </c>
    </row>
    <row r="572" spans="1:13" ht="15.75" customHeight="1">
      <c r="A572" s="24">
        <v>45356</v>
      </c>
      <c r="B572" s="10">
        <v>1597.5</v>
      </c>
      <c r="C572" s="10">
        <v>1168.9000000000001</v>
      </c>
      <c r="D572" s="10">
        <v>1440.85</v>
      </c>
      <c r="E572" s="10">
        <v>3612.6</v>
      </c>
      <c r="F572" s="10">
        <v>1018.76</v>
      </c>
      <c r="G572" s="12">
        <v>22356.3</v>
      </c>
      <c r="H572" s="14">
        <f t="shared" ref="H572:J572" si="580">(B572-B571)/B571</f>
        <v>-1.8752725686873077E-2</v>
      </c>
      <c r="I572" s="14">
        <f t="shared" si="580"/>
        <v>3.1230701367446045E-2</v>
      </c>
      <c r="J572" s="14">
        <f t="shared" si="580"/>
        <v>5.6885600614223937E-3</v>
      </c>
      <c r="K572" s="14">
        <v>-8.7399999999999995E-3</v>
      </c>
      <c r="L572" s="14">
        <v>3.5159999999999997E-2</v>
      </c>
      <c r="M572" s="14">
        <f t="shared" si="521"/>
        <v>-2.2003427714499622E-3</v>
      </c>
    </row>
    <row r="573" spans="1:13" ht="15.75" customHeight="1">
      <c r="A573" s="24">
        <v>45357</v>
      </c>
      <c r="B573" s="10">
        <v>1608.48</v>
      </c>
      <c r="C573" s="10">
        <v>1193.7</v>
      </c>
      <c r="D573" s="10">
        <v>1442.6</v>
      </c>
      <c r="E573" s="10">
        <v>3642.2</v>
      </c>
      <c r="F573" s="10">
        <v>1014.52</v>
      </c>
      <c r="G573" s="12">
        <v>22474.05</v>
      </c>
      <c r="H573" s="14">
        <f t="shared" ref="H573:J573" si="581">(B573-B572)/B572</f>
        <v>6.8732394366197297E-3</v>
      </c>
      <c r="I573" s="14">
        <f t="shared" si="581"/>
        <v>2.1216528359996538E-2</v>
      </c>
      <c r="J573" s="14">
        <f t="shared" si="581"/>
        <v>1.21456084949856E-3</v>
      </c>
      <c r="K573" s="14">
        <v>8.1899999999999994E-3</v>
      </c>
      <c r="L573" s="14">
        <v>-4.1599999999999996E-3</v>
      </c>
      <c r="M573" s="14">
        <f t="shared" si="521"/>
        <v>5.2669717260906326E-3</v>
      </c>
    </row>
    <row r="574" spans="1:13" ht="15.75" customHeight="1">
      <c r="A574" s="24">
        <v>45358</v>
      </c>
      <c r="B574" s="10">
        <v>1607.39</v>
      </c>
      <c r="C574" s="10">
        <v>1199.7</v>
      </c>
      <c r="D574" s="10">
        <v>1446.1</v>
      </c>
      <c r="E574" s="10">
        <v>3676.95</v>
      </c>
      <c r="F574" s="10">
        <v>1036.0999999999999</v>
      </c>
      <c r="G574" s="12">
        <v>22493.55</v>
      </c>
      <c r="H574" s="14">
        <f t="shared" ref="H574:J574" si="582">(B574-B573)/B573</f>
        <v>-6.7765841042469795E-4</v>
      </c>
      <c r="I574" s="14">
        <f t="shared" si="582"/>
        <v>5.0263885398341293E-3</v>
      </c>
      <c r="J574" s="14">
        <f t="shared" si="582"/>
        <v>2.4261749618743936E-3</v>
      </c>
      <c r="K574" s="14">
        <v>9.5399999999999999E-3</v>
      </c>
      <c r="L574" s="14">
        <v>2.1270000000000001E-2</v>
      </c>
      <c r="M574" s="14">
        <f t="shared" si="521"/>
        <v>8.6766737637408481E-4</v>
      </c>
    </row>
    <row r="575" spans="1:13" ht="15.75" customHeight="1">
      <c r="A575" s="24">
        <v>45362</v>
      </c>
      <c r="B575" s="10">
        <v>1591.63</v>
      </c>
      <c r="C575" s="10">
        <v>1196.5999999999999</v>
      </c>
      <c r="D575" s="10">
        <v>1427.8</v>
      </c>
      <c r="E575" s="10">
        <v>3640.6</v>
      </c>
      <c r="F575" s="10">
        <v>1024.8399999999999</v>
      </c>
      <c r="G575" s="12">
        <v>22332.65</v>
      </c>
      <c r="H575" s="14">
        <f t="shared" ref="H575:J575" si="583">(B575-B574)/B574</f>
        <v>-9.8047144750185028E-3</v>
      </c>
      <c r="I575" s="14">
        <f t="shared" si="583"/>
        <v>-2.5839793281654884E-3</v>
      </c>
      <c r="J575" s="14">
        <f t="shared" si="583"/>
        <v>-1.265472650577412E-2</v>
      </c>
      <c r="K575" s="14">
        <v>-9.8899999999999995E-3</v>
      </c>
      <c r="L575" s="14">
        <v>-1.0869999999999999E-2</v>
      </c>
      <c r="M575" s="14">
        <f t="shared" si="521"/>
        <v>-7.1531616841271307E-3</v>
      </c>
    </row>
    <row r="576" spans="1:13" ht="15.75" customHeight="1">
      <c r="A576" s="24">
        <v>45363</v>
      </c>
      <c r="B576" s="10">
        <v>1603.91</v>
      </c>
      <c r="C576" s="10">
        <v>1204.25</v>
      </c>
      <c r="D576" s="10">
        <v>1459.55</v>
      </c>
      <c r="E576" s="10">
        <v>3621.65</v>
      </c>
      <c r="F576" s="10">
        <v>1013.37</v>
      </c>
      <c r="G576" s="12">
        <v>22335.7</v>
      </c>
      <c r="H576" s="14">
        <f t="shared" ref="H576:J576" si="584">(B576-B575)/B575</f>
        <v>7.7153609821377905E-3</v>
      </c>
      <c r="I576" s="14">
        <f t="shared" si="584"/>
        <v>6.3931138224971517E-3</v>
      </c>
      <c r="J576" s="14">
        <f t="shared" si="584"/>
        <v>2.2237007984311528E-2</v>
      </c>
      <c r="K576" s="14">
        <v>-5.2100000000000002E-3</v>
      </c>
      <c r="L576" s="14">
        <v>-1.119E-2</v>
      </c>
      <c r="M576" s="14">
        <f t="shared" si="521"/>
        <v>1.3657134285448758E-4</v>
      </c>
    </row>
    <row r="577" spans="1:13" ht="15.75" customHeight="1">
      <c r="A577" s="24">
        <v>45364</v>
      </c>
      <c r="B577" s="10">
        <v>1602.37</v>
      </c>
      <c r="C577" s="10">
        <v>1168.75</v>
      </c>
      <c r="D577" s="10">
        <v>1460.4</v>
      </c>
      <c r="E577" s="10">
        <v>3538.55</v>
      </c>
      <c r="F577" s="11">
        <v>970.21</v>
      </c>
      <c r="G577" s="12">
        <v>21997.7</v>
      </c>
      <c r="H577" s="14">
        <f t="shared" ref="H577:J577" si="585">(B577-B576)/B576</f>
        <v>-9.6015362458005179E-4</v>
      </c>
      <c r="I577" s="14">
        <f t="shared" si="585"/>
        <v>-2.9478928793855098E-2</v>
      </c>
      <c r="J577" s="14">
        <f t="shared" si="585"/>
        <v>5.8237127881890745E-4</v>
      </c>
      <c r="K577" s="14">
        <v>-2.2950000000000002E-2</v>
      </c>
      <c r="L577" s="14">
        <v>-4.2590000000000003E-2</v>
      </c>
      <c r="M577" s="14">
        <f t="shared" si="521"/>
        <v>-1.5132724741109523E-2</v>
      </c>
    </row>
    <row r="578" spans="1:13" ht="15.75" customHeight="1">
      <c r="A578" s="24">
        <v>45365</v>
      </c>
      <c r="B578" s="10">
        <v>1644.04</v>
      </c>
      <c r="C578" s="10">
        <v>1194.5999999999999</v>
      </c>
      <c r="D578" s="10">
        <v>1455.45</v>
      </c>
      <c r="E578" s="10">
        <v>3608.2</v>
      </c>
      <c r="F578" s="11">
        <v>964.77</v>
      </c>
      <c r="G578" s="12">
        <v>22146.65</v>
      </c>
      <c r="H578" s="14">
        <f t="shared" ref="H578:J578" si="586">(B578-B577)/B577</f>
        <v>2.6005229753427783E-2</v>
      </c>
      <c r="I578" s="14">
        <f t="shared" si="586"/>
        <v>2.211764705882345E-2</v>
      </c>
      <c r="J578" s="14">
        <f t="shared" si="586"/>
        <v>-3.3894823336072617E-3</v>
      </c>
      <c r="K578" s="14">
        <v>1.968E-2</v>
      </c>
      <c r="L578" s="14">
        <v>-5.6100000000000004E-3</v>
      </c>
      <c r="M578" s="14">
        <f t="shared" si="521"/>
        <v>6.7711624397096392E-3</v>
      </c>
    </row>
    <row r="579" spans="1:13" ht="15.75" customHeight="1">
      <c r="A579" s="24">
        <v>45366</v>
      </c>
      <c r="B579" s="10">
        <v>1624.84</v>
      </c>
      <c r="C579" s="10">
        <v>1220</v>
      </c>
      <c r="D579" s="10">
        <v>1452.65</v>
      </c>
      <c r="E579" s="10">
        <v>3537.15</v>
      </c>
      <c r="F579" s="11">
        <v>942.94</v>
      </c>
      <c r="G579" s="12">
        <v>22023.35</v>
      </c>
      <c r="H579" s="14">
        <f t="shared" ref="H579:J579" si="587">(B579-B578)/B578</f>
        <v>-1.1678547967202772E-2</v>
      </c>
      <c r="I579" s="14">
        <f t="shared" si="587"/>
        <v>2.1262347229198137E-2</v>
      </c>
      <c r="J579" s="14">
        <f t="shared" si="587"/>
        <v>-1.9238036346146926E-3</v>
      </c>
      <c r="K579" s="14">
        <v>-1.9689999999999999E-2</v>
      </c>
      <c r="L579" s="14">
        <v>-2.2630000000000001E-2</v>
      </c>
      <c r="M579" s="14">
        <f t="shared" si="521"/>
        <v>-5.5674334493028476E-3</v>
      </c>
    </row>
    <row r="580" spans="1:13" ht="15.75" customHeight="1">
      <c r="A580" s="24">
        <v>45369</v>
      </c>
      <c r="B580" s="10">
        <v>1593.67</v>
      </c>
      <c r="C580" s="10">
        <v>1225.3</v>
      </c>
      <c r="D580" s="10">
        <v>1446.05</v>
      </c>
      <c r="E580" s="10">
        <v>3561.2</v>
      </c>
      <c r="F580" s="11">
        <v>969.46</v>
      </c>
      <c r="G580" s="12">
        <v>22055.7</v>
      </c>
      <c r="H580" s="14">
        <f t="shared" ref="H580:J580" si="588">(B580-B579)/B579</f>
        <v>-1.9183427291302433E-2</v>
      </c>
      <c r="I580" s="14">
        <f t="shared" si="588"/>
        <v>4.34426229508193E-3</v>
      </c>
      <c r="J580" s="14">
        <f t="shared" si="588"/>
        <v>-4.5434206450281458E-3</v>
      </c>
      <c r="K580" s="14">
        <v>6.7999999999999996E-3</v>
      </c>
      <c r="L580" s="14">
        <v>2.8119999999999999E-2</v>
      </c>
      <c r="M580" s="14">
        <f t="shared" si="521"/>
        <v>1.468895513171347E-3</v>
      </c>
    </row>
    <row r="581" spans="1:13" ht="15.75" customHeight="1">
      <c r="A581" s="24">
        <v>45370</v>
      </c>
      <c r="B581" s="10">
        <v>1552.7</v>
      </c>
      <c r="C581" s="10">
        <v>1228.3499999999999</v>
      </c>
      <c r="D581" s="10">
        <v>1449.35</v>
      </c>
      <c r="E581" s="10">
        <v>3501.7</v>
      </c>
      <c r="F581" s="11">
        <v>954.8</v>
      </c>
      <c r="G581" s="12">
        <v>21817.45</v>
      </c>
      <c r="H581" s="14">
        <f t="shared" ref="H581:J581" si="589">(B581-B580)/B580</f>
        <v>-2.570795710529785E-2</v>
      </c>
      <c r="I581" s="14">
        <f t="shared" si="589"/>
        <v>2.4891863217170935E-3</v>
      </c>
      <c r="J581" s="14">
        <f t="shared" si="589"/>
        <v>2.2820787662943568E-3</v>
      </c>
      <c r="K581" s="14">
        <v>-1.6709999999999999E-2</v>
      </c>
      <c r="L581" s="14">
        <v>-1.512E-2</v>
      </c>
      <c r="M581" s="14">
        <f t="shared" si="521"/>
        <v>-1.080219625765675E-2</v>
      </c>
    </row>
    <row r="582" spans="1:13" ht="15.75" customHeight="1">
      <c r="A582" s="24">
        <v>45371</v>
      </c>
      <c r="B582" s="10">
        <v>1546.24</v>
      </c>
      <c r="C582" s="10">
        <v>1231.8</v>
      </c>
      <c r="D582" s="10">
        <v>1431.05</v>
      </c>
      <c r="E582" s="10">
        <v>3509.7</v>
      </c>
      <c r="F582" s="11">
        <v>937.56</v>
      </c>
      <c r="G582" s="12">
        <v>21839.1</v>
      </c>
      <c r="H582" s="14">
        <f t="shared" ref="H582:J582" si="590">(B582-B581)/B581</f>
        <v>-4.1604946222709065E-3</v>
      </c>
      <c r="I582" s="14">
        <f t="shared" si="590"/>
        <v>2.8086457442911593E-3</v>
      </c>
      <c r="J582" s="14">
        <f t="shared" si="590"/>
        <v>-1.2626349742988206E-2</v>
      </c>
      <c r="K582" s="14">
        <v>2.2799999999999999E-3</v>
      </c>
      <c r="L582" s="14">
        <v>-1.806E-2</v>
      </c>
      <c r="M582" s="14">
        <f t="shared" si="521"/>
        <v>9.9232495089929458E-4</v>
      </c>
    </row>
    <row r="583" spans="1:13" ht="15.75" customHeight="1">
      <c r="A583" s="24">
        <v>45372</v>
      </c>
      <c r="B583" s="10">
        <v>1545.99</v>
      </c>
      <c r="C583" s="10">
        <v>1220.8</v>
      </c>
      <c r="D583" s="10">
        <v>1445.75</v>
      </c>
      <c r="E583" s="10">
        <v>3560</v>
      </c>
      <c r="F583" s="11">
        <v>961.93</v>
      </c>
      <c r="G583" s="12">
        <v>22011.95</v>
      </c>
      <c r="H583" s="14">
        <f t="shared" ref="H583:J583" si="591">(B583-B582)/B582</f>
        <v>-1.6168253311258279E-4</v>
      </c>
      <c r="I583" s="14">
        <f t="shared" si="591"/>
        <v>-8.9300211073226176E-3</v>
      </c>
      <c r="J583" s="14">
        <f t="shared" si="591"/>
        <v>1.0272177771566365E-2</v>
      </c>
      <c r="K583" s="14">
        <v>1.4330000000000001E-2</v>
      </c>
      <c r="L583" s="14">
        <v>2.5989999999999999E-2</v>
      </c>
      <c r="M583" s="14">
        <f t="shared" si="521"/>
        <v>7.9147034447391244E-3</v>
      </c>
    </row>
    <row r="584" spans="1:13" ht="15.75" customHeight="1">
      <c r="A584" s="24">
        <v>45373</v>
      </c>
      <c r="B584" s="10">
        <v>1500.39</v>
      </c>
      <c r="C584" s="10">
        <v>1236.0999999999999</v>
      </c>
      <c r="D584" s="10">
        <v>1442.85</v>
      </c>
      <c r="E584" s="10">
        <v>3617.8</v>
      </c>
      <c r="F584" s="11">
        <v>976.79</v>
      </c>
      <c r="G584" s="12">
        <v>22096.75</v>
      </c>
      <c r="H584" s="14">
        <f t="shared" ref="H584:J584" si="592">(B584-B583)/B583</f>
        <v>-2.949566297324039E-2</v>
      </c>
      <c r="I584" s="14">
        <f t="shared" si="592"/>
        <v>1.253276539973784E-2</v>
      </c>
      <c r="J584" s="14">
        <f t="shared" si="592"/>
        <v>-2.0058793014007198E-3</v>
      </c>
      <c r="K584" s="14">
        <v>1.6240000000000001E-2</v>
      </c>
      <c r="L584" s="14">
        <v>1.545E-2</v>
      </c>
      <c r="M584" s="14">
        <f t="shared" si="521"/>
        <v>3.8524528721898457E-3</v>
      </c>
    </row>
    <row r="585" spans="1:13" ht="15.75" customHeight="1">
      <c r="A585" s="24">
        <v>45377</v>
      </c>
      <c r="B585" s="10">
        <v>1484.29</v>
      </c>
      <c r="C585" s="10">
        <v>1213.0999999999999</v>
      </c>
      <c r="D585" s="10">
        <v>1425.4</v>
      </c>
      <c r="E585" s="10">
        <v>3670.1</v>
      </c>
      <c r="F585" s="11">
        <v>983.17</v>
      </c>
      <c r="G585" s="12">
        <v>22004.7</v>
      </c>
      <c r="H585" s="14">
        <f t="shared" ref="H585:J585" si="593">(B585-B584)/B584</f>
        <v>-1.0730543392051491E-2</v>
      </c>
      <c r="I585" s="14">
        <f t="shared" si="593"/>
        <v>-1.8606908826146754E-2</v>
      </c>
      <c r="J585" s="14">
        <f t="shared" si="593"/>
        <v>-1.2094119277818081E-2</v>
      </c>
      <c r="K585" s="14">
        <v>1.4460000000000001E-2</v>
      </c>
      <c r="L585" s="14">
        <v>6.5300000000000002E-3</v>
      </c>
      <c r="M585" s="14">
        <f t="shared" si="521"/>
        <v>-4.1657709844207533E-3</v>
      </c>
    </row>
    <row r="586" spans="1:13" ht="15.75" customHeight="1">
      <c r="A586" s="24">
        <v>45378</v>
      </c>
      <c r="B586" s="10">
        <v>1475.54</v>
      </c>
      <c r="C586" s="10">
        <v>1224.8</v>
      </c>
      <c r="D586" s="10">
        <v>1440.7</v>
      </c>
      <c r="E586" s="10">
        <v>3706.4</v>
      </c>
      <c r="F586" s="11">
        <v>975.64</v>
      </c>
      <c r="G586" s="12">
        <v>22123.65</v>
      </c>
      <c r="H586" s="14">
        <f t="shared" ref="H586:J586" si="594">(B586-B585)/B585</f>
        <v>-5.8950744126821577E-3</v>
      </c>
      <c r="I586" s="14">
        <f t="shared" si="594"/>
        <v>9.6447118951447086E-3</v>
      </c>
      <c r="J586" s="14">
        <f t="shared" si="594"/>
        <v>1.0733829100603307E-2</v>
      </c>
      <c r="K586" s="14">
        <v>9.8899999999999995E-3</v>
      </c>
      <c r="L586" s="14">
        <v>-7.6600000000000001E-3</v>
      </c>
      <c r="M586" s="14">
        <f t="shared" si="521"/>
        <v>5.4056633355601636E-3</v>
      </c>
    </row>
    <row r="587" spans="1:13" ht="15.75" customHeight="1">
      <c r="A587" s="24">
        <v>45379</v>
      </c>
      <c r="B587" s="10">
        <v>1489.66</v>
      </c>
      <c r="C587" s="10">
        <v>1228.5999999999999</v>
      </c>
      <c r="D587" s="10">
        <v>1447.9</v>
      </c>
      <c r="E587" s="10">
        <v>3763.9</v>
      </c>
      <c r="F587" s="11">
        <v>989.75</v>
      </c>
      <c r="G587" s="12">
        <v>22326.9</v>
      </c>
      <c r="H587" s="14">
        <f t="shared" ref="H587:J587" si="595">(B587-B586)/B586</f>
        <v>9.5693779904307032E-3</v>
      </c>
      <c r="I587" s="14">
        <f t="shared" si="595"/>
        <v>3.1025473546701134E-3</v>
      </c>
      <c r="J587" s="14">
        <f t="shared" si="595"/>
        <v>4.9975706253904666E-3</v>
      </c>
      <c r="K587" s="14">
        <v>1.5509999999999999E-2</v>
      </c>
      <c r="L587" s="14">
        <v>1.4460000000000001E-2</v>
      </c>
      <c r="M587" s="14">
        <f t="shared" si="521"/>
        <v>9.1870012407536724E-3</v>
      </c>
    </row>
    <row r="588" spans="1:13" ht="15.75" customHeight="1">
      <c r="A588" s="24">
        <v>45383</v>
      </c>
      <c r="B588" s="10">
        <v>1487.07</v>
      </c>
      <c r="C588" s="10">
        <v>1217.3499999999999</v>
      </c>
      <c r="D588" s="10">
        <v>1470.5</v>
      </c>
      <c r="E588" s="10">
        <v>3838</v>
      </c>
      <c r="F588" s="11">
        <v>989.2</v>
      </c>
      <c r="G588" s="12">
        <v>22462</v>
      </c>
      <c r="H588" s="14">
        <f t="shared" ref="H588:J588" si="596">(B588-B587)/B587</f>
        <v>-1.7386517728878706E-3</v>
      </c>
      <c r="I588" s="14">
        <f t="shared" si="596"/>
        <v>-9.156763796190787E-3</v>
      </c>
      <c r="J588" s="14">
        <f t="shared" si="596"/>
        <v>1.5608812763312319E-2</v>
      </c>
      <c r="K588" s="14">
        <v>1.9689999999999999E-2</v>
      </c>
      <c r="L588" s="14">
        <v>-5.5999999999999995E-4</v>
      </c>
      <c r="M588" s="14">
        <f t="shared" si="521"/>
        <v>6.0509967796693017E-3</v>
      </c>
    </row>
    <row r="589" spans="1:13" ht="15.75" customHeight="1">
      <c r="A589" s="24">
        <v>45384</v>
      </c>
      <c r="B589" s="10">
        <v>1474.54</v>
      </c>
      <c r="C589" s="10">
        <v>1208.25</v>
      </c>
      <c r="D589" s="10">
        <v>1480.15</v>
      </c>
      <c r="E589" s="10">
        <v>3807.4</v>
      </c>
      <c r="F589" s="10">
        <v>1001.56</v>
      </c>
      <c r="G589" s="12">
        <v>22453.3</v>
      </c>
      <c r="H589" s="14">
        <f t="shared" ref="H589:J589" si="597">(B589-B588)/B588</f>
        <v>-8.4259651529517594E-3</v>
      </c>
      <c r="I589" s="14">
        <f t="shared" si="597"/>
        <v>-7.4752536246764775E-3</v>
      </c>
      <c r="J589" s="14">
        <f t="shared" si="597"/>
        <v>6.5623937436246789E-3</v>
      </c>
      <c r="K589" s="14">
        <v>-7.9699999999999997E-3</v>
      </c>
      <c r="L589" s="14">
        <v>1.2489999999999999E-2</v>
      </c>
      <c r="M589" s="14">
        <f t="shared" si="521"/>
        <v>-3.8732080847657055E-4</v>
      </c>
    </row>
    <row r="590" spans="1:13" ht="15.75" customHeight="1">
      <c r="A590" s="24">
        <v>45385</v>
      </c>
      <c r="B590" s="10">
        <v>1472.35</v>
      </c>
      <c r="C590" s="10">
        <v>1225.7</v>
      </c>
      <c r="D590" s="10">
        <v>1482.3</v>
      </c>
      <c r="E590" s="10">
        <v>3782.45</v>
      </c>
      <c r="F590" s="10">
        <v>1006.05</v>
      </c>
      <c r="G590" s="12">
        <v>22434.65</v>
      </c>
      <c r="H590" s="14">
        <f t="shared" ref="H590:J590" si="598">(B590-B589)/B589</f>
        <v>-1.4852089465189513E-3</v>
      </c>
      <c r="I590" s="14">
        <f t="shared" si="598"/>
        <v>1.4442375336230122E-2</v>
      </c>
      <c r="J590" s="14">
        <f t="shared" si="598"/>
        <v>1.4525554842413698E-3</v>
      </c>
      <c r="K590" s="14">
        <v>-6.5500000000000003E-3</v>
      </c>
      <c r="L590" s="14">
        <v>4.4799999999999996E-3</v>
      </c>
      <c r="M590" s="14">
        <f t="shared" si="521"/>
        <v>-8.3061287204989106E-4</v>
      </c>
    </row>
    <row r="591" spans="1:13" ht="15.75" customHeight="1">
      <c r="A591" s="24">
        <v>45386</v>
      </c>
      <c r="B591" s="10">
        <v>1478.37</v>
      </c>
      <c r="C591" s="10">
        <v>1206.8499999999999</v>
      </c>
      <c r="D591" s="10">
        <v>1527.6</v>
      </c>
      <c r="E591" s="10">
        <v>3797.85</v>
      </c>
      <c r="F591" s="10">
        <v>1008.49</v>
      </c>
      <c r="G591" s="12">
        <v>22514.65</v>
      </c>
      <c r="H591" s="14">
        <f t="shared" ref="H591:J591" si="599">(B591-B590)/B590</f>
        <v>4.0887017353210733E-3</v>
      </c>
      <c r="I591" s="14">
        <f t="shared" si="599"/>
        <v>-1.5378967120829024E-2</v>
      </c>
      <c r="J591" s="14">
        <f t="shared" si="599"/>
        <v>3.0560615260068782E-2</v>
      </c>
      <c r="K591" s="14">
        <v>4.0699999999999998E-3</v>
      </c>
      <c r="L591" s="14">
        <v>2.4299999999999999E-3</v>
      </c>
      <c r="M591" s="14">
        <f t="shared" si="521"/>
        <v>3.5659125504520907E-3</v>
      </c>
    </row>
    <row r="592" spans="1:13" ht="15.75" customHeight="1">
      <c r="A592" s="24">
        <v>45387</v>
      </c>
      <c r="B592" s="10">
        <v>1470.81</v>
      </c>
      <c r="C592" s="10">
        <v>1191</v>
      </c>
      <c r="D592" s="10">
        <v>1549.55</v>
      </c>
      <c r="E592" s="10">
        <v>3743.1</v>
      </c>
      <c r="F592" s="10">
        <v>1004</v>
      </c>
      <c r="G592" s="12">
        <v>22513.7</v>
      </c>
      <c r="H592" s="14">
        <f t="shared" ref="H592:J592" si="600">(B592-B591)/B591</f>
        <v>-5.1137401327136954E-3</v>
      </c>
      <c r="I592" s="14">
        <f t="shared" si="600"/>
        <v>-1.3133363715457522E-2</v>
      </c>
      <c r="J592" s="14">
        <f t="shared" si="600"/>
        <v>1.4368944749934569E-2</v>
      </c>
      <c r="K592" s="14">
        <v>-1.4420000000000001E-2</v>
      </c>
      <c r="L592" s="14">
        <v>-4.45E-3</v>
      </c>
      <c r="M592" s="14">
        <f t="shared" si="521"/>
        <v>-4.2194748752511256E-5</v>
      </c>
    </row>
    <row r="593" spans="1:13" ht="15.75" customHeight="1">
      <c r="A593" s="24">
        <v>45390</v>
      </c>
      <c r="B593" s="10">
        <v>1468.43</v>
      </c>
      <c r="C593" s="10">
        <v>1204.7</v>
      </c>
      <c r="D593" s="10">
        <v>1546.6</v>
      </c>
      <c r="E593" s="10">
        <v>3807.85</v>
      </c>
      <c r="F593" s="10">
        <v>1010.08</v>
      </c>
      <c r="G593" s="12">
        <v>22666.3</v>
      </c>
      <c r="H593" s="14">
        <f t="shared" ref="H593:J593" si="601">(B593-B592)/B592</f>
        <v>-1.6181559820778223E-3</v>
      </c>
      <c r="I593" s="14">
        <f t="shared" si="601"/>
        <v>1.1502938706968972E-2</v>
      </c>
      <c r="J593" s="14">
        <f t="shared" si="601"/>
        <v>-1.9037785163434839E-3</v>
      </c>
      <c r="K593" s="14">
        <v>1.7299999999999999E-2</v>
      </c>
      <c r="L593" s="14">
        <v>6.0600000000000003E-3</v>
      </c>
      <c r="M593" s="14">
        <f t="shared" si="521"/>
        <v>6.7780951154185467E-3</v>
      </c>
    </row>
    <row r="594" spans="1:13" ht="15.75" customHeight="1">
      <c r="A594" s="24">
        <v>45391</v>
      </c>
      <c r="B594" s="10">
        <v>1486.47</v>
      </c>
      <c r="C594" s="10">
        <v>1204.45</v>
      </c>
      <c r="D594" s="10">
        <v>1548.55</v>
      </c>
      <c r="E594" s="10">
        <v>3785.25</v>
      </c>
      <c r="F594" s="10">
        <v>1005.4</v>
      </c>
      <c r="G594" s="12">
        <v>22642.75</v>
      </c>
      <c r="H594" s="14">
        <f t="shared" ref="H594:J594" si="602">(B594-B593)/B593</f>
        <v>1.2285229803259239E-2</v>
      </c>
      <c r="I594" s="14">
        <f t="shared" si="602"/>
        <v>-2.0752054453390884E-4</v>
      </c>
      <c r="J594" s="14">
        <f t="shared" si="602"/>
        <v>1.2608302081986587E-3</v>
      </c>
      <c r="K594" s="14">
        <v>-5.94E-3</v>
      </c>
      <c r="L594" s="14">
        <v>-4.6299999999999996E-3</v>
      </c>
      <c r="M594" s="14">
        <f t="shared" si="521"/>
        <v>-1.0389873953843051E-3</v>
      </c>
    </row>
    <row r="595" spans="1:13" ht="15.75" customHeight="1">
      <c r="A595" s="24">
        <v>45392</v>
      </c>
      <c r="B595" s="10">
        <v>1498.36</v>
      </c>
      <c r="C595" s="10">
        <v>1229.4000000000001</v>
      </c>
      <c r="D595" s="10">
        <v>1536.35</v>
      </c>
      <c r="E595" s="10">
        <v>3753.2</v>
      </c>
      <c r="F595" s="10">
        <v>1010.38</v>
      </c>
      <c r="G595" s="12">
        <v>22753.8</v>
      </c>
      <c r="H595" s="14">
        <f t="shared" ref="H595:J595" si="603">(B595-B594)/B594</f>
        <v>7.9988159868681317E-3</v>
      </c>
      <c r="I595" s="14">
        <f t="shared" si="603"/>
        <v>2.0714849101249572E-2</v>
      </c>
      <c r="J595" s="14">
        <f t="shared" si="603"/>
        <v>-7.8783377998773337E-3</v>
      </c>
      <c r="K595" s="14">
        <v>-8.4700000000000001E-3</v>
      </c>
      <c r="L595" s="14">
        <v>4.9500000000000004E-3</v>
      </c>
      <c r="M595" s="14">
        <f t="shared" si="521"/>
        <v>4.9044396109129531E-3</v>
      </c>
    </row>
    <row r="596" spans="1:13" ht="15.75" customHeight="1">
      <c r="A596" s="24">
        <v>45394</v>
      </c>
      <c r="B596" s="10">
        <v>1476.43</v>
      </c>
      <c r="C596" s="10">
        <v>1225.55</v>
      </c>
      <c r="D596" s="10">
        <v>1518.95</v>
      </c>
      <c r="E596" s="10">
        <v>3679.25</v>
      </c>
      <c r="F596" s="10">
        <v>1015.37</v>
      </c>
      <c r="G596" s="12">
        <v>22519.4</v>
      </c>
      <c r="H596" s="14">
        <f t="shared" ref="H596:J596" si="604">(B596-B595)/B595</f>
        <v>-1.4636002028884806E-2</v>
      </c>
      <c r="I596" s="14">
        <f t="shared" si="604"/>
        <v>-3.1316089149179566E-3</v>
      </c>
      <c r="J596" s="14">
        <f t="shared" si="604"/>
        <v>-1.132554430956479E-2</v>
      </c>
      <c r="K596" s="14">
        <v>-1.9699999999999999E-2</v>
      </c>
      <c r="L596" s="14">
        <v>4.9399999999999999E-3</v>
      </c>
      <c r="M596" s="14">
        <f t="shared" si="521"/>
        <v>-1.030157600049213E-2</v>
      </c>
    </row>
    <row r="597" spans="1:13" ht="15.75" customHeight="1">
      <c r="A597" s="24">
        <v>45397</v>
      </c>
      <c r="B597" s="10">
        <v>1459.92</v>
      </c>
      <c r="C597" s="10">
        <v>1224.55</v>
      </c>
      <c r="D597" s="10">
        <v>1494.7</v>
      </c>
      <c r="E597" s="10">
        <v>3600.8</v>
      </c>
      <c r="F597" s="11">
        <v>995.73</v>
      </c>
      <c r="G597" s="12">
        <v>22272.5</v>
      </c>
      <c r="H597" s="14">
        <f t="shared" ref="H597:J597" si="605">(B597-B596)/B596</f>
        <v>-1.1182379117194849E-2</v>
      </c>
      <c r="I597" s="14">
        <f t="shared" si="605"/>
        <v>-8.1596018114316027E-4</v>
      </c>
      <c r="J597" s="14">
        <f t="shared" si="605"/>
        <v>-1.5964975805655222E-2</v>
      </c>
      <c r="K597" s="14">
        <v>-2.1319999999999999E-2</v>
      </c>
      <c r="L597" s="14">
        <v>-1.934E-2</v>
      </c>
      <c r="M597" s="14">
        <f t="shared" si="521"/>
        <v>-1.0963880032327745E-2</v>
      </c>
    </row>
    <row r="598" spans="1:13" ht="15.75" customHeight="1">
      <c r="A598" s="24">
        <v>45398</v>
      </c>
      <c r="B598" s="10">
        <v>1406.52</v>
      </c>
      <c r="C598" s="10">
        <v>1216.45</v>
      </c>
      <c r="D598" s="10">
        <v>1509.25</v>
      </c>
      <c r="E598" s="10">
        <v>3543.45</v>
      </c>
      <c r="F598" s="11">
        <v>989.75</v>
      </c>
      <c r="G598" s="12">
        <v>22147.9</v>
      </c>
      <c r="H598" s="14">
        <f t="shared" ref="H598:J598" si="606">(B598-B597)/B597</f>
        <v>-3.6577346703929044E-2</v>
      </c>
      <c r="I598" s="14">
        <f t="shared" si="606"/>
        <v>-6.6146747784899835E-3</v>
      </c>
      <c r="J598" s="14">
        <f t="shared" si="606"/>
        <v>9.7343948618451564E-3</v>
      </c>
      <c r="K598" s="14">
        <v>-1.593E-2</v>
      </c>
      <c r="L598" s="14">
        <v>-6.0099999999999997E-3</v>
      </c>
      <c r="M598" s="14">
        <f t="shared" si="521"/>
        <v>-5.594342799416255E-3</v>
      </c>
    </row>
    <row r="599" spans="1:13" ht="15.75" customHeight="1">
      <c r="A599" s="24">
        <v>45400</v>
      </c>
      <c r="B599" s="10">
        <v>1411.3</v>
      </c>
      <c r="C599" s="10">
        <v>1265.75</v>
      </c>
      <c r="D599" s="10">
        <v>1494.7</v>
      </c>
      <c r="E599" s="10">
        <v>3550.95</v>
      </c>
      <c r="F599" s="11">
        <v>968.36</v>
      </c>
      <c r="G599" s="12">
        <v>21995.85</v>
      </c>
      <c r="H599" s="14">
        <f t="shared" ref="H599:J599" si="607">(B599-B598)/B598</f>
        <v>3.3984586070585367E-3</v>
      </c>
      <c r="I599" s="14">
        <f t="shared" si="607"/>
        <v>4.0527765218463525E-2</v>
      </c>
      <c r="J599" s="14">
        <f t="shared" si="607"/>
        <v>-9.6405499420241549E-3</v>
      </c>
      <c r="K599" s="14">
        <v>2.1199999999999999E-3</v>
      </c>
      <c r="L599" s="14">
        <v>-2.1610000000000001E-2</v>
      </c>
      <c r="M599" s="14">
        <f t="shared" si="521"/>
        <v>-6.865210697176838E-3</v>
      </c>
    </row>
    <row r="600" spans="1:13" ht="15.75" customHeight="1">
      <c r="A600" s="24">
        <v>45401</v>
      </c>
      <c r="B600" s="10">
        <v>1403.34</v>
      </c>
      <c r="C600" s="10">
        <v>1289</v>
      </c>
      <c r="D600" s="10">
        <v>1531.3</v>
      </c>
      <c r="E600" s="10">
        <v>3518.35</v>
      </c>
      <c r="F600" s="11">
        <v>960.24</v>
      </c>
      <c r="G600" s="12">
        <v>22147</v>
      </c>
      <c r="H600" s="14">
        <f t="shared" ref="H600:J600" si="608">(B600-B599)/B599</f>
        <v>-5.6401898958407404E-3</v>
      </c>
      <c r="I600" s="14">
        <f t="shared" si="608"/>
        <v>1.836855619198104E-2</v>
      </c>
      <c r="J600" s="14">
        <f t="shared" si="608"/>
        <v>2.4486519033919789E-2</v>
      </c>
      <c r="K600" s="14">
        <v>-9.1800000000000007E-3</v>
      </c>
      <c r="L600" s="14">
        <v>-8.3899999999999999E-3</v>
      </c>
      <c r="M600" s="14">
        <f t="shared" si="521"/>
        <v>6.8717508075387618E-3</v>
      </c>
    </row>
    <row r="601" spans="1:13" ht="15.75" customHeight="1">
      <c r="A601" s="24">
        <v>45404</v>
      </c>
      <c r="B601" s="10">
        <v>1424.72</v>
      </c>
      <c r="C601" s="10">
        <v>1297.55</v>
      </c>
      <c r="D601" s="10">
        <v>1512.2</v>
      </c>
      <c r="E601" s="10">
        <v>3612.7</v>
      </c>
      <c r="F601" s="11">
        <v>970.55</v>
      </c>
      <c r="G601" s="12">
        <v>22336.400000000001</v>
      </c>
      <c r="H601" s="14">
        <f t="shared" ref="H601:J601" si="609">(B601-B600)/B600</f>
        <v>1.5235082018612817E-2</v>
      </c>
      <c r="I601" s="14">
        <f t="shared" si="609"/>
        <v>6.6330488750969393E-3</v>
      </c>
      <c r="J601" s="14">
        <f t="shared" si="609"/>
        <v>-1.24730621040945E-2</v>
      </c>
      <c r="K601" s="14">
        <v>2.682E-2</v>
      </c>
      <c r="L601" s="14">
        <v>1.074E-2</v>
      </c>
      <c r="M601" s="14">
        <f t="shared" si="521"/>
        <v>8.5519483451483927E-3</v>
      </c>
    </row>
    <row r="602" spans="1:13" ht="15.75" customHeight="1">
      <c r="A602" s="24">
        <v>45405</v>
      </c>
      <c r="B602" s="10">
        <v>1434.32</v>
      </c>
      <c r="C602" s="10">
        <v>1342.35</v>
      </c>
      <c r="D602" s="10">
        <v>1507.6</v>
      </c>
      <c r="E602" s="10">
        <v>3610.15</v>
      </c>
      <c r="F602" s="11">
        <v>983.72</v>
      </c>
      <c r="G602" s="12">
        <v>22368</v>
      </c>
      <c r="H602" s="14">
        <f t="shared" ref="H602:J602" si="610">(B602-B601)/B601</f>
        <v>6.7381660957941975E-3</v>
      </c>
      <c r="I602" s="14">
        <f t="shared" si="610"/>
        <v>3.4526607837848215E-2</v>
      </c>
      <c r="J602" s="14">
        <f t="shared" si="610"/>
        <v>-3.0419256712076025E-3</v>
      </c>
      <c r="K602" s="14">
        <v>-7.1000000000000002E-4</v>
      </c>
      <c r="L602" s="14">
        <v>1.357E-2</v>
      </c>
      <c r="M602" s="14">
        <f t="shared" si="521"/>
        <v>1.4147311115487967E-3</v>
      </c>
    </row>
    <row r="603" spans="1:13" ht="15.75" customHeight="1">
      <c r="A603" s="24">
        <v>45406</v>
      </c>
      <c r="B603" s="10">
        <v>1422.73</v>
      </c>
      <c r="C603" s="10">
        <v>1336.4</v>
      </c>
      <c r="D603" s="10">
        <v>1511.7</v>
      </c>
      <c r="E603" s="10">
        <v>3634.85</v>
      </c>
      <c r="F603" s="11">
        <v>988.6</v>
      </c>
      <c r="G603" s="12">
        <v>22402.400000000001</v>
      </c>
      <c r="H603" s="14">
        <f t="shared" ref="H603:J603" si="611">(B603-B602)/B602</f>
        <v>-8.0804841318533657E-3</v>
      </c>
      <c r="I603" s="14">
        <f t="shared" si="611"/>
        <v>-4.4325250493536103E-3</v>
      </c>
      <c r="J603" s="14">
        <f t="shared" si="611"/>
        <v>2.7195542584240759E-3</v>
      </c>
      <c r="K603" s="14">
        <v>6.8399999999999997E-3</v>
      </c>
      <c r="L603" s="14">
        <v>4.96E-3</v>
      </c>
      <c r="M603" s="14">
        <f t="shared" si="521"/>
        <v>1.5379113018598647E-3</v>
      </c>
    </row>
    <row r="604" spans="1:13" ht="15.75" customHeight="1">
      <c r="A604" s="24">
        <v>45407</v>
      </c>
      <c r="B604" s="10">
        <v>1430.39</v>
      </c>
      <c r="C604" s="10">
        <v>1338.7</v>
      </c>
      <c r="D604" s="10">
        <v>1510.75</v>
      </c>
      <c r="E604" s="10">
        <v>3652.3</v>
      </c>
      <c r="F604" s="11">
        <v>998.17</v>
      </c>
      <c r="G604" s="12">
        <v>22570.35</v>
      </c>
      <c r="H604" s="14">
        <f t="shared" ref="H604:J604" si="612">(B604-B603)/B603</f>
        <v>5.3840152383095048E-3</v>
      </c>
      <c r="I604" s="14">
        <f t="shared" si="612"/>
        <v>1.7210416043100527E-3</v>
      </c>
      <c r="J604" s="14">
        <f t="shared" si="612"/>
        <v>-6.2843156710990639E-4</v>
      </c>
      <c r="K604" s="14">
        <v>4.7999999999999996E-3</v>
      </c>
      <c r="L604" s="14">
        <v>9.6799999999999994E-3</v>
      </c>
      <c r="M604" s="14">
        <f t="shared" si="521"/>
        <v>7.4969646109344125E-3</v>
      </c>
    </row>
    <row r="605" spans="1:13" ht="15.75" customHeight="1">
      <c r="A605" s="24">
        <v>45408</v>
      </c>
      <c r="B605" s="10">
        <v>1422.23</v>
      </c>
      <c r="C605" s="10">
        <v>1326</v>
      </c>
      <c r="D605" s="10">
        <v>1509.8</v>
      </c>
      <c r="E605" s="10">
        <v>3605.2</v>
      </c>
      <c r="F605" s="11">
        <v>996.43</v>
      </c>
      <c r="G605" s="12">
        <v>22419.95</v>
      </c>
      <c r="H605" s="14">
        <f t="shared" ref="H605:J605" si="613">(B605-B604)/B604</f>
        <v>-5.7047378686932108E-3</v>
      </c>
      <c r="I605" s="14">
        <f t="shared" si="613"/>
        <v>-9.4868155673414837E-3</v>
      </c>
      <c r="J605" s="14">
        <f t="shared" si="613"/>
        <v>-6.2882674168462385E-4</v>
      </c>
      <c r="K605" s="14">
        <v>-1.29E-2</v>
      </c>
      <c r="L605" s="14">
        <v>-1.74E-3</v>
      </c>
      <c r="M605" s="14">
        <f t="shared" si="521"/>
        <v>-6.663609558557923E-3</v>
      </c>
    </row>
    <row r="606" spans="1:13" ht="15.75" customHeight="1">
      <c r="A606" s="24">
        <v>45411</v>
      </c>
      <c r="B606" s="10">
        <v>1426.71</v>
      </c>
      <c r="C606" s="10">
        <v>1332.45</v>
      </c>
      <c r="D606" s="10">
        <v>1529.5</v>
      </c>
      <c r="E606" s="10">
        <v>3634.3</v>
      </c>
      <c r="F606" s="11">
        <v>997.52</v>
      </c>
      <c r="G606" s="12">
        <v>22643.4</v>
      </c>
      <c r="H606" s="14">
        <f t="shared" ref="H606:J606" si="614">(B606-B605)/B605</f>
        <v>3.14998277353172E-3</v>
      </c>
      <c r="I606" s="14">
        <f t="shared" si="614"/>
        <v>4.8642533936651923E-3</v>
      </c>
      <c r="J606" s="14">
        <f t="shared" si="614"/>
        <v>1.3048085839184029E-2</v>
      </c>
      <c r="K606" s="14">
        <v>8.0700000000000008E-3</v>
      </c>
      <c r="L606" s="14">
        <v>1.09E-3</v>
      </c>
      <c r="M606" s="14">
        <f t="shared" si="521"/>
        <v>9.9665699522077759E-3</v>
      </c>
    </row>
    <row r="607" spans="1:13" ht="15.75" customHeight="1">
      <c r="A607" s="24">
        <v>45412</v>
      </c>
      <c r="B607" s="10">
        <v>1412.59</v>
      </c>
      <c r="C607" s="10">
        <v>1322.3</v>
      </c>
      <c r="D607" s="10">
        <v>1520.1</v>
      </c>
      <c r="E607" s="10">
        <v>3594.3</v>
      </c>
      <c r="F607" s="10">
        <v>1004.8</v>
      </c>
      <c r="G607" s="12">
        <v>22604.85</v>
      </c>
      <c r="H607" s="14">
        <f t="shared" ref="H607:J607" si="615">(B607-B606)/B606</f>
        <v>-9.8968956550385973E-3</v>
      </c>
      <c r="I607" s="14">
        <f t="shared" si="615"/>
        <v>-7.6175466246388912E-3</v>
      </c>
      <c r="J607" s="14">
        <f t="shared" si="615"/>
        <v>-6.1457992808107821E-3</v>
      </c>
      <c r="K607" s="14">
        <v>-1.1010000000000001E-2</v>
      </c>
      <c r="L607" s="14">
        <v>7.3000000000000001E-3</v>
      </c>
      <c r="M607" s="14">
        <f t="shared" si="521"/>
        <v>-1.7024828426827645E-3</v>
      </c>
    </row>
    <row r="608" spans="1:13" ht="15.75" customHeight="1">
      <c r="A608" s="24">
        <v>45414</v>
      </c>
      <c r="B608" s="10">
        <v>1406.52</v>
      </c>
      <c r="C608" s="10">
        <v>1304.05</v>
      </c>
      <c r="D608" s="10">
        <v>1532.25</v>
      </c>
      <c r="E608" s="10">
        <v>3599.5</v>
      </c>
      <c r="F608" s="10">
        <v>1024.6400000000001</v>
      </c>
      <c r="G608" s="12">
        <v>22648.2</v>
      </c>
      <c r="H608" s="14">
        <f t="shared" ref="H608:J608" si="616">(B608-B607)/B607</f>
        <v>-4.2970713370475058E-3</v>
      </c>
      <c r="I608" s="14">
        <f t="shared" si="616"/>
        <v>-1.3801709143159646E-2</v>
      </c>
      <c r="J608" s="14">
        <f t="shared" si="616"/>
        <v>7.992895204262938E-3</v>
      </c>
      <c r="K608" s="14">
        <v>1.4499999999999999E-3</v>
      </c>
      <c r="L608" s="14">
        <v>1.975E-2</v>
      </c>
      <c r="M608" s="14">
        <f t="shared" si="521"/>
        <v>1.9177300446586545E-3</v>
      </c>
    </row>
    <row r="609" spans="1:13" ht="15.75" customHeight="1">
      <c r="A609" s="24">
        <v>45415</v>
      </c>
      <c r="B609" s="10">
        <v>1408.36</v>
      </c>
      <c r="C609" s="10">
        <v>1277.4000000000001</v>
      </c>
      <c r="D609" s="10">
        <v>1519.6</v>
      </c>
      <c r="E609" s="10">
        <v>3499.8</v>
      </c>
      <c r="F609" s="10">
        <v>1010.28</v>
      </c>
      <c r="G609" s="12">
        <v>22475.85</v>
      </c>
      <c r="H609" s="14">
        <f t="shared" ref="H609:J609" si="617">(B609-B608)/B608</f>
        <v>1.3081932713362896E-3</v>
      </c>
      <c r="I609" s="14">
        <f t="shared" si="617"/>
        <v>-2.0436332962693045E-2</v>
      </c>
      <c r="J609" s="14">
        <f t="shared" si="617"/>
        <v>-8.2558329254365098E-3</v>
      </c>
      <c r="K609" s="14">
        <v>-2.7699999999999999E-2</v>
      </c>
      <c r="L609" s="14">
        <v>-1.401E-2</v>
      </c>
      <c r="M609" s="14">
        <f t="shared" si="521"/>
        <v>-7.6098762815588958E-3</v>
      </c>
    </row>
    <row r="610" spans="1:13" ht="15.75" customHeight="1">
      <c r="A610" s="24">
        <v>45418</v>
      </c>
      <c r="B610" s="10">
        <v>1417.91</v>
      </c>
      <c r="C610" s="10">
        <v>1283.4000000000001</v>
      </c>
      <c r="D610" s="10">
        <v>1522.65</v>
      </c>
      <c r="E610" s="10">
        <v>3463.3</v>
      </c>
      <c r="F610" s="10">
        <v>1013.07</v>
      </c>
      <c r="G610" s="12">
        <v>22442.7</v>
      </c>
      <c r="H610" s="14">
        <f t="shared" ref="H610:J610" si="618">(B610-B609)/B609</f>
        <v>6.7809366923231151E-3</v>
      </c>
      <c r="I610" s="14">
        <f t="shared" si="618"/>
        <v>4.6970408642555183E-3</v>
      </c>
      <c r="J610" s="14">
        <f t="shared" si="618"/>
        <v>2.0071071334562926E-3</v>
      </c>
      <c r="K610" s="14">
        <v>-1.043E-2</v>
      </c>
      <c r="L610" s="14">
        <v>2.7599999999999999E-3</v>
      </c>
      <c r="M610" s="14">
        <f t="shared" si="521"/>
        <v>-1.4749164102802706E-3</v>
      </c>
    </row>
    <row r="611" spans="1:13" ht="15.75" customHeight="1">
      <c r="A611" s="24">
        <v>45419</v>
      </c>
      <c r="B611" s="10">
        <v>1432.88</v>
      </c>
      <c r="C611" s="10">
        <v>1286.1500000000001</v>
      </c>
      <c r="D611" s="10">
        <v>1506.15</v>
      </c>
      <c r="E611" s="10">
        <v>3427.75</v>
      </c>
      <c r="F611" s="11">
        <v>985.51</v>
      </c>
      <c r="G611" s="12">
        <v>22302.5</v>
      </c>
      <c r="H611" s="14">
        <f t="shared" ref="H611:J611" si="619">(B611-B610)/B610</f>
        <v>1.0557792807724063E-2</v>
      </c>
      <c r="I611" s="14">
        <f t="shared" si="619"/>
        <v>2.1427458313853826E-3</v>
      </c>
      <c r="J611" s="14">
        <f t="shared" si="619"/>
        <v>-1.0836370800906313E-2</v>
      </c>
      <c r="K611" s="14">
        <v>-1.026E-2</v>
      </c>
      <c r="L611" s="14">
        <v>-2.7199999999999998E-2</v>
      </c>
      <c r="M611" s="14">
        <f t="shared" si="521"/>
        <v>-6.2470201891929545E-3</v>
      </c>
    </row>
    <row r="612" spans="1:13" ht="15.75" customHeight="1">
      <c r="A612" s="24">
        <v>45420</v>
      </c>
      <c r="B612" s="10">
        <v>1419.3</v>
      </c>
      <c r="C612" s="10">
        <v>1288.5999999999999</v>
      </c>
      <c r="D612" s="10">
        <v>1482.65</v>
      </c>
      <c r="E612" s="10">
        <v>3486.85</v>
      </c>
      <c r="F612" s="10">
        <v>1008.99</v>
      </c>
      <c r="G612" s="12">
        <v>22302.5</v>
      </c>
      <c r="H612" s="14">
        <f t="shared" ref="H612:J612" si="620">(B612-B611)/B611</f>
        <v>-9.4774161130032897E-3</v>
      </c>
      <c r="I612" s="14">
        <f t="shared" si="620"/>
        <v>1.9049100027211585E-3</v>
      </c>
      <c r="J612" s="14">
        <f t="shared" si="620"/>
        <v>-1.5602695614646615E-2</v>
      </c>
      <c r="K612" s="14">
        <v>1.7239999999999998E-2</v>
      </c>
      <c r="L612" s="14">
        <v>2.383E-2</v>
      </c>
      <c r="M612" s="14">
        <f t="shared" si="521"/>
        <v>0</v>
      </c>
    </row>
    <row r="613" spans="1:13" ht="15.75" customHeight="1">
      <c r="A613" s="24">
        <v>45421</v>
      </c>
      <c r="B613" s="10">
        <v>1431.48</v>
      </c>
      <c r="C613" s="10">
        <v>1275.45</v>
      </c>
      <c r="D613" s="10">
        <v>1447.5</v>
      </c>
      <c r="E613" s="10">
        <v>3275.45</v>
      </c>
      <c r="F613" s="10">
        <v>1027.1300000000001</v>
      </c>
      <c r="G613" s="12">
        <v>21957.5</v>
      </c>
      <c r="H613" s="14">
        <f t="shared" ref="H613:J613" si="621">(B613-B612)/B612</f>
        <v>8.5816952018601175E-3</v>
      </c>
      <c r="I613" s="14">
        <f t="shared" si="621"/>
        <v>-1.020487350613058E-2</v>
      </c>
      <c r="J613" s="14">
        <f t="shared" si="621"/>
        <v>-2.3707550669409563E-2</v>
      </c>
      <c r="K613" s="14">
        <v>-6.0630000000000003E-2</v>
      </c>
      <c r="L613" s="14">
        <v>1.7979999999999999E-2</v>
      </c>
      <c r="M613" s="14">
        <f t="shared" si="521"/>
        <v>-1.5469117811904494E-2</v>
      </c>
    </row>
    <row r="614" spans="1:13" ht="15.75" customHeight="1">
      <c r="A614" s="24">
        <v>45422</v>
      </c>
      <c r="B614" s="10">
        <v>1416.92</v>
      </c>
      <c r="C614" s="10">
        <v>1301.1500000000001</v>
      </c>
      <c r="D614" s="10">
        <v>1437.9</v>
      </c>
      <c r="E614" s="10">
        <v>3271.45</v>
      </c>
      <c r="F614" s="10">
        <v>1043.43</v>
      </c>
      <c r="G614" s="12">
        <v>22055.200000000001</v>
      </c>
      <c r="H614" s="14">
        <f t="shared" ref="H614:J614" si="622">(B614-B613)/B613</f>
        <v>-1.0171291251012899E-2</v>
      </c>
      <c r="I614" s="14">
        <f t="shared" si="622"/>
        <v>2.0149751068250458E-2</v>
      </c>
      <c r="J614" s="14">
        <f t="shared" si="622"/>
        <v>-6.6321243523315438E-3</v>
      </c>
      <c r="K614" s="14">
        <v>-1.2199999999999999E-3</v>
      </c>
      <c r="L614" s="14">
        <v>1.5869999999999999E-2</v>
      </c>
      <c r="M614" s="14">
        <f t="shared" si="521"/>
        <v>4.4495047250370364E-3</v>
      </c>
    </row>
    <row r="615" spans="1:13" ht="15.75" customHeight="1">
      <c r="A615" s="24">
        <v>45425</v>
      </c>
      <c r="B615" s="10">
        <v>1415.47</v>
      </c>
      <c r="C615" s="10">
        <v>1285.95</v>
      </c>
      <c r="D615" s="10">
        <v>1455.25</v>
      </c>
      <c r="E615" s="10">
        <v>3293.85</v>
      </c>
      <c r="F615" s="11">
        <v>956.8</v>
      </c>
      <c r="G615" s="12">
        <v>22104.05</v>
      </c>
      <c r="H615" s="14">
        <f t="shared" ref="H615:J615" si="623">(B615-B614)/B614</f>
        <v>-1.0233464133472922E-3</v>
      </c>
      <c r="I615" s="14">
        <f t="shared" si="623"/>
        <v>-1.1681973638704258E-2</v>
      </c>
      <c r="J615" s="14">
        <f t="shared" si="623"/>
        <v>1.2066207663954314E-2</v>
      </c>
      <c r="K615" s="14">
        <v>6.8500000000000002E-3</v>
      </c>
      <c r="L615" s="14">
        <v>-8.3019999999999997E-2</v>
      </c>
      <c r="M615" s="14">
        <f t="shared" si="521"/>
        <v>2.2148971671079177E-3</v>
      </c>
    </row>
    <row r="616" spans="1:13" ht="15.75" customHeight="1">
      <c r="A616" s="24">
        <v>45426</v>
      </c>
      <c r="B616" s="10">
        <v>1416.72</v>
      </c>
      <c r="C616" s="10">
        <v>1284.3</v>
      </c>
      <c r="D616" s="10">
        <v>1460.95</v>
      </c>
      <c r="E616" s="10">
        <v>3379.45</v>
      </c>
      <c r="F616" s="11">
        <v>961.68</v>
      </c>
      <c r="G616" s="12">
        <v>22217.85</v>
      </c>
      <c r="H616" s="14">
        <f t="shared" ref="H616:J616" si="624">(B616-B615)/B615</f>
        <v>8.8309890001201014E-4</v>
      </c>
      <c r="I616" s="14">
        <f t="shared" si="624"/>
        <v>-1.2830980986819789E-3</v>
      </c>
      <c r="J616" s="14">
        <f t="shared" si="624"/>
        <v>3.9168527744374128E-3</v>
      </c>
      <c r="K616" s="14">
        <v>2.5989999999999999E-2</v>
      </c>
      <c r="L616" s="14">
        <v>5.1000000000000004E-3</v>
      </c>
      <c r="M616" s="14">
        <f t="shared" si="521"/>
        <v>5.1483777859713167E-3</v>
      </c>
    </row>
    <row r="617" spans="1:13" ht="15.75" customHeight="1">
      <c r="A617" s="24">
        <v>45427</v>
      </c>
      <c r="B617" s="10">
        <v>1411.99</v>
      </c>
      <c r="C617" s="10">
        <v>1309.9000000000001</v>
      </c>
      <c r="D617" s="10">
        <v>1438.5</v>
      </c>
      <c r="E617" s="10">
        <v>3411.3</v>
      </c>
      <c r="F617" s="11">
        <v>944.39</v>
      </c>
      <c r="G617" s="12">
        <v>22200.55</v>
      </c>
      <c r="H617" s="14">
        <f t="shared" ref="H617:J617" si="625">(B617-B616)/B616</f>
        <v>-3.3386978372579043E-3</v>
      </c>
      <c r="I617" s="14">
        <f t="shared" si="625"/>
        <v>1.9933037452308757E-2</v>
      </c>
      <c r="J617" s="14">
        <f t="shared" si="625"/>
        <v>-1.5366713439885037E-2</v>
      </c>
      <c r="K617" s="14">
        <v>9.4199999999999996E-3</v>
      </c>
      <c r="L617" s="14">
        <v>-1.7979999999999999E-2</v>
      </c>
      <c r="M617" s="14">
        <f t="shared" si="521"/>
        <v>-7.7865320001707064E-4</v>
      </c>
    </row>
    <row r="618" spans="1:13" ht="15.75" customHeight="1">
      <c r="A618" s="24">
        <v>45428</v>
      </c>
      <c r="B618" s="10">
        <v>1445.2</v>
      </c>
      <c r="C618" s="10">
        <v>1345.1</v>
      </c>
      <c r="D618" s="10">
        <v>1460.25</v>
      </c>
      <c r="E618" s="10">
        <v>3460.6</v>
      </c>
      <c r="F618" s="11">
        <v>933.52</v>
      </c>
      <c r="G618" s="12">
        <v>22403.85</v>
      </c>
      <c r="H618" s="14">
        <f t="shared" ref="H618:J618" si="626">(B618-B617)/B617</f>
        <v>2.3519996600542523E-2</v>
      </c>
      <c r="I618" s="14">
        <f t="shared" si="626"/>
        <v>2.6872280326742357E-2</v>
      </c>
      <c r="J618" s="14">
        <f t="shared" si="626"/>
        <v>1.5119916579770595E-2</v>
      </c>
      <c r="K618" s="14">
        <v>1.4449999999999999E-2</v>
      </c>
      <c r="L618" s="14">
        <v>-1.1509999999999999E-2</v>
      </c>
      <c r="M618" s="14">
        <f t="shared" si="521"/>
        <v>9.1574307843724275E-3</v>
      </c>
    </row>
    <row r="619" spans="1:13" ht="15.75" customHeight="1">
      <c r="A619" s="24">
        <v>45429</v>
      </c>
      <c r="B619" s="10">
        <v>1436.21</v>
      </c>
      <c r="C619" s="10">
        <v>1344.45</v>
      </c>
      <c r="D619" s="10">
        <v>1464.1</v>
      </c>
      <c r="E619" s="10">
        <v>3450.75</v>
      </c>
      <c r="F619" s="11">
        <v>942.79</v>
      </c>
      <c r="G619" s="12">
        <v>22466.1</v>
      </c>
      <c r="H619" s="14">
        <f t="shared" ref="H619:J619" si="627">(B619-B618)/B618</f>
        <v>-6.2205923055632497E-3</v>
      </c>
      <c r="I619" s="14">
        <f t="shared" si="627"/>
        <v>-4.8323544717854706E-4</v>
      </c>
      <c r="J619" s="14">
        <f t="shared" si="627"/>
        <v>2.636534839924608E-3</v>
      </c>
      <c r="K619" s="14">
        <v>-2.8500000000000001E-3</v>
      </c>
      <c r="L619" s="14">
        <v>9.9299999999999996E-3</v>
      </c>
      <c r="M619" s="14">
        <f t="shared" si="521"/>
        <v>2.778540295529563E-3</v>
      </c>
    </row>
    <row r="620" spans="1:13" ht="15.75" customHeight="1">
      <c r="A620" s="24">
        <v>45430</v>
      </c>
      <c r="B620" s="10">
        <v>1443.65</v>
      </c>
      <c r="C620" s="10">
        <v>1347.75</v>
      </c>
      <c r="D620" s="10">
        <v>1466.05</v>
      </c>
      <c r="E620" s="10">
        <v>3464.2</v>
      </c>
      <c r="F620" s="11">
        <v>953.95</v>
      </c>
      <c r="G620" s="12">
        <v>22502</v>
      </c>
      <c r="H620" s="14">
        <f t="shared" ref="H620:J620" si="628">(B620-B619)/B619</f>
        <v>5.1803009309223961E-3</v>
      </c>
      <c r="I620" s="14">
        <f t="shared" si="628"/>
        <v>2.4545353118375205E-3</v>
      </c>
      <c r="J620" s="14">
        <f t="shared" si="628"/>
        <v>1.3318762379619189E-3</v>
      </c>
      <c r="K620" s="14">
        <v>3.8999999999999998E-3</v>
      </c>
      <c r="L620" s="14">
        <v>1.184E-2</v>
      </c>
      <c r="M620" s="14">
        <f t="shared" si="521"/>
        <v>1.5979631533733695E-3</v>
      </c>
    </row>
    <row r="621" spans="1:13" ht="15.75" customHeight="1">
      <c r="A621" s="24">
        <v>45433</v>
      </c>
      <c r="B621" s="10">
        <v>1426.11</v>
      </c>
      <c r="C621" s="10">
        <v>1344.3</v>
      </c>
      <c r="D621" s="10">
        <v>1458.8</v>
      </c>
      <c r="E621" s="10">
        <v>3440.95</v>
      </c>
      <c r="F621" s="11">
        <v>948.37</v>
      </c>
      <c r="G621" s="12">
        <v>22529.05</v>
      </c>
      <c r="H621" s="14">
        <f t="shared" ref="H621:J621" si="629">(B621-B620)/B620</f>
        <v>-1.2149759290686932E-2</v>
      </c>
      <c r="I621" s="14">
        <f t="shared" si="629"/>
        <v>-2.5598219254313083E-3</v>
      </c>
      <c r="J621" s="14">
        <f t="shared" si="629"/>
        <v>-4.9452610756795471E-3</v>
      </c>
      <c r="K621" s="14">
        <v>-6.7099999999999998E-3</v>
      </c>
      <c r="L621" s="14">
        <v>-5.8500000000000002E-3</v>
      </c>
      <c r="M621" s="14">
        <f t="shared" si="521"/>
        <v>1.2021153675228545E-3</v>
      </c>
    </row>
    <row r="622" spans="1:13" ht="15.75" customHeight="1">
      <c r="A622" s="24">
        <v>45434</v>
      </c>
      <c r="B622" s="10">
        <v>1446.65</v>
      </c>
      <c r="C622" s="10">
        <v>1347.9</v>
      </c>
      <c r="D622" s="10">
        <v>1459.2</v>
      </c>
      <c r="E622" s="10">
        <v>3460.85</v>
      </c>
      <c r="F622" s="11">
        <v>944.59</v>
      </c>
      <c r="G622" s="12">
        <v>22597.8</v>
      </c>
      <c r="H622" s="14">
        <f t="shared" ref="H622:J622" si="630">(B622-B621)/B621</f>
        <v>1.4402816052057831E-2</v>
      </c>
      <c r="I622" s="14">
        <f t="shared" si="630"/>
        <v>2.67797366659238E-3</v>
      </c>
      <c r="J622" s="14">
        <f t="shared" si="630"/>
        <v>2.7419797093507746E-4</v>
      </c>
      <c r="K622" s="14">
        <v>5.7800000000000004E-3</v>
      </c>
      <c r="L622" s="14">
        <v>-3.9899999999999996E-3</v>
      </c>
      <c r="M622" s="14">
        <f t="shared" si="521"/>
        <v>3.0516155807723809E-3</v>
      </c>
    </row>
    <row r="623" spans="1:13" ht="15.75" customHeight="1">
      <c r="A623" s="24">
        <v>45435</v>
      </c>
      <c r="B623" s="10">
        <v>1464.15</v>
      </c>
      <c r="C623" s="10">
        <v>1374.05</v>
      </c>
      <c r="D623" s="10">
        <v>1492.6</v>
      </c>
      <c r="E623" s="10">
        <v>3585.4</v>
      </c>
      <c r="F623" s="11">
        <v>959.39</v>
      </c>
      <c r="G623" s="12">
        <v>22967.65</v>
      </c>
      <c r="H623" s="14">
        <f t="shared" ref="H623:J623" si="631">(B623-B622)/B622</f>
        <v>1.2096913558911968E-2</v>
      </c>
      <c r="I623" s="14">
        <f t="shared" si="631"/>
        <v>1.9400549002151393E-2</v>
      </c>
      <c r="J623" s="14">
        <f t="shared" si="631"/>
        <v>2.2889254385964817E-2</v>
      </c>
      <c r="K623" s="14">
        <v>3.5990000000000001E-2</v>
      </c>
      <c r="L623" s="14">
        <v>1.567E-2</v>
      </c>
      <c r="M623" s="14">
        <f t="shared" si="521"/>
        <v>1.6366637460283842E-2</v>
      </c>
    </row>
    <row r="624" spans="1:13" ht="15.75" customHeight="1">
      <c r="A624" s="24">
        <v>45436</v>
      </c>
      <c r="B624" s="10">
        <v>1456.89</v>
      </c>
      <c r="C624" s="10">
        <v>1388.5</v>
      </c>
      <c r="D624" s="10">
        <v>1517.2</v>
      </c>
      <c r="E624" s="10">
        <v>3625.9</v>
      </c>
      <c r="F624" s="11">
        <v>957.59</v>
      </c>
      <c r="G624" s="12">
        <v>22957.1</v>
      </c>
      <c r="H624" s="14">
        <f t="shared" ref="H624:J624" si="632">(B624-B623)/B623</f>
        <v>-4.9585083495543424E-3</v>
      </c>
      <c r="I624" s="14">
        <f t="shared" si="632"/>
        <v>1.0516356755576614E-2</v>
      </c>
      <c r="J624" s="14">
        <f t="shared" si="632"/>
        <v>1.6481307785073118E-2</v>
      </c>
      <c r="K624" s="14">
        <v>1.1299999999999999E-2</v>
      </c>
      <c r="L624" s="14">
        <v>-1.8799999999999999E-3</v>
      </c>
      <c r="M624" s="14">
        <f t="shared" si="521"/>
        <v>-4.5934172629776704E-4</v>
      </c>
    </row>
    <row r="625" spans="1:13" ht="15.75" customHeight="1">
      <c r="A625" s="24">
        <v>45439</v>
      </c>
      <c r="B625" s="10">
        <v>1463.1</v>
      </c>
      <c r="C625" s="10">
        <v>1384.35</v>
      </c>
      <c r="D625" s="10">
        <v>1527.7</v>
      </c>
      <c r="E625" s="10">
        <v>3652</v>
      </c>
      <c r="F625" s="11">
        <v>955.55</v>
      </c>
      <c r="G625" s="12">
        <v>22932.45</v>
      </c>
      <c r="H625" s="14">
        <f t="shared" ref="H625:J625" si="633">(B625-B624)/B624</f>
        <v>4.2625043757591914E-3</v>
      </c>
      <c r="I625" s="14">
        <f t="shared" si="633"/>
        <v>-2.9888368743248763E-3</v>
      </c>
      <c r="J625" s="14">
        <f t="shared" si="633"/>
        <v>6.9206432902715531E-3</v>
      </c>
      <c r="K625" s="14">
        <v>7.1999999999999998E-3</v>
      </c>
      <c r="L625" s="14">
        <v>-2.1299999999999999E-3</v>
      </c>
      <c r="M625" s="14">
        <f t="shared" si="521"/>
        <v>-1.0737418924863253E-3</v>
      </c>
    </row>
    <row r="626" spans="1:13" ht="15.75" customHeight="1">
      <c r="A626" s="24">
        <v>45440</v>
      </c>
      <c r="B626" s="10">
        <v>1458.83</v>
      </c>
      <c r="C626" s="10">
        <v>1371.05</v>
      </c>
      <c r="D626" s="10">
        <v>1530.5</v>
      </c>
      <c r="E626" s="10">
        <v>3658.2</v>
      </c>
      <c r="F626" s="11">
        <v>944.64</v>
      </c>
      <c r="G626" s="12">
        <v>22888.15</v>
      </c>
      <c r="H626" s="14">
        <f t="shared" ref="H626:J626" si="634">(B626-B625)/B625</f>
        <v>-2.9184608024058383E-3</v>
      </c>
      <c r="I626" s="14">
        <f t="shared" si="634"/>
        <v>-9.6073969733087416E-3</v>
      </c>
      <c r="J626" s="14">
        <f t="shared" si="634"/>
        <v>1.8328205799567679E-3</v>
      </c>
      <c r="K626" s="14">
        <v>1.6999999999999999E-3</v>
      </c>
      <c r="L626" s="14">
        <v>-1.142E-2</v>
      </c>
      <c r="M626" s="14">
        <f t="shared" si="521"/>
        <v>-1.9317604529825322E-3</v>
      </c>
    </row>
    <row r="627" spans="1:13" ht="15.75" customHeight="1">
      <c r="A627" s="24">
        <v>45441</v>
      </c>
      <c r="B627" s="10">
        <v>1442.82</v>
      </c>
      <c r="C627" s="10">
        <v>1377.1</v>
      </c>
      <c r="D627" s="10">
        <v>1508.3</v>
      </c>
      <c r="E627" s="10">
        <v>3634.8</v>
      </c>
      <c r="F627" s="11">
        <v>940.7</v>
      </c>
      <c r="G627" s="12">
        <v>22704.7</v>
      </c>
      <c r="H627" s="14">
        <f t="shared" ref="H627:J627" si="635">(B627-B626)/B626</f>
        <v>-1.0974548096762468E-2</v>
      </c>
      <c r="I627" s="14">
        <f t="shared" si="635"/>
        <v>4.4126764158856019E-3</v>
      </c>
      <c r="J627" s="14">
        <f t="shared" si="635"/>
        <v>-1.4505063704671705E-2</v>
      </c>
      <c r="K627" s="14">
        <v>-6.4000000000000003E-3</v>
      </c>
      <c r="L627" s="14">
        <v>-4.1700000000000001E-3</v>
      </c>
      <c r="M627" s="14">
        <f t="shared" si="521"/>
        <v>-8.0150645639774608E-3</v>
      </c>
    </row>
    <row r="628" spans="1:13" ht="15.75" customHeight="1">
      <c r="A628" s="24">
        <v>45442</v>
      </c>
      <c r="B628" s="10">
        <v>1419.45</v>
      </c>
      <c r="C628" s="10">
        <v>1377.15</v>
      </c>
      <c r="D628" s="10">
        <v>1514.85</v>
      </c>
      <c r="E628" s="10">
        <v>3634.7</v>
      </c>
      <c r="F628" s="11">
        <v>921.11</v>
      </c>
      <c r="G628" s="12">
        <v>22488.65</v>
      </c>
      <c r="H628" s="14">
        <f t="shared" ref="H628:J628" si="636">(B628-B627)/B627</f>
        <v>-1.6197446666943827E-2</v>
      </c>
      <c r="I628" s="14">
        <f t="shared" si="636"/>
        <v>3.6308183864775183E-5</v>
      </c>
      <c r="J628" s="14">
        <f t="shared" si="636"/>
        <v>4.3426374063514914E-3</v>
      </c>
      <c r="K628" s="14">
        <v>-3.0000000000000001E-5</v>
      </c>
      <c r="L628" s="14">
        <v>-2.0820000000000002E-2</v>
      </c>
      <c r="M628" s="14">
        <f t="shared" si="521"/>
        <v>-9.5156509445180632E-3</v>
      </c>
    </row>
    <row r="629" spans="1:13" ht="15.75" customHeight="1">
      <c r="A629" s="24">
        <v>45443</v>
      </c>
      <c r="B629" s="10">
        <v>1406.9</v>
      </c>
      <c r="C629" s="10">
        <v>1372.75</v>
      </c>
      <c r="D629" s="10">
        <v>1531.55</v>
      </c>
      <c r="E629" s="10">
        <v>3669.3</v>
      </c>
      <c r="F629" s="11">
        <v>920.16</v>
      </c>
      <c r="G629" s="12">
        <v>22530.7</v>
      </c>
      <c r="H629" s="14">
        <f t="shared" ref="H629:J629" si="637">(B629-B628)/B628</f>
        <v>-8.8414526753319619E-3</v>
      </c>
      <c r="I629" s="14">
        <f t="shared" si="637"/>
        <v>-3.1950041752896131E-3</v>
      </c>
      <c r="J629" s="14">
        <f t="shared" si="637"/>
        <v>1.1024193814569131E-2</v>
      </c>
      <c r="K629" s="14">
        <v>9.5200000000000007E-3</v>
      </c>
      <c r="L629" s="14">
        <v>-1.0300000000000001E-3</v>
      </c>
      <c r="M629" s="14">
        <f t="shared" si="521"/>
        <v>1.869832115311469E-3</v>
      </c>
    </row>
    <row r="630" spans="1:13" ht="15.75" customHeight="1">
      <c r="A630" s="24">
        <v>45446</v>
      </c>
      <c r="B630" s="10">
        <v>1405.9</v>
      </c>
      <c r="C630" s="10">
        <v>1391.1</v>
      </c>
      <c r="D630" s="10">
        <v>1572.2</v>
      </c>
      <c r="E630" s="10">
        <v>3897.15</v>
      </c>
      <c r="F630" s="11">
        <v>947.53</v>
      </c>
      <c r="G630" s="12">
        <v>23263.9</v>
      </c>
      <c r="H630" s="14">
        <f t="shared" ref="H630:J630" si="638">(B630-B629)/B629</f>
        <v>-7.1078257161134406E-4</v>
      </c>
      <c r="I630" s="14">
        <f t="shared" si="638"/>
        <v>1.3367328355490737E-2</v>
      </c>
      <c r="J630" s="14">
        <f t="shared" si="638"/>
        <v>2.6541738761385585E-2</v>
      </c>
      <c r="K630" s="14">
        <v>6.2100000000000002E-2</v>
      </c>
      <c r="L630" s="14">
        <v>2.9739999999999999E-2</v>
      </c>
      <c r="M630" s="14">
        <f t="shared" si="521"/>
        <v>3.2542264554585552E-2</v>
      </c>
    </row>
    <row r="631" spans="1:13" ht="15.75" customHeight="1">
      <c r="A631" s="24">
        <v>45447</v>
      </c>
      <c r="B631" s="10">
        <v>1393.65</v>
      </c>
      <c r="C631" s="10">
        <v>1299.7</v>
      </c>
      <c r="D631" s="10">
        <v>1483.15</v>
      </c>
      <c r="E631" s="10">
        <v>3403.2</v>
      </c>
      <c r="F631" s="11">
        <v>901.12</v>
      </c>
      <c r="G631" s="12">
        <v>21884.5</v>
      </c>
      <c r="H631" s="14">
        <f t="shared" ref="H631:J631" si="639">(B631-B630)/B630</f>
        <v>-8.7132797496265735E-3</v>
      </c>
      <c r="I631" s="14">
        <f t="shared" si="639"/>
        <v>-6.5703400186902364E-2</v>
      </c>
      <c r="J631" s="14">
        <f t="shared" si="639"/>
        <v>-5.6640376542424598E-2</v>
      </c>
      <c r="K631" s="14">
        <v>-0.12675</v>
      </c>
      <c r="L631" s="14">
        <v>-4.8980000000000003E-2</v>
      </c>
      <c r="M631" s="14">
        <f t="shared" si="521"/>
        <v>-5.9293583620975046E-2</v>
      </c>
    </row>
    <row r="632" spans="1:13" ht="15.75" customHeight="1">
      <c r="A632" s="24">
        <v>45448</v>
      </c>
      <c r="B632" s="10">
        <v>1430.1</v>
      </c>
      <c r="C632" s="10">
        <v>1344.35</v>
      </c>
      <c r="D632" s="10">
        <v>1551.8</v>
      </c>
      <c r="E632" s="10">
        <v>3409</v>
      </c>
      <c r="F632" s="11">
        <v>927.09</v>
      </c>
      <c r="G632" s="12">
        <v>22620.35</v>
      </c>
      <c r="H632" s="14">
        <f t="shared" ref="H632:J632" si="640">(B632-B631)/B631</f>
        <v>2.6154342912495833E-2</v>
      </c>
      <c r="I632" s="14">
        <f t="shared" si="640"/>
        <v>3.4354081711164011E-2</v>
      </c>
      <c r="J632" s="14">
        <f t="shared" si="640"/>
        <v>4.6286619694568897E-2</v>
      </c>
      <c r="K632" s="14">
        <v>1.6999999999999999E-3</v>
      </c>
      <c r="L632" s="14">
        <v>2.8819999999999998E-2</v>
      </c>
      <c r="M632" s="14">
        <f t="shared" si="521"/>
        <v>3.3624254609426696E-2</v>
      </c>
    </row>
    <row r="633" spans="1:13" ht="15.75" customHeight="1">
      <c r="A633" s="24">
        <v>45449</v>
      </c>
      <c r="B633" s="10">
        <v>1472.25</v>
      </c>
      <c r="C633" s="10">
        <v>1370.6</v>
      </c>
      <c r="D633" s="10">
        <v>1559.7</v>
      </c>
      <c r="E633" s="10">
        <v>3482.55</v>
      </c>
      <c r="F633" s="11">
        <v>935.36</v>
      </c>
      <c r="G633" s="12">
        <v>22821.4</v>
      </c>
      <c r="H633" s="14">
        <f t="shared" ref="H633:J633" si="641">(B633-B632)/B632</f>
        <v>2.9473463394168304E-2</v>
      </c>
      <c r="I633" s="14">
        <f t="shared" si="641"/>
        <v>1.9526165061181985E-2</v>
      </c>
      <c r="J633" s="14">
        <f t="shared" si="641"/>
        <v>5.0908622245135274E-3</v>
      </c>
      <c r="K633" s="14">
        <v>2.1579999999999998E-2</v>
      </c>
      <c r="L633" s="14">
        <v>8.9200000000000008E-3</v>
      </c>
      <c r="M633" s="14">
        <f t="shared" si="521"/>
        <v>8.8880145532674298E-3</v>
      </c>
    </row>
    <row r="634" spans="1:13" ht="15.75" customHeight="1">
      <c r="A634" s="24">
        <v>45450</v>
      </c>
      <c r="B634" s="10">
        <v>1533.6</v>
      </c>
      <c r="C634" s="10">
        <v>1425.25</v>
      </c>
      <c r="D634" s="10">
        <v>1573.35</v>
      </c>
      <c r="E634" s="10">
        <v>3532.5</v>
      </c>
      <c r="F634" s="11">
        <v>967.52</v>
      </c>
      <c r="G634" s="12">
        <v>23290.15</v>
      </c>
      <c r="H634" s="14">
        <f t="shared" ref="H634:J634" si="642">(B634-B633)/B633</f>
        <v>4.1670911869587303E-2</v>
      </c>
      <c r="I634" s="14">
        <f t="shared" si="642"/>
        <v>3.987304830001466E-2</v>
      </c>
      <c r="J634" s="14">
        <f t="shared" si="642"/>
        <v>8.7516830159645211E-3</v>
      </c>
      <c r="K634" s="14">
        <v>1.434E-2</v>
      </c>
      <c r="L634" s="14">
        <v>3.4380000000000001E-2</v>
      </c>
      <c r="M634" s="14">
        <f t="shared" si="521"/>
        <v>2.0539931818380992E-2</v>
      </c>
    </row>
    <row r="635" spans="1:13" ht="15.75" customHeight="1">
      <c r="A635" s="24">
        <v>45453</v>
      </c>
      <c r="B635" s="10">
        <v>1499.75</v>
      </c>
      <c r="C635" s="10">
        <v>1426.05</v>
      </c>
      <c r="D635" s="10">
        <v>1561.3</v>
      </c>
      <c r="E635" s="10">
        <v>3543.75</v>
      </c>
      <c r="F635" s="11">
        <v>972.15</v>
      </c>
      <c r="G635" s="12">
        <v>23259.200000000001</v>
      </c>
      <c r="H635" s="14">
        <f t="shared" ref="H635:J635" si="643">(B635-B634)/B634</f>
        <v>-2.2072248304642612E-2</v>
      </c>
      <c r="I635" s="14">
        <f t="shared" si="643"/>
        <v>5.6130503420449363E-4</v>
      </c>
      <c r="J635" s="14">
        <f t="shared" si="643"/>
        <v>-7.6588171735468618E-3</v>
      </c>
      <c r="K635" s="14">
        <v>3.1800000000000001E-3</v>
      </c>
      <c r="L635" s="14">
        <v>4.79E-3</v>
      </c>
      <c r="M635" s="14">
        <f t="shared" si="521"/>
        <v>-1.3288879633665187E-3</v>
      </c>
    </row>
    <row r="636" spans="1:13" ht="15.75" customHeight="1">
      <c r="A636" s="24">
        <v>45454</v>
      </c>
      <c r="B636" s="10">
        <v>1495.75</v>
      </c>
      <c r="C636" s="10">
        <v>1427.25</v>
      </c>
      <c r="D636" s="10">
        <v>1564.8</v>
      </c>
      <c r="E636" s="10">
        <v>3598.7</v>
      </c>
      <c r="F636" s="11">
        <v>987.1</v>
      </c>
      <c r="G636" s="12">
        <v>23264.85</v>
      </c>
      <c r="H636" s="14">
        <f t="shared" ref="H636:J636" si="644">(B636-B635)/B635</f>
        <v>-2.6671111851975329E-3</v>
      </c>
      <c r="I636" s="14">
        <f t="shared" si="644"/>
        <v>8.4148522141583076E-4</v>
      </c>
      <c r="J636" s="14">
        <f t="shared" si="644"/>
        <v>2.2417216422212258E-3</v>
      </c>
      <c r="K636" s="14">
        <v>1.5509999999999999E-2</v>
      </c>
      <c r="L636" s="14">
        <v>1.538E-2</v>
      </c>
      <c r="M636" s="14">
        <f t="shared" si="521"/>
        <v>2.4291463162954088E-4</v>
      </c>
    </row>
    <row r="637" spans="1:13" ht="15.75" customHeight="1">
      <c r="A637" s="24">
        <v>45455</v>
      </c>
      <c r="B637" s="10">
        <v>1485.2</v>
      </c>
      <c r="C637" s="10">
        <v>1438.4</v>
      </c>
      <c r="D637" s="10">
        <v>1574.15</v>
      </c>
      <c r="E637" s="10">
        <v>3630.3</v>
      </c>
      <c r="F637" s="11">
        <v>988.7</v>
      </c>
      <c r="G637" s="12">
        <v>23322.95</v>
      </c>
      <c r="H637" s="14">
        <f t="shared" ref="H637:J637" si="645">(B637-B636)/B636</f>
        <v>-7.0533177335784418E-3</v>
      </c>
      <c r="I637" s="14">
        <f t="shared" si="645"/>
        <v>7.8122263093361993E-3</v>
      </c>
      <c r="J637" s="14">
        <f t="shared" si="645"/>
        <v>5.9752044989775923E-3</v>
      </c>
      <c r="K637" s="14">
        <v>8.7799999999999996E-3</v>
      </c>
      <c r="L637" s="14">
        <v>1.6199999999999999E-3</v>
      </c>
      <c r="M637" s="14">
        <f t="shared" si="521"/>
        <v>2.4973296625597063E-3</v>
      </c>
    </row>
    <row r="638" spans="1:13" ht="15.75" customHeight="1">
      <c r="A638" s="24">
        <v>45456</v>
      </c>
      <c r="B638" s="10">
        <v>1493.95</v>
      </c>
      <c r="C638" s="10">
        <v>1425.75</v>
      </c>
      <c r="D638" s="10">
        <v>1580.75</v>
      </c>
      <c r="E638" s="10">
        <v>3703.65</v>
      </c>
      <c r="F638" s="11">
        <v>985.85</v>
      </c>
      <c r="G638" s="12">
        <v>23398.9</v>
      </c>
      <c r="H638" s="14">
        <f t="shared" ref="H638:J638" si="646">(B638-B637)/B637</f>
        <v>5.8914624293024504E-3</v>
      </c>
      <c r="I638" s="14">
        <f t="shared" si="646"/>
        <v>-8.7944938820912755E-3</v>
      </c>
      <c r="J638" s="14">
        <f t="shared" si="646"/>
        <v>4.1927389384746744E-3</v>
      </c>
      <c r="K638" s="14">
        <v>2.0199999999999999E-2</v>
      </c>
      <c r="L638" s="14">
        <v>-2.8800000000000002E-3</v>
      </c>
      <c r="M638" s="14">
        <f t="shared" si="521"/>
        <v>3.2564491198583683E-3</v>
      </c>
    </row>
    <row r="639" spans="1:13" ht="15.75" customHeight="1">
      <c r="A639" s="24">
        <v>45457</v>
      </c>
      <c r="B639" s="10">
        <v>1488.9</v>
      </c>
      <c r="C639" s="10">
        <v>1427.4</v>
      </c>
      <c r="D639" s="10">
        <v>1596.9</v>
      </c>
      <c r="E639" s="10">
        <v>3687.8</v>
      </c>
      <c r="F639" s="11">
        <v>993.4</v>
      </c>
      <c r="G639" s="12">
        <v>23465.599999999999</v>
      </c>
      <c r="H639" s="14">
        <f t="shared" ref="H639:J639" si="647">(B639-B638)/B638</f>
        <v>-3.3803005455336219E-3</v>
      </c>
      <c r="I639" s="14">
        <f t="shared" si="647"/>
        <v>1.1572856391373599E-3</v>
      </c>
      <c r="J639" s="14">
        <f t="shared" si="647"/>
        <v>1.0216669302546317E-2</v>
      </c>
      <c r="K639" s="14">
        <v>-4.28E-3</v>
      </c>
      <c r="L639" s="14">
        <v>7.6600000000000001E-3</v>
      </c>
      <c r="M639" s="14">
        <f t="shared" si="521"/>
        <v>2.8505613511745033E-3</v>
      </c>
    </row>
    <row r="640" spans="1:13" ht="15.75" customHeight="1">
      <c r="A640" s="24">
        <v>45461</v>
      </c>
      <c r="B640" s="10">
        <v>1498.2</v>
      </c>
      <c r="C640" s="10">
        <v>1428.35</v>
      </c>
      <c r="D640" s="10">
        <v>1607.8</v>
      </c>
      <c r="E640" s="10">
        <v>3689.2</v>
      </c>
      <c r="F640" s="11">
        <v>985.9</v>
      </c>
      <c r="G640" s="12">
        <v>23557.9</v>
      </c>
      <c r="H640" s="14">
        <f t="shared" ref="H640:J640" si="648">(B640-B639)/B639</f>
        <v>6.2462220431190501E-3</v>
      </c>
      <c r="I640" s="14">
        <f t="shared" si="648"/>
        <v>6.6554574751283312E-4</v>
      </c>
      <c r="J640" s="14">
        <f t="shared" si="648"/>
        <v>6.8257248418810588E-3</v>
      </c>
      <c r="K640" s="14">
        <v>3.8000000000000002E-4</v>
      </c>
      <c r="L640" s="14">
        <v>-7.5500000000000003E-3</v>
      </c>
      <c r="M640" s="14">
        <f t="shared" si="521"/>
        <v>3.9334174280650364E-3</v>
      </c>
    </row>
    <row r="641" spans="1:13" ht="15.75" customHeight="1">
      <c r="A641" s="24">
        <v>45462</v>
      </c>
      <c r="B641" s="10">
        <v>1511.35</v>
      </c>
      <c r="C641" s="10">
        <v>1392.35</v>
      </c>
      <c r="D641" s="10">
        <v>1657.85</v>
      </c>
      <c r="E641" s="10">
        <v>3589.95</v>
      </c>
      <c r="F641" s="11">
        <v>977.35</v>
      </c>
      <c r="G641" s="12">
        <v>23516</v>
      </c>
      <c r="H641" s="14">
        <f t="shared" ref="H641:J641" si="649">(B641-B640)/B640</f>
        <v>8.7771993058335749E-3</v>
      </c>
      <c r="I641" s="14">
        <f t="shared" si="649"/>
        <v>-2.5203906605523858E-2</v>
      </c>
      <c r="J641" s="14">
        <f t="shared" si="649"/>
        <v>3.1129493718124117E-2</v>
      </c>
      <c r="K641" s="14">
        <v>-2.69E-2</v>
      </c>
      <c r="L641" s="14">
        <v>-8.6700000000000006E-3</v>
      </c>
      <c r="M641" s="14">
        <f t="shared" si="521"/>
        <v>-1.7785965642099445E-3</v>
      </c>
    </row>
    <row r="642" spans="1:13" ht="15.75" customHeight="1">
      <c r="A642" s="24">
        <v>45463</v>
      </c>
      <c r="B642" s="10">
        <v>1515.4</v>
      </c>
      <c r="C642" s="10">
        <v>1381.15</v>
      </c>
      <c r="D642" s="10">
        <v>1669.35</v>
      </c>
      <c r="E642" s="10">
        <v>3594.45</v>
      </c>
      <c r="F642" s="11">
        <v>978.25</v>
      </c>
      <c r="G642" s="12">
        <v>23567</v>
      </c>
      <c r="H642" s="14">
        <f t="shared" ref="H642:J642" si="650">(B642-B641)/B641</f>
        <v>2.6797234260761455E-3</v>
      </c>
      <c r="I642" s="14">
        <f t="shared" si="650"/>
        <v>-8.0439544654719135E-3</v>
      </c>
      <c r="J642" s="14">
        <f t="shared" si="650"/>
        <v>6.9366951171698291E-3</v>
      </c>
      <c r="K642" s="14">
        <v>1.25E-3</v>
      </c>
      <c r="L642" s="14">
        <v>9.2000000000000003E-4</v>
      </c>
      <c r="M642" s="14">
        <f t="shared" si="521"/>
        <v>2.1687361796223848E-3</v>
      </c>
    </row>
    <row r="643" spans="1:13" ht="15.75" customHeight="1">
      <c r="A643" s="24">
        <v>45464</v>
      </c>
      <c r="B643" s="10">
        <v>1532.7</v>
      </c>
      <c r="C643" s="10">
        <v>1416.05</v>
      </c>
      <c r="D643" s="10">
        <v>1665.75</v>
      </c>
      <c r="E643" s="10">
        <v>3535</v>
      </c>
      <c r="F643" s="11">
        <v>961.8</v>
      </c>
      <c r="G643" s="12">
        <v>23501.1</v>
      </c>
      <c r="H643" s="14">
        <f t="shared" ref="H643:J643" si="651">(B643-B642)/B642</f>
        <v>1.1416127755048142E-2</v>
      </c>
      <c r="I643" s="14">
        <f t="shared" si="651"/>
        <v>2.5268797741012823E-2</v>
      </c>
      <c r="J643" s="14">
        <f t="shared" si="651"/>
        <v>-2.1565279899361483E-3</v>
      </c>
      <c r="K643" s="14">
        <v>-1.6539999999999999E-2</v>
      </c>
      <c r="L643" s="14">
        <v>-1.6820000000000002E-2</v>
      </c>
      <c r="M643" s="14">
        <f t="shared" si="521"/>
        <v>-2.7962829380065962E-3</v>
      </c>
    </row>
    <row r="644" spans="1:13" ht="15.75" customHeight="1">
      <c r="A644" s="24">
        <v>45467</v>
      </c>
      <c r="B644" s="10">
        <v>1527.15</v>
      </c>
      <c r="C644" s="10">
        <v>1419.8</v>
      </c>
      <c r="D644" s="10">
        <v>1672.4</v>
      </c>
      <c r="E644" s="10">
        <v>3531.6</v>
      </c>
      <c r="F644" s="11">
        <v>958.05</v>
      </c>
      <c r="G644" s="12">
        <v>23537.85</v>
      </c>
      <c r="H644" s="14">
        <f t="shared" ref="H644:J644" si="652">(B644-B643)/B643</f>
        <v>-3.62106087296924E-3</v>
      </c>
      <c r="I644" s="14">
        <f t="shared" si="652"/>
        <v>2.6482115744500549E-3</v>
      </c>
      <c r="J644" s="14">
        <f t="shared" si="652"/>
        <v>3.9921957076392558E-3</v>
      </c>
      <c r="K644" s="14">
        <v>-9.6000000000000002E-4</v>
      </c>
      <c r="L644" s="14">
        <v>-3.8999999999999998E-3</v>
      </c>
      <c r="M644" s="14">
        <f t="shared" si="521"/>
        <v>1.5637565901170584E-3</v>
      </c>
    </row>
    <row r="645" spans="1:13" ht="15.75" customHeight="1">
      <c r="A645" s="24">
        <v>45468</v>
      </c>
      <c r="B645" s="10">
        <v>1541.95</v>
      </c>
      <c r="C645" s="10">
        <v>1414.95</v>
      </c>
      <c r="D645" s="10">
        <v>1711.35</v>
      </c>
      <c r="E645" s="10">
        <v>3587.8</v>
      </c>
      <c r="F645" s="11">
        <v>955</v>
      </c>
      <c r="G645" s="12">
        <v>23721.3</v>
      </c>
      <c r="H645" s="14">
        <f t="shared" ref="H645:J645" si="653">(B645-B644)/B644</f>
        <v>9.691254952034805E-3</v>
      </c>
      <c r="I645" s="14">
        <f t="shared" si="653"/>
        <v>-3.4159740808563945E-3</v>
      </c>
      <c r="J645" s="14">
        <f t="shared" si="653"/>
        <v>2.3289882803157028E-2</v>
      </c>
      <c r="K645" s="14">
        <v>1.5910000000000001E-2</v>
      </c>
      <c r="L645" s="14">
        <v>-3.1800000000000001E-3</v>
      </c>
      <c r="M645" s="14">
        <f t="shared" si="521"/>
        <v>7.7938299377386102E-3</v>
      </c>
    </row>
    <row r="646" spans="1:13" ht="15.75" customHeight="1">
      <c r="A646" s="24">
        <v>45469</v>
      </c>
      <c r="B646" s="10">
        <v>1540.7</v>
      </c>
      <c r="C646" s="10">
        <v>1459.5</v>
      </c>
      <c r="D646" s="10">
        <v>1701.5</v>
      </c>
      <c r="E646" s="10">
        <v>3602.95</v>
      </c>
      <c r="F646" s="11">
        <v>951.85</v>
      </c>
      <c r="G646" s="12">
        <v>23868.799999999999</v>
      </c>
      <c r="H646" s="14">
        <f t="shared" ref="H646:J646" si="654">(B646-B645)/B645</f>
        <v>-8.1066182431336936E-4</v>
      </c>
      <c r="I646" s="14">
        <f t="shared" si="654"/>
        <v>3.1485211491572108E-2</v>
      </c>
      <c r="J646" s="14">
        <f t="shared" si="654"/>
        <v>-5.7556899523767257E-3</v>
      </c>
      <c r="K646" s="14">
        <v>4.2199999999999998E-3</v>
      </c>
      <c r="L646" s="14">
        <v>-3.3E-3</v>
      </c>
      <c r="M646" s="14">
        <f t="shared" si="521"/>
        <v>6.2180403266262809E-3</v>
      </c>
    </row>
    <row r="647" spans="1:13" ht="15.75" customHeight="1">
      <c r="A647" s="24">
        <v>45470</v>
      </c>
      <c r="B647" s="10">
        <v>1573.35</v>
      </c>
      <c r="C647" s="10">
        <v>1475.8</v>
      </c>
      <c r="D647" s="10">
        <v>1696.15</v>
      </c>
      <c r="E647" s="10">
        <v>3564.4</v>
      </c>
      <c r="F647" s="11">
        <v>972.1</v>
      </c>
      <c r="G647" s="12">
        <v>24044.5</v>
      </c>
      <c r="H647" s="14">
        <f t="shared" ref="H647:J647" si="655">(B647-B646)/B646</f>
        <v>2.1191666125786889E-2</v>
      </c>
      <c r="I647" s="14">
        <f t="shared" si="655"/>
        <v>1.1168208290510418E-2</v>
      </c>
      <c r="J647" s="14">
        <f t="shared" si="655"/>
        <v>-3.1442844548926884E-3</v>
      </c>
      <c r="K647" s="14">
        <v>-1.0699999999999999E-2</v>
      </c>
      <c r="L647" s="14">
        <v>2.1270000000000001E-2</v>
      </c>
      <c r="M647" s="14">
        <f t="shared" si="521"/>
        <v>7.3610738704920535E-3</v>
      </c>
    </row>
    <row r="648" spans="1:13" ht="15.75" customHeight="1">
      <c r="A648" s="24">
        <v>45471</v>
      </c>
      <c r="B648" s="10">
        <v>1566.75</v>
      </c>
      <c r="C648" s="10">
        <v>1444.05</v>
      </c>
      <c r="D648" s="10">
        <v>1683.8</v>
      </c>
      <c r="E648" s="10">
        <v>3548.45</v>
      </c>
      <c r="F648" s="11">
        <v>989.75</v>
      </c>
      <c r="G648" s="12">
        <v>24010.6</v>
      </c>
      <c r="H648" s="14">
        <f t="shared" ref="H648:J648" si="656">(B648-B647)/B647</f>
        <v>-4.1948708170463722E-3</v>
      </c>
      <c r="I648" s="14">
        <f t="shared" si="656"/>
        <v>-2.1513755251389079E-2</v>
      </c>
      <c r="J648" s="14">
        <f t="shared" si="656"/>
        <v>-7.2811956489698057E-3</v>
      </c>
      <c r="K648" s="14">
        <v>-4.47E-3</v>
      </c>
      <c r="L648" s="14">
        <v>1.8159999999999999E-2</v>
      </c>
      <c r="M648" s="14">
        <f t="shared" si="521"/>
        <v>-1.409885836677887E-3</v>
      </c>
    </row>
    <row r="649" spans="1:13" ht="15.75" customHeight="1">
      <c r="A649" s="24">
        <v>45474</v>
      </c>
      <c r="B649" s="10">
        <v>1590.8</v>
      </c>
      <c r="C649" s="10">
        <v>1454</v>
      </c>
      <c r="D649" s="10">
        <v>1705.2</v>
      </c>
      <c r="E649" s="10">
        <v>3526.55</v>
      </c>
      <c r="F649" s="10">
        <v>1002.05</v>
      </c>
      <c r="G649" s="12">
        <v>24141.95</v>
      </c>
      <c r="H649" s="14">
        <f t="shared" ref="H649:J649" si="657">(B649-B648)/B648</f>
        <v>1.5350247327269797E-2</v>
      </c>
      <c r="I649" s="14">
        <f t="shared" si="657"/>
        <v>6.8903431321630454E-3</v>
      </c>
      <c r="J649" s="14">
        <f t="shared" si="657"/>
        <v>1.2709347903551545E-2</v>
      </c>
      <c r="K649" s="14">
        <v>-6.1700000000000001E-3</v>
      </c>
      <c r="L649" s="14">
        <v>1.243E-2</v>
      </c>
      <c r="M649" s="14">
        <f t="shared" si="521"/>
        <v>5.4705005289331461E-3</v>
      </c>
    </row>
    <row r="650" spans="1:13" ht="15.75" customHeight="1">
      <c r="A650" s="24">
        <v>45475</v>
      </c>
      <c r="B650" s="10">
        <v>1621.05</v>
      </c>
      <c r="C650" s="10">
        <v>1418.95</v>
      </c>
      <c r="D650" s="10">
        <v>1730.6</v>
      </c>
      <c r="E650" s="10">
        <v>3626.5</v>
      </c>
      <c r="F650" s="11">
        <v>981.3</v>
      </c>
      <c r="G650" s="12">
        <v>24123.85</v>
      </c>
      <c r="H650" s="14">
        <f t="shared" ref="H650:J650" si="658">(B650-B649)/B649</f>
        <v>1.9015589640432488E-2</v>
      </c>
      <c r="I650" s="14">
        <f t="shared" si="658"/>
        <v>-2.4105914718019227E-2</v>
      </c>
      <c r="J650" s="14">
        <f t="shared" si="658"/>
        <v>1.4895613417780826E-2</v>
      </c>
      <c r="K650" s="14">
        <v>2.8340000000000001E-2</v>
      </c>
      <c r="L650" s="14">
        <v>-2.0709999999999999E-2</v>
      </c>
      <c r="M650" s="14">
        <f t="shared" si="521"/>
        <v>-7.4973231242721412E-4</v>
      </c>
    </row>
    <row r="651" spans="1:13" ht="15.75" customHeight="1">
      <c r="A651" s="24">
        <v>45476</v>
      </c>
      <c r="B651" s="10">
        <v>1627.4</v>
      </c>
      <c r="C651" s="10">
        <v>1419.85</v>
      </c>
      <c r="D651" s="10">
        <v>1768.65</v>
      </c>
      <c r="E651" s="10">
        <v>3614.35</v>
      </c>
      <c r="F651" s="11">
        <v>975.65</v>
      </c>
      <c r="G651" s="12">
        <v>24286.5</v>
      </c>
      <c r="H651" s="14">
        <f t="shared" ref="H651:J651" si="659">(B651-B650)/B650</f>
        <v>3.9172141513217585E-3</v>
      </c>
      <c r="I651" s="14">
        <f t="shared" si="659"/>
        <v>6.342718207124025E-4</v>
      </c>
      <c r="J651" s="14">
        <f t="shared" si="659"/>
        <v>2.1986594244770705E-2</v>
      </c>
      <c r="K651" s="14">
        <v>-3.3500000000000001E-3</v>
      </c>
      <c r="L651" s="14">
        <v>-5.7600000000000004E-3</v>
      </c>
      <c r="M651" s="14">
        <f t="shared" si="521"/>
        <v>6.7422903060664636E-3</v>
      </c>
    </row>
    <row r="652" spans="1:13" ht="15.75" customHeight="1">
      <c r="A652" s="24">
        <v>45477</v>
      </c>
      <c r="B652" s="10">
        <v>1650.65</v>
      </c>
      <c r="C652" s="10">
        <v>1423.05</v>
      </c>
      <c r="D652" s="10">
        <v>1727.15</v>
      </c>
      <c r="E652" s="10">
        <v>3573.3</v>
      </c>
      <c r="F652" s="11">
        <v>998.2</v>
      </c>
      <c r="G652" s="12">
        <v>24302.15</v>
      </c>
      <c r="H652" s="14">
        <f t="shared" ref="H652:J652" si="660">(B652-B651)/B651</f>
        <v>1.4286592110114292E-2</v>
      </c>
      <c r="I652" s="14">
        <f t="shared" si="660"/>
        <v>2.2537591999155161E-3</v>
      </c>
      <c r="J652" s="14">
        <f t="shared" si="660"/>
        <v>-2.3464224125745625E-2</v>
      </c>
      <c r="K652" s="14">
        <v>-1.136E-2</v>
      </c>
      <c r="L652" s="14">
        <v>2.3109999999999999E-2</v>
      </c>
      <c r="M652" s="14">
        <f t="shared" si="521"/>
        <v>6.4439091676451749E-4</v>
      </c>
    </row>
    <row r="653" spans="1:13" ht="15.75" customHeight="1">
      <c r="A653" s="24">
        <v>45478</v>
      </c>
      <c r="B653" s="10">
        <v>1647.45</v>
      </c>
      <c r="C653" s="10">
        <v>1429.7</v>
      </c>
      <c r="D653" s="10">
        <v>1648.1</v>
      </c>
      <c r="E653" s="10">
        <v>3627.15</v>
      </c>
      <c r="F653" s="11">
        <v>993.65</v>
      </c>
      <c r="G653" s="12">
        <v>24323.85</v>
      </c>
      <c r="H653" s="14">
        <f t="shared" ref="H653:J653" si="661">(B653-B652)/B652</f>
        <v>-1.9386302365734984E-3</v>
      </c>
      <c r="I653" s="14">
        <f t="shared" si="661"/>
        <v>4.6730613822424305E-3</v>
      </c>
      <c r="J653" s="14">
        <f t="shared" si="661"/>
        <v>-4.5769041484526637E-2</v>
      </c>
      <c r="K653" s="14">
        <v>1.507E-2</v>
      </c>
      <c r="L653" s="14">
        <v>-4.5599999999999998E-3</v>
      </c>
      <c r="M653" s="14">
        <f t="shared" si="521"/>
        <v>8.9292511156408331E-4</v>
      </c>
    </row>
    <row r="654" spans="1:13" ht="15.75" customHeight="1">
      <c r="A654" s="24">
        <v>45481</v>
      </c>
      <c r="B654" s="10">
        <v>1661.65</v>
      </c>
      <c r="C654" s="10">
        <v>1435.15</v>
      </c>
      <c r="D654" s="10">
        <v>1635.35</v>
      </c>
      <c r="E654" s="10">
        <v>3632</v>
      </c>
      <c r="F654" s="10">
        <v>1002.6</v>
      </c>
      <c r="G654" s="12">
        <v>24320.55</v>
      </c>
      <c r="H654" s="14">
        <f t="shared" ref="H654:J654" si="662">(B654-B653)/B653</f>
        <v>8.6193814683298703E-3</v>
      </c>
      <c r="I654" s="14">
        <f t="shared" si="662"/>
        <v>3.8119885290620725E-3</v>
      </c>
      <c r="J654" s="14">
        <f t="shared" si="662"/>
        <v>-7.7361810569746984E-3</v>
      </c>
      <c r="K654" s="14">
        <v>1.34E-3</v>
      </c>
      <c r="L654" s="14">
        <v>9.0100000000000006E-3</v>
      </c>
      <c r="M654" s="14">
        <f t="shared" si="521"/>
        <v>-1.3566931221822501E-4</v>
      </c>
    </row>
    <row r="655" spans="1:13" ht="15.75" customHeight="1">
      <c r="A655" s="24">
        <v>45482</v>
      </c>
      <c r="B655" s="10">
        <v>1657.15</v>
      </c>
      <c r="C655" s="10">
        <v>1435.55</v>
      </c>
      <c r="D655" s="10">
        <v>1636.5</v>
      </c>
      <c r="E655" s="10">
        <v>3666.1</v>
      </c>
      <c r="F655" s="10">
        <v>1014.95</v>
      </c>
      <c r="G655" s="12">
        <v>24433.200000000001</v>
      </c>
      <c r="H655" s="14">
        <f t="shared" ref="H655:J655" si="663">(B655-B654)/B654</f>
        <v>-2.7081515361237324E-3</v>
      </c>
      <c r="I655" s="14">
        <f t="shared" si="663"/>
        <v>2.7871651046919386E-4</v>
      </c>
      <c r="J655" s="14">
        <f t="shared" si="663"/>
        <v>7.0321337939896109E-4</v>
      </c>
      <c r="K655" s="14">
        <v>9.3900000000000008E-3</v>
      </c>
      <c r="L655" s="14">
        <v>1.2319999999999999E-2</v>
      </c>
      <c r="M655" s="14">
        <f t="shared" si="521"/>
        <v>4.6318853808816601E-3</v>
      </c>
    </row>
    <row r="656" spans="1:13" ht="15.75" customHeight="1">
      <c r="A656" s="24">
        <v>45483</v>
      </c>
      <c r="B656" s="10">
        <v>1648.25</v>
      </c>
      <c r="C656" s="10">
        <v>1445.05</v>
      </c>
      <c r="D656" s="10">
        <v>1626.1</v>
      </c>
      <c r="E656" s="10">
        <v>3650.05</v>
      </c>
      <c r="F656" s="10">
        <v>1005.5</v>
      </c>
      <c r="G656" s="12">
        <v>24324.45</v>
      </c>
      <c r="H656" s="14">
        <f t="shared" ref="H656:J656" si="664">(B656-B655)/B655</f>
        <v>-5.3706665057478746E-3</v>
      </c>
      <c r="I656" s="14">
        <f t="shared" si="664"/>
        <v>6.6176726690118769E-3</v>
      </c>
      <c r="J656" s="14">
        <f t="shared" si="664"/>
        <v>-6.3550259700581061E-3</v>
      </c>
      <c r="K656" s="14">
        <v>-4.3800000000000002E-3</v>
      </c>
      <c r="L656" s="14">
        <v>-9.3100000000000006E-3</v>
      </c>
      <c r="M656" s="14">
        <f t="shared" si="521"/>
        <v>-4.4509110554491428E-3</v>
      </c>
    </row>
    <row r="657" spans="1:13" ht="15.75" customHeight="1">
      <c r="A657" s="24">
        <v>45484</v>
      </c>
      <c r="B657" s="10">
        <v>1652.7</v>
      </c>
      <c r="C657" s="10">
        <v>1437.95</v>
      </c>
      <c r="D657" s="10">
        <v>1621.9</v>
      </c>
      <c r="E657" s="10">
        <v>3621.1</v>
      </c>
      <c r="F657" s="10">
        <v>1020.8</v>
      </c>
      <c r="G657" s="12">
        <v>24315.95</v>
      </c>
      <c r="H657" s="14">
        <f t="shared" ref="H657:J657" si="665">(B657-B656)/B656</f>
        <v>2.6998331563780043E-3</v>
      </c>
      <c r="I657" s="14">
        <f t="shared" si="665"/>
        <v>-4.9133247984498177E-3</v>
      </c>
      <c r="J657" s="14">
        <f t="shared" si="665"/>
        <v>-2.5828669823502971E-3</v>
      </c>
      <c r="K657" s="14">
        <v>-7.9299999999999995E-3</v>
      </c>
      <c r="L657" s="14">
        <v>1.5219999999999999E-2</v>
      </c>
      <c r="M657" s="14">
        <f t="shared" si="521"/>
        <v>-3.4944263899080964E-4</v>
      </c>
    </row>
    <row r="658" spans="1:13" ht="15.75" customHeight="1">
      <c r="A658" s="24">
        <v>45485</v>
      </c>
      <c r="B658" s="10">
        <v>1711.75</v>
      </c>
      <c r="C658" s="10">
        <v>1433.25</v>
      </c>
      <c r="D658" s="10">
        <v>1622.7</v>
      </c>
      <c r="E658" s="10">
        <v>3649.35</v>
      </c>
      <c r="F658" s="10">
        <v>1016.75</v>
      </c>
      <c r="G658" s="12">
        <v>24502.15</v>
      </c>
      <c r="H658" s="14">
        <f t="shared" ref="H658:J658" si="666">(B658-B657)/B657</f>
        <v>3.5729412476553493E-2</v>
      </c>
      <c r="I658" s="14">
        <f t="shared" si="666"/>
        <v>-3.2685420216280437E-3</v>
      </c>
      <c r="J658" s="14">
        <f t="shared" si="666"/>
        <v>4.9324865898018038E-4</v>
      </c>
      <c r="K658" s="14">
        <v>7.7999999999999996E-3</v>
      </c>
      <c r="L658" s="14">
        <v>-3.9699999999999996E-3</v>
      </c>
      <c r="M658" s="14">
        <f t="shared" si="521"/>
        <v>7.6575252046496524E-3</v>
      </c>
    </row>
    <row r="659" spans="1:13" ht="15.75" customHeight="1">
      <c r="A659" s="24">
        <v>45488</v>
      </c>
      <c r="B659" s="10">
        <v>1707.05</v>
      </c>
      <c r="C659" s="10">
        <v>1437.6</v>
      </c>
      <c r="D659" s="10">
        <v>1622.1</v>
      </c>
      <c r="E659" s="10">
        <v>3651.6</v>
      </c>
      <c r="F659" s="10">
        <v>1024.45</v>
      </c>
      <c r="G659" s="12">
        <v>24586.7</v>
      </c>
      <c r="H659" s="14">
        <f t="shared" ref="H659:J659" si="667">(B659-B658)/B658</f>
        <v>-2.7457280560829827E-3</v>
      </c>
      <c r="I659" s="14">
        <f t="shared" si="667"/>
        <v>3.0350601779172573E-3</v>
      </c>
      <c r="J659" s="14">
        <f t="shared" si="667"/>
        <v>-3.6975411351459689E-4</v>
      </c>
      <c r="K659" s="14">
        <v>6.2E-4</v>
      </c>
      <c r="L659" s="14">
        <v>7.5700000000000003E-3</v>
      </c>
      <c r="M659" s="14">
        <f t="shared" si="521"/>
        <v>3.4507175900890031E-3</v>
      </c>
    </row>
    <row r="660" spans="1:13" ht="15.75" customHeight="1">
      <c r="A660" s="24">
        <v>45489</v>
      </c>
      <c r="B660" s="10">
        <v>1726.05</v>
      </c>
      <c r="C660" s="10">
        <v>1466.5</v>
      </c>
      <c r="D660" s="10">
        <v>1619.75</v>
      </c>
      <c r="E660" s="10">
        <v>3636.55</v>
      </c>
      <c r="F660" s="10">
        <v>1021.15</v>
      </c>
      <c r="G660" s="12">
        <v>24613</v>
      </c>
      <c r="H660" s="14">
        <f t="shared" ref="H660:J660" si="668">(B660-B659)/B659</f>
        <v>1.1130312527459652E-2</v>
      </c>
      <c r="I660" s="14">
        <f t="shared" si="668"/>
        <v>2.0102949360044583E-2</v>
      </c>
      <c r="J660" s="14">
        <f t="shared" si="668"/>
        <v>-1.4487392885764805E-3</v>
      </c>
      <c r="K660" s="14">
        <v>-4.1200000000000004E-3</v>
      </c>
      <c r="L660" s="14">
        <v>-3.2200000000000002E-3</v>
      </c>
      <c r="M660" s="14">
        <f t="shared" si="521"/>
        <v>1.0696840161550461E-3</v>
      </c>
    </row>
    <row r="661" spans="1:13" ht="15.75" customHeight="1">
      <c r="A661" s="24">
        <v>45491</v>
      </c>
      <c r="B661" s="10">
        <v>1758.05</v>
      </c>
      <c r="C661" s="10">
        <v>1483.65</v>
      </c>
      <c r="D661" s="10">
        <v>1614.8</v>
      </c>
      <c r="E661" s="10">
        <v>3656.2</v>
      </c>
      <c r="F661" s="10">
        <v>1024.55</v>
      </c>
      <c r="G661" s="12">
        <v>24800.85</v>
      </c>
      <c r="H661" s="14">
        <f t="shared" ref="H661:J661" si="669">(B661-B660)/B660</f>
        <v>1.8539439761304715E-2</v>
      </c>
      <c r="I661" s="14">
        <f t="shared" si="669"/>
        <v>1.1694510739856863E-2</v>
      </c>
      <c r="J661" s="14">
        <f t="shared" si="669"/>
        <v>-3.0560271646859366E-3</v>
      </c>
      <c r="K661" s="14">
        <v>5.4000000000000003E-3</v>
      </c>
      <c r="L661" s="14">
        <v>3.3300000000000001E-3</v>
      </c>
      <c r="M661" s="14">
        <f t="shared" si="521"/>
        <v>7.6321456141063074E-3</v>
      </c>
    </row>
    <row r="662" spans="1:13" ht="15.75" customHeight="1">
      <c r="A662" s="24">
        <v>45492</v>
      </c>
      <c r="B662" s="10">
        <v>1792.95</v>
      </c>
      <c r="C662" s="10">
        <v>1461.75</v>
      </c>
      <c r="D662" s="10">
        <v>1607.3</v>
      </c>
      <c r="E662" s="10">
        <v>3618.5</v>
      </c>
      <c r="F662" s="11">
        <v>990</v>
      </c>
      <c r="G662" s="12">
        <v>24530.9</v>
      </c>
      <c r="H662" s="14">
        <f t="shared" ref="H662:J662" si="670">(B662-B661)/B661</f>
        <v>1.9851540058587691E-2</v>
      </c>
      <c r="I662" s="14">
        <f t="shared" si="670"/>
        <v>-1.4760893741785523E-2</v>
      </c>
      <c r="J662" s="14">
        <f t="shared" si="670"/>
        <v>-4.6445380232846174E-3</v>
      </c>
      <c r="K662" s="14">
        <v>-1.031E-2</v>
      </c>
      <c r="L662" s="14">
        <v>-3.372E-2</v>
      </c>
      <c r="M662" s="14">
        <f t="shared" si="521"/>
        <v>-1.0884707580586839E-2</v>
      </c>
    </row>
    <row r="663" spans="1:13" ht="15.75" customHeight="1">
      <c r="A663" s="24">
        <v>45495</v>
      </c>
      <c r="B663" s="10">
        <v>1810.85</v>
      </c>
      <c r="C663" s="10">
        <v>1465.4</v>
      </c>
      <c r="D663" s="10">
        <v>1642.55</v>
      </c>
      <c r="E663" s="10">
        <v>3651.45</v>
      </c>
      <c r="F663" s="10">
        <v>1003.15</v>
      </c>
      <c r="G663" s="12">
        <v>24509.25</v>
      </c>
      <c r="H663" s="14">
        <f t="shared" ref="H663:J663" si="671">(B663-B662)/B662</f>
        <v>9.9835466688975513E-3</v>
      </c>
      <c r="I663" s="14">
        <f t="shared" si="671"/>
        <v>2.4970070121430417E-3</v>
      </c>
      <c r="J663" s="14">
        <f t="shared" si="671"/>
        <v>2.1931188950413738E-2</v>
      </c>
      <c r="K663" s="14">
        <v>9.11E-3</v>
      </c>
      <c r="L663" s="14">
        <v>1.328E-2</v>
      </c>
      <c r="M663" s="14">
        <f t="shared" si="521"/>
        <v>-8.8256036264472372E-4</v>
      </c>
    </row>
    <row r="664" spans="1:13" ht="15.75" customHeight="1">
      <c r="A664" s="24">
        <v>45496</v>
      </c>
      <c r="B664" s="10">
        <v>1836.9</v>
      </c>
      <c r="C664" s="10">
        <v>1465.7</v>
      </c>
      <c r="D664" s="10">
        <v>1618.4</v>
      </c>
      <c r="E664" s="10">
        <v>3538.05</v>
      </c>
      <c r="F664" s="10">
        <v>1001.8</v>
      </c>
      <c r="G664" s="12">
        <v>24479.05</v>
      </c>
      <c r="H664" s="14">
        <f t="shared" ref="H664:J664" si="672">(B664-B663)/B663</f>
        <v>1.4385509567330361E-2</v>
      </c>
      <c r="I664" s="14">
        <f t="shared" si="672"/>
        <v>2.0472226013372083E-4</v>
      </c>
      <c r="J664" s="14">
        <f t="shared" si="672"/>
        <v>-1.4702748774770853E-2</v>
      </c>
      <c r="K664" s="14">
        <v>-3.1060000000000001E-2</v>
      </c>
      <c r="L664" s="14">
        <v>-1.3500000000000001E-3</v>
      </c>
      <c r="M664" s="14">
        <f t="shared" si="521"/>
        <v>-1.2321878474453819E-3</v>
      </c>
    </row>
    <row r="665" spans="1:13" ht="15.75" customHeight="1">
      <c r="A665" s="24">
        <v>45497</v>
      </c>
      <c r="B665" s="10">
        <v>1833.95</v>
      </c>
      <c r="C665" s="10">
        <v>1455.2</v>
      </c>
      <c r="D665" s="10">
        <v>1604.05</v>
      </c>
      <c r="E665" s="10">
        <v>3519.45</v>
      </c>
      <c r="F665" s="10">
        <v>1027.7</v>
      </c>
      <c r="G665" s="12">
        <v>24413.5</v>
      </c>
      <c r="H665" s="14">
        <f t="shared" ref="H665:J665" si="673">(B665-B664)/B664</f>
        <v>-1.605966574119465E-3</v>
      </c>
      <c r="I665" s="14">
        <f t="shared" si="673"/>
        <v>-7.1638125127925223E-3</v>
      </c>
      <c r="J665" s="14">
        <f t="shared" si="673"/>
        <v>-8.866782006920499E-3</v>
      </c>
      <c r="K665" s="14">
        <v>-5.2599999999999999E-3</v>
      </c>
      <c r="L665" s="14">
        <v>2.5850000000000001E-2</v>
      </c>
      <c r="M665" s="14">
        <f t="shared" si="521"/>
        <v>-2.677799996323357E-3</v>
      </c>
    </row>
    <row r="666" spans="1:13" ht="15.75" customHeight="1">
      <c r="A666" s="24">
        <v>45498</v>
      </c>
      <c r="B666" s="10">
        <v>1824.85</v>
      </c>
      <c r="C666" s="10">
        <v>1449.15</v>
      </c>
      <c r="D666" s="10">
        <v>1616.6</v>
      </c>
      <c r="E666" s="10">
        <v>3619.15</v>
      </c>
      <c r="F666" s="10">
        <v>1090.95</v>
      </c>
      <c r="G666" s="12">
        <v>24406.1</v>
      </c>
      <c r="H666" s="14">
        <f t="shared" ref="H666:J666" si="674">(B666-B665)/B665</f>
        <v>-4.9619673382590235E-3</v>
      </c>
      <c r="I666" s="14">
        <f t="shared" si="674"/>
        <v>-4.1575041231445538E-3</v>
      </c>
      <c r="J666" s="14">
        <f t="shared" si="674"/>
        <v>7.8239456376047855E-3</v>
      </c>
      <c r="K666" s="14">
        <v>2.8330000000000001E-2</v>
      </c>
      <c r="L666" s="14">
        <v>6.1550000000000001E-2</v>
      </c>
      <c r="M666" s="14">
        <f t="shared" si="521"/>
        <v>-3.0311098367712352E-4</v>
      </c>
    </row>
    <row r="667" spans="1:13" ht="15.75" customHeight="1">
      <c r="A667" s="24">
        <v>45499</v>
      </c>
      <c r="B667" s="10">
        <v>1878.9</v>
      </c>
      <c r="C667" s="10">
        <v>1514.4</v>
      </c>
      <c r="D667" s="10">
        <v>1618.15</v>
      </c>
      <c r="E667" s="10">
        <v>3679.9</v>
      </c>
      <c r="F667" s="10">
        <v>1118.3</v>
      </c>
      <c r="G667" s="12">
        <v>24834.85</v>
      </c>
      <c r="H667" s="14">
        <f t="shared" ref="H667:J667" si="675">(B667-B666)/B666</f>
        <v>2.9618872784064543E-2</v>
      </c>
      <c r="I667" s="14">
        <f t="shared" si="675"/>
        <v>4.5026394783148738E-2</v>
      </c>
      <c r="J667" s="14">
        <f t="shared" si="675"/>
        <v>9.5880242484237409E-4</v>
      </c>
      <c r="K667" s="14">
        <v>1.6789999999999999E-2</v>
      </c>
      <c r="L667" s="14">
        <v>2.5069999999999999E-2</v>
      </c>
      <c r="M667" s="14">
        <f t="shared" si="521"/>
        <v>1.7567329479105633E-2</v>
      </c>
    </row>
    <row r="668" spans="1:13" ht="15.75" customHeight="1">
      <c r="A668" s="24">
        <v>45502</v>
      </c>
      <c r="B668" s="10">
        <v>1871.1</v>
      </c>
      <c r="C668" s="10">
        <v>1481.35</v>
      </c>
      <c r="D668" s="10">
        <v>1605.05</v>
      </c>
      <c r="E668" s="10">
        <v>3774.95</v>
      </c>
      <c r="F668" s="10">
        <v>1124</v>
      </c>
      <c r="G668" s="12">
        <v>24836.1</v>
      </c>
      <c r="H668" s="14">
        <f t="shared" ref="H668:J668" si="676">(B668-B667)/B667</f>
        <v>-4.1513651604663266E-3</v>
      </c>
      <c r="I668" s="14">
        <f t="shared" si="676"/>
        <v>-2.1823824617010157E-2</v>
      </c>
      <c r="J668" s="14">
        <f t="shared" si="676"/>
        <v>-8.0956648023978832E-3</v>
      </c>
      <c r="K668" s="14">
        <v>2.5829999999999999E-2</v>
      </c>
      <c r="L668" s="14">
        <v>5.1000000000000004E-3</v>
      </c>
      <c r="M668" s="14">
        <f t="shared" si="521"/>
        <v>5.0332496471692003E-5</v>
      </c>
    </row>
    <row r="669" spans="1:13" ht="15.75" customHeight="1">
      <c r="A669" s="24">
        <v>45503</v>
      </c>
      <c r="B669" s="10">
        <v>1877.15</v>
      </c>
      <c r="C669" s="10">
        <v>1470.35</v>
      </c>
      <c r="D669" s="10">
        <v>1615.55</v>
      </c>
      <c r="E669" s="10">
        <v>3784.65</v>
      </c>
      <c r="F669" s="10">
        <v>1161.8499999999999</v>
      </c>
      <c r="G669" s="12">
        <v>24857.3</v>
      </c>
      <c r="H669" s="14">
        <f t="shared" ref="H669:J669" si="677">(B669-B668)/B668</f>
        <v>3.2333921222811087E-3</v>
      </c>
      <c r="I669" s="14">
        <f t="shared" si="677"/>
        <v>-7.4256590272386682E-3</v>
      </c>
      <c r="J669" s="14">
        <f t="shared" si="677"/>
        <v>6.5418522787452109E-3</v>
      </c>
      <c r="K669" s="14">
        <v>2.5699999999999998E-3</v>
      </c>
      <c r="L669" s="14">
        <v>3.3669999999999999E-2</v>
      </c>
      <c r="M669" s="14">
        <f t="shared" si="521"/>
        <v>8.5359617653338197E-4</v>
      </c>
    </row>
    <row r="670" spans="1:13" ht="15.75" customHeight="1">
      <c r="A670" s="24">
        <v>45504</v>
      </c>
      <c r="B670" s="10">
        <v>1868.25</v>
      </c>
      <c r="C670" s="10">
        <v>1491.55</v>
      </c>
      <c r="D670" s="10">
        <v>1615.75</v>
      </c>
      <c r="E670" s="10">
        <v>3815</v>
      </c>
      <c r="F670" s="10">
        <v>1156.6500000000001</v>
      </c>
      <c r="G670" s="12">
        <v>24951.15</v>
      </c>
      <c r="H670" s="14">
        <f t="shared" ref="H670:J670" si="678">(B670-B669)/B669</f>
        <v>-4.7412300562022693E-3</v>
      </c>
      <c r="I670" s="14">
        <f t="shared" si="678"/>
        <v>1.4418335770394836E-2</v>
      </c>
      <c r="J670" s="14">
        <f t="shared" si="678"/>
        <v>1.2379684937021169E-4</v>
      </c>
      <c r="K670" s="14">
        <v>8.0199999999999994E-3</v>
      </c>
      <c r="L670" s="14">
        <v>-4.4799999999999996E-3</v>
      </c>
      <c r="M670" s="14">
        <f t="shared" si="521"/>
        <v>3.7755508442188887E-3</v>
      </c>
    </row>
    <row r="671" spans="1:13" ht="15.75" customHeight="1">
      <c r="A671" s="24">
        <v>45505</v>
      </c>
      <c r="B671" s="10">
        <v>1852.6</v>
      </c>
      <c r="C671" s="10">
        <v>1505.5</v>
      </c>
      <c r="D671" s="10">
        <v>1638.8</v>
      </c>
      <c r="E671" s="10">
        <v>3779.3</v>
      </c>
      <c r="F671" s="10">
        <v>1144.4000000000001</v>
      </c>
      <c r="G671" s="12">
        <v>25010.9</v>
      </c>
      <c r="H671" s="14">
        <f t="shared" ref="H671:J671" si="679">(B671-B670)/B670</f>
        <v>-8.3768232302957792E-3</v>
      </c>
      <c r="I671" s="14">
        <f t="shared" si="679"/>
        <v>9.3526868023197651E-3</v>
      </c>
      <c r="J671" s="14">
        <f t="shared" si="679"/>
        <v>1.4265820826241655E-2</v>
      </c>
      <c r="K671" s="14">
        <v>-9.3600000000000003E-3</v>
      </c>
      <c r="L671" s="14">
        <v>-1.059E-2</v>
      </c>
      <c r="M671" s="14">
        <f t="shared" si="521"/>
        <v>2.3946792031629802E-3</v>
      </c>
    </row>
    <row r="672" spans="1:13" ht="15.75" customHeight="1">
      <c r="A672" s="24">
        <v>45506</v>
      </c>
      <c r="B672" s="10">
        <v>1821.2</v>
      </c>
      <c r="C672" s="10">
        <v>1493.8</v>
      </c>
      <c r="D672" s="10">
        <v>1659.15</v>
      </c>
      <c r="E672" s="10">
        <v>3665.7</v>
      </c>
      <c r="F672" s="10">
        <v>1096.6500000000001</v>
      </c>
      <c r="G672" s="12">
        <v>24717.7</v>
      </c>
      <c r="H672" s="14">
        <f t="shared" ref="H672:J672" si="680">(B672-B671)/B671</f>
        <v>-1.6949152542372808E-2</v>
      </c>
      <c r="I672" s="14">
        <f t="shared" si="680"/>
        <v>-7.7715044835603092E-3</v>
      </c>
      <c r="J672" s="14">
        <f t="shared" si="680"/>
        <v>1.2417622650720123E-2</v>
      </c>
      <c r="K672" s="14">
        <v>-3.006E-2</v>
      </c>
      <c r="L672" s="14">
        <v>-4.172E-2</v>
      </c>
      <c r="M672" s="14">
        <f t="shared" si="521"/>
        <v>-1.1722888820474302E-2</v>
      </c>
    </row>
    <row r="673" spans="1:13" ht="15.75" customHeight="1">
      <c r="A673" s="24">
        <v>45509</v>
      </c>
      <c r="B673" s="10">
        <v>1751.9</v>
      </c>
      <c r="C673" s="10">
        <v>1465.7</v>
      </c>
      <c r="D673" s="10">
        <v>1615.75</v>
      </c>
      <c r="E673" s="10">
        <v>3528</v>
      </c>
      <c r="F673" s="10">
        <v>1016.45</v>
      </c>
      <c r="G673" s="12">
        <v>24055.599999999999</v>
      </c>
      <c r="H673" s="14">
        <f t="shared" ref="H673:J673" si="681">(B673-B672)/B672</f>
        <v>-3.8051833955633621E-2</v>
      </c>
      <c r="I673" s="14">
        <f t="shared" si="681"/>
        <v>-1.881108582139504E-2</v>
      </c>
      <c r="J673" s="14">
        <f t="shared" si="681"/>
        <v>-2.6157972455775599E-2</v>
      </c>
      <c r="K673" s="14">
        <v>-3.7560000000000003E-2</v>
      </c>
      <c r="L673" s="14">
        <v>-7.3130000000000001E-2</v>
      </c>
      <c r="M673" s="14">
        <f t="shared" si="521"/>
        <v>-2.6786472851438529E-2</v>
      </c>
    </row>
    <row r="674" spans="1:13" ht="15.75" customHeight="1">
      <c r="A674" s="24">
        <v>45510</v>
      </c>
      <c r="B674" s="10">
        <v>1751.1</v>
      </c>
      <c r="C674" s="10">
        <v>1443.55</v>
      </c>
      <c r="D674" s="10">
        <v>1601.2</v>
      </c>
      <c r="E674" s="10">
        <v>3576.2</v>
      </c>
      <c r="F674" s="10">
        <v>1013.75</v>
      </c>
      <c r="G674" s="12">
        <v>23992.55</v>
      </c>
      <c r="H674" s="14">
        <f t="shared" ref="H674:J674" si="682">(B674-B673)/B673</f>
        <v>-4.566470688967303E-4</v>
      </c>
      <c r="I674" s="14">
        <f t="shared" si="682"/>
        <v>-1.5112233062700478E-2</v>
      </c>
      <c r="J674" s="14">
        <f t="shared" si="682"/>
        <v>-9.0051059879312726E-3</v>
      </c>
      <c r="K674" s="14">
        <v>1.366E-2</v>
      </c>
      <c r="L674" s="14">
        <v>-2.66E-3</v>
      </c>
      <c r="M674" s="14">
        <f t="shared" si="521"/>
        <v>-2.6210113237665773E-3</v>
      </c>
    </row>
    <row r="675" spans="1:13" ht="15.75" customHeight="1">
      <c r="A675" s="24">
        <v>45511</v>
      </c>
      <c r="B675" s="10">
        <v>1791.65</v>
      </c>
      <c r="C675" s="10">
        <v>1441.75</v>
      </c>
      <c r="D675" s="10">
        <v>1623.5</v>
      </c>
      <c r="E675" s="10">
        <v>3638.25</v>
      </c>
      <c r="F675" s="10">
        <v>1025.3</v>
      </c>
      <c r="G675" s="12">
        <v>24297.5</v>
      </c>
      <c r="H675" s="14">
        <f t="shared" ref="H675:J675" si="683">(B675-B674)/B674</f>
        <v>2.3156872822797204E-2</v>
      </c>
      <c r="I675" s="14">
        <f t="shared" si="683"/>
        <v>-1.2469259810882578E-3</v>
      </c>
      <c r="J675" s="14">
        <f t="shared" si="683"/>
        <v>1.3927054708968245E-2</v>
      </c>
      <c r="K675" s="14">
        <v>1.7350000000000001E-2</v>
      </c>
      <c r="L675" s="14">
        <v>1.1390000000000001E-2</v>
      </c>
      <c r="M675" s="14">
        <f t="shared" si="521"/>
        <v>1.2710195456506321E-2</v>
      </c>
    </row>
    <row r="676" spans="1:13" ht="15.75" customHeight="1">
      <c r="A676" s="24">
        <v>45512</v>
      </c>
      <c r="B676" s="10">
        <v>1743.15</v>
      </c>
      <c r="C676" s="10">
        <v>1451.8</v>
      </c>
      <c r="D676" s="10">
        <v>1642.7</v>
      </c>
      <c r="E676" s="10">
        <v>3553.55</v>
      </c>
      <c r="F676" s="10">
        <v>1041.75</v>
      </c>
      <c r="G676" s="12">
        <v>24117</v>
      </c>
      <c r="H676" s="14">
        <f t="shared" ref="H676:J676" si="684">(B676-B675)/B675</f>
        <v>-2.7070019255993078E-2</v>
      </c>
      <c r="I676" s="14">
        <f t="shared" si="684"/>
        <v>6.9706953355297063E-3</v>
      </c>
      <c r="J676" s="14">
        <f t="shared" si="684"/>
        <v>1.1826301201108743E-2</v>
      </c>
      <c r="K676" s="14">
        <v>-2.3279999999999999E-2</v>
      </c>
      <c r="L676" s="14">
        <v>1.6039999999999999E-2</v>
      </c>
      <c r="M676" s="14">
        <f t="shared" si="521"/>
        <v>-7.428747813561066E-3</v>
      </c>
    </row>
    <row r="677" spans="1:13" ht="15.75" customHeight="1">
      <c r="A677" s="24">
        <v>45513</v>
      </c>
      <c r="B677" s="10">
        <v>1770.75</v>
      </c>
      <c r="C677" s="10">
        <v>1464.1</v>
      </c>
      <c r="D677" s="10">
        <v>1650.2</v>
      </c>
      <c r="E677" s="10">
        <v>3592.05</v>
      </c>
      <c r="F677" s="10">
        <v>1068.0999999999999</v>
      </c>
      <c r="G677" s="12">
        <v>24367.5</v>
      </c>
      <c r="H677" s="14">
        <f t="shared" ref="H677:J677" si="685">(B677-B676)/B676</f>
        <v>1.5833405042595249E-2</v>
      </c>
      <c r="I677" s="14">
        <f t="shared" si="685"/>
        <v>8.4722413555585862E-3</v>
      </c>
      <c r="J677" s="14">
        <f t="shared" si="685"/>
        <v>4.565654106044926E-3</v>
      </c>
      <c r="K677" s="14">
        <v>1.0829999999999999E-2</v>
      </c>
      <c r="L677" s="14">
        <v>2.529E-2</v>
      </c>
      <c r="M677" s="14">
        <f t="shared" si="521"/>
        <v>1.0386864037815649E-2</v>
      </c>
    </row>
    <row r="678" spans="1:13" ht="15.75" customHeight="1">
      <c r="A678" s="24">
        <v>45516</v>
      </c>
      <c r="B678" s="10">
        <v>1797.4</v>
      </c>
      <c r="C678" s="10">
        <v>1458.6</v>
      </c>
      <c r="D678" s="10">
        <v>1660.1</v>
      </c>
      <c r="E678" s="10">
        <v>3571.95</v>
      </c>
      <c r="F678" s="10">
        <v>1076.1500000000001</v>
      </c>
      <c r="G678" s="12">
        <v>24347</v>
      </c>
      <c r="H678" s="14">
        <f t="shared" ref="H678:J678" si="686">(B678-B677)/B677</f>
        <v>1.5050120005647375E-2</v>
      </c>
      <c r="I678" s="14">
        <f t="shared" si="686"/>
        <v>-3.7565740045078892E-3</v>
      </c>
      <c r="J678" s="14">
        <f t="shared" si="686"/>
        <v>5.9992728154162301E-3</v>
      </c>
      <c r="K678" s="14">
        <v>-5.5999999999999999E-3</v>
      </c>
      <c r="L678" s="14">
        <v>7.5399999999999998E-3</v>
      </c>
      <c r="M678" s="14">
        <f t="shared" si="521"/>
        <v>-8.412844977941931E-4</v>
      </c>
    </row>
    <row r="679" spans="1:13" ht="15.75" customHeight="1">
      <c r="A679" s="24">
        <v>45517</v>
      </c>
      <c r="B679" s="10">
        <v>1797.45</v>
      </c>
      <c r="C679" s="10">
        <v>1459.7</v>
      </c>
      <c r="D679" s="10">
        <v>1603.2</v>
      </c>
      <c r="E679" s="10">
        <v>3551.8</v>
      </c>
      <c r="F679" s="10">
        <v>1053.45</v>
      </c>
      <c r="G679" s="12">
        <v>24139</v>
      </c>
      <c r="H679" s="14">
        <f t="shared" ref="H679:J679" si="687">(B679-B678)/B678</f>
        <v>2.7817959274482319E-5</v>
      </c>
      <c r="I679" s="14">
        <f t="shared" si="687"/>
        <v>7.5414781297143598E-4</v>
      </c>
      <c r="J679" s="14">
        <f t="shared" si="687"/>
        <v>-3.4275043672067865E-2</v>
      </c>
      <c r="K679" s="14">
        <v>-5.64E-3</v>
      </c>
      <c r="L679" s="14">
        <v>-2.1090000000000001E-2</v>
      </c>
      <c r="M679" s="14">
        <f t="shared" si="521"/>
        <v>-8.5431469996303452E-3</v>
      </c>
    </row>
    <row r="680" spans="1:13" ht="15.75" customHeight="1">
      <c r="A680" s="24">
        <v>45518</v>
      </c>
      <c r="B680" s="10">
        <v>1823.25</v>
      </c>
      <c r="C680" s="10">
        <v>1471.7</v>
      </c>
      <c r="D680" s="10">
        <v>1607.8</v>
      </c>
      <c r="E680" s="10">
        <v>3545.2</v>
      </c>
      <c r="F680" s="10">
        <v>1062.3499999999999</v>
      </c>
      <c r="G680" s="12">
        <v>24143.75</v>
      </c>
      <c r="H680" s="14">
        <f t="shared" ref="H680:J680" si="688">(B680-B679)/B679</f>
        <v>1.4353667695902503E-2</v>
      </c>
      <c r="I680" s="14">
        <f t="shared" si="688"/>
        <v>8.2208673015003089E-3</v>
      </c>
      <c r="J680" s="14">
        <f t="shared" si="688"/>
        <v>2.8692614770458513E-3</v>
      </c>
      <c r="K680" s="14">
        <v>-1.8600000000000001E-3</v>
      </c>
      <c r="L680" s="14">
        <v>8.4499999999999992E-3</v>
      </c>
      <c r="M680" s="14">
        <f t="shared" si="521"/>
        <v>1.9677699987571978E-4</v>
      </c>
    </row>
    <row r="681" spans="1:13" ht="15.75" customHeight="1">
      <c r="A681" s="24">
        <v>45520</v>
      </c>
      <c r="B681" s="10">
        <v>1858.95</v>
      </c>
      <c r="C681" s="10">
        <v>1483.55</v>
      </c>
      <c r="D681" s="10">
        <v>1632.1</v>
      </c>
      <c r="E681" s="10">
        <v>3568.35</v>
      </c>
      <c r="F681" s="10">
        <v>1098.3499999999999</v>
      </c>
      <c r="G681" s="12">
        <v>24541.15</v>
      </c>
      <c r="H681" s="14">
        <f t="shared" ref="H681:J681" si="689">(B681-B680)/B680</f>
        <v>1.9580419580419606E-2</v>
      </c>
      <c r="I681" s="14">
        <f t="shared" si="689"/>
        <v>8.051912753957946E-3</v>
      </c>
      <c r="J681" s="14">
        <f t="shared" si="689"/>
        <v>1.5113820126881426E-2</v>
      </c>
      <c r="K681" s="14">
        <v>6.5300000000000002E-3</v>
      </c>
      <c r="L681" s="14">
        <v>3.3890000000000003E-2</v>
      </c>
      <c r="M681" s="14">
        <f t="shared" si="521"/>
        <v>1.6459746311157191E-2</v>
      </c>
    </row>
    <row r="682" spans="1:13" ht="15.75" customHeight="1">
      <c r="A682" s="24">
        <v>45523</v>
      </c>
      <c r="B682" s="10">
        <v>1864.8</v>
      </c>
      <c r="C682" s="10">
        <v>1469.65</v>
      </c>
      <c r="D682" s="10">
        <v>1631.55</v>
      </c>
      <c r="E682" s="10">
        <v>3555.05</v>
      </c>
      <c r="F682" s="10">
        <v>1087.7</v>
      </c>
      <c r="G682" s="12">
        <v>24572.65</v>
      </c>
      <c r="H682" s="14">
        <f t="shared" ref="H682:J682" si="690">(B682-B681)/B681</f>
        <v>3.1469377874606143E-3</v>
      </c>
      <c r="I682" s="14">
        <f t="shared" si="690"/>
        <v>-9.36941795018696E-3</v>
      </c>
      <c r="J682" s="14">
        <f t="shared" si="690"/>
        <v>-3.3698915507625424E-4</v>
      </c>
      <c r="K682" s="14">
        <v>-3.7299999999999998E-3</v>
      </c>
      <c r="L682" s="14">
        <v>-9.7000000000000003E-3</v>
      </c>
      <c r="M682" s="14">
        <f t="shared" si="521"/>
        <v>1.2835584314508488E-3</v>
      </c>
    </row>
    <row r="683" spans="1:13" ht="15.75" customHeight="1">
      <c r="A683" s="24">
        <v>45524</v>
      </c>
      <c r="B683" s="10">
        <v>1872.2</v>
      </c>
      <c r="C683" s="10">
        <v>1449.15</v>
      </c>
      <c r="D683" s="10">
        <v>1637.7</v>
      </c>
      <c r="E683" s="10">
        <v>3572.7</v>
      </c>
      <c r="F683" s="10">
        <v>1086.9000000000001</v>
      </c>
      <c r="G683" s="12">
        <v>24698.85</v>
      </c>
      <c r="H683" s="14">
        <f t="shared" ref="H683:J683" si="691">(B683-B682)/B682</f>
        <v>3.9682539682540175E-3</v>
      </c>
      <c r="I683" s="14">
        <f t="shared" si="691"/>
        <v>-1.3948899397815805E-2</v>
      </c>
      <c r="J683" s="14">
        <f t="shared" si="691"/>
        <v>3.7694217155466222E-3</v>
      </c>
      <c r="K683" s="14">
        <v>4.96E-3</v>
      </c>
      <c r="L683" s="14">
        <v>-7.3999999999999999E-4</v>
      </c>
      <c r="M683" s="14">
        <f t="shared" si="521"/>
        <v>5.135791215029599E-3</v>
      </c>
    </row>
    <row r="684" spans="1:13" ht="15.75" customHeight="1">
      <c r="A684" s="24">
        <v>45525</v>
      </c>
      <c r="B684" s="10">
        <v>1872.7</v>
      </c>
      <c r="C684" s="10">
        <v>1463.45</v>
      </c>
      <c r="D684" s="10">
        <v>1625.8</v>
      </c>
      <c r="E684" s="10">
        <v>3596.05</v>
      </c>
      <c r="F684" s="10">
        <v>1085.2</v>
      </c>
      <c r="G684" s="12">
        <v>24770.2</v>
      </c>
      <c r="H684" s="14">
        <f t="shared" ref="H684:J684" si="692">(B684-B683)/B683</f>
        <v>2.6706548445678879E-4</v>
      </c>
      <c r="I684" s="14">
        <f t="shared" si="692"/>
        <v>9.8678535693337149E-3</v>
      </c>
      <c r="J684" s="14">
        <f t="shared" si="692"/>
        <v>-7.2662880869512675E-3</v>
      </c>
      <c r="K684" s="14">
        <v>6.5399999999999998E-3</v>
      </c>
      <c r="L684" s="14">
        <v>-1.56E-3</v>
      </c>
      <c r="M684" s="14">
        <f t="shared" si="521"/>
        <v>2.8887984663254437E-3</v>
      </c>
    </row>
    <row r="685" spans="1:13" ht="15.75" customHeight="1">
      <c r="A685" s="24">
        <v>45526</v>
      </c>
      <c r="B685" s="10">
        <v>1880.25</v>
      </c>
      <c r="C685" s="10">
        <v>1486.35</v>
      </c>
      <c r="D685" s="10">
        <v>1631.3</v>
      </c>
      <c r="E685" s="10">
        <v>3606.5</v>
      </c>
      <c r="F685" s="10">
        <v>1068.45</v>
      </c>
      <c r="G685" s="12">
        <v>24811.5</v>
      </c>
      <c r="H685" s="14">
        <f t="shared" ref="H685:J685" si="693">(B685-B684)/B684</f>
        <v>4.0316121108559594E-3</v>
      </c>
      <c r="I685" s="14">
        <f t="shared" si="693"/>
        <v>1.5647955174416524E-2</v>
      </c>
      <c r="J685" s="14">
        <f t="shared" si="693"/>
        <v>3.3829499323410014E-3</v>
      </c>
      <c r="K685" s="14">
        <v>2.9099999999999998E-3</v>
      </c>
      <c r="L685" s="14">
        <v>-1.5429999999999999E-2</v>
      </c>
      <c r="M685" s="14">
        <f t="shared" si="521"/>
        <v>1.6673260611540994E-3</v>
      </c>
    </row>
    <row r="686" spans="1:13" ht="15.75" customHeight="1">
      <c r="A686" s="24">
        <v>45527</v>
      </c>
      <c r="B686" s="10">
        <v>1862.1</v>
      </c>
      <c r="C686" s="10">
        <v>1506.75</v>
      </c>
      <c r="D686" s="10">
        <v>1625.05</v>
      </c>
      <c r="E686" s="10">
        <v>3598.55</v>
      </c>
      <c r="F686" s="10">
        <v>1085.1500000000001</v>
      </c>
      <c r="G686" s="12">
        <v>24823.15</v>
      </c>
      <c r="H686" s="14">
        <f t="shared" ref="H686:J686" si="694">(B686-B685)/B685</f>
        <v>-9.6529716792980134E-3</v>
      </c>
      <c r="I686" s="14">
        <f t="shared" si="694"/>
        <v>1.3724896558684087E-2</v>
      </c>
      <c r="J686" s="14">
        <f t="shared" si="694"/>
        <v>-3.8313001900324895E-3</v>
      </c>
      <c r="K686" s="14">
        <v>-2.2000000000000001E-3</v>
      </c>
      <c r="L686" s="14">
        <v>1.5630000000000002E-2</v>
      </c>
      <c r="M686" s="14">
        <f t="shared" si="521"/>
        <v>4.6954033411931789E-4</v>
      </c>
    </row>
    <row r="687" spans="1:13" ht="15.75" customHeight="1">
      <c r="A687" s="24">
        <v>45530</v>
      </c>
      <c r="B687" s="10">
        <v>1876.15</v>
      </c>
      <c r="C687" s="10">
        <v>1513.55</v>
      </c>
      <c r="D687" s="10">
        <v>1639.95</v>
      </c>
      <c r="E687" s="10">
        <v>3641.9</v>
      </c>
      <c r="F687" s="10">
        <v>1092.4000000000001</v>
      </c>
      <c r="G687" s="12">
        <v>25010.6</v>
      </c>
      <c r="H687" s="14">
        <f t="shared" ref="H687:J687" si="695">(B687-B686)/B686</f>
        <v>7.5452446162935305E-3</v>
      </c>
      <c r="I687" s="14">
        <f t="shared" si="695"/>
        <v>4.5130247220839257E-3</v>
      </c>
      <c r="J687" s="14">
        <f t="shared" si="695"/>
        <v>9.168948647733972E-3</v>
      </c>
      <c r="K687" s="14">
        <v>1.205E-2</v>
      </c>
      <c r="L687" s="14">
        <v>6.6800000000000002E-3</v>
      </c>
      <c r="M687" s="14">
        <f t="shared" si="521"/>
        <v>7.5514187361393325E-3</v>
      </c>
    </row>
    <row r="688" spans="1:13" ht="15.75" customHeight="1">
      <c r="A688" s="24">
        <v>45531</v>
      </c>
      <c r="B688" s="10">
        <v>1900.1</v>
      </c>
      <c r="C688" s="10">
        <v>1522.75</v>
      </c>
      <c r="D688" s="10">
        <v>1637.75</v>
      </c>
      <c r="E688" s="10">
        <v>3702.7</v>
      </c>
      <c r="F688" s="10">
        <v>1077.25</v>
      </c>
      <c r="G688" s="12">
        <v>25017.75</v>
      </c>
      <c r="H688" s="14">
        <f t="shared" ref="H688:J688" si="696">(B688-B687)/B687</f>
        <v>1.2765503824320986E-2</v>
      </c>
      <c r="I688" s="14">
        <f t="shared" si="696"/>
        <v>6.0784248951141658E-3</v>
      </c>
      <c r="J688" s="14">
        <f t="shared" si="696"/>
        <v>-1.341504314155947E-3</v>
      </c>
      <c r="K688" s="14">
        <v>1.669E-2</v>
      </c>
      <c r="L688" s="14">
        <v>-1.387E-2</v>
      </c>
      <c r="M688" s="14">
        <f t="shared" si="521"/>
        <v>2.8587878739420311E-4</v>
      </c>
    </row>
    <row r="689" spans="1:13" ht="15.75" customHeight="1">
      <c r="A689" s="24">
        <v>45532</v>
      </c>
      <c r="B689" s="10">
        <v>1939.1</v>
      </c>
      <c r="C689" s="10">
        <v>1556.35</v>
      </c>
      <c r="D689" s="10">
        <v>1637.1</v>
      </c>
      <c r="E689" s="10">
        <v>3689.05</v>
      </c>
      <c r="F689" s="10">
        <v>1074.55</v>
      </c>
      <c r="G689" s="12">
        <v>25052.35</v>
      </c>
      <c r="H689" s="14">
        <f t="shared" ref="H689:J689" si="697">(B689-B688)/B688</f>
        <v>2.0525235513920322E-2</v>
      </c>
      <c r="I689" s="14">
        <f t="shared" si="697"/>
        <v>2.2065342308323698E-2</v>
      </c>
      <c r="J689" s="14">
        <f t="shared" si="697"/>
        <v>-3.9688597160744373E-4</v>
      </c>
      <c r="K689" s="14">
        <v>-3.6900000000000001E-3</v>
      </c>
      <c r="L689" s="14">
        <v>-2.5100000000000001E-3</v>
      </c>
      <c r="M689" s="14">
        <f t="shared" si="521"/>
        <v>1.3830180571793446E-3</v>
      </c>
    </row>
    <row r="690" spans="1:13" ht="15.75" customHeight="1">
      <c r="A690" s="24">
        <v>45533</v>
      </c>
      <c r="B690" s="10">
        <v>1933.35</v>
      </c>
      <c r="C690" s="10">
        <v>1565.9</v>
      </c>
      <c r="D690" s="10">
        <v>1638.55</v>
      </c>
      <c r="E690" s="10">
        <v>3683.45</v>
      </c>
      <c r="F690" s="10">
        <v>1121.6500000000001</v>
      </c>
      <c r="G690" s="12">
        <v>25151.95</v>
      </c>
      <c r="H690" s="14">
        <f t="shared" ref="H690:J690" si="698">(B690-B689)/B689</f>
        <v>-2.9652931772471765E-3</v>
      </c>
      <c r="I690" s="14">
        <f t="shared" si="698"/>
        <v>6.1361518938543276E-3</v>
      </c>
      <c r="J690" s="14">
        <f t="shared" si="698"/>
        <v>8.8571254046792842E-4</v>
      </c>
      <c r="K690" s="14">
        <v>-1.5200000000000001E-3</v>
      </c>
      <c r="L690" s="14">
        <v>4.3830000000000001E-2</v>
      </c>
      <c r="M690" s="14">
        <f t="shared" si="521"/>
        <v>3.9756749366826744E-3</v>
      </c>
    </row>
    <row r="691" spans="1:13" ht="15.75" customHeight="1">
      <c r="A691" s="24">
        <v>45534</v>
      </c>
      <c r="B691" s="10">
        <v>1943.7</v>
      </c>
      <c r="C691" s="10">
        <v>1589.05</v>
      </c>
      <c r="D691" s="10">
        <v>1636.9</v>
      </c>
      <c r="E691" s="10">
        <v>3704.65</v>
      </c>
      <c r="F691" s="10">
        <v>1111.3499999999999</v>
      </c>
      <c r="G691" s="12">
        <v>25235.9</v>
      </c>
      <c r="H691" s="14">
        <f t="shared" ref="H691:J691" si="699">(B691-B690)/B690</f>
        <v>5.3534021258438138E-3</v>
      </c>
      <c r="I691" s="14">
        <f t="shared" si="699"/>
        <v>1.4783830385081973E-2</v>
      </c>
      <c r="J691" s="14">
        <f t="shared" si="699"/>
        <v>-1.0069878856305047E-3</v>
      </c>
      <c r="K691" s="14">
        <v>5.7600000000000004E-3</v>
      </c>
      <c r="L691" s="14">
        <v>-9.1800000000000007E-3</v>
      </c>
      <c r="M691" s="14">
        <f t="shared" si="521"/>
        <v>3.3377133780880101E-3</v>
      </c>
    </row>
    <row r="692" spans="1:13" ht="15.75" customHeight="1">
      <c r="A692" s="24">
        <v>45537</v>
      </c>
      <c r="B692" s="10">
        <v>1964.5</v>
      </c>
      <c r="C692" s="10">
        <v>1571.35</v>
      </c>
      <c r="D692" s="10">
        <v>1626.95</v>
      </c>
      <c r="E692" s="10">
        <v>3683.1</v>
      </c>
      <c r="F692" s="10">
        <v>1092.6500000000001</v>
      </c>
      <c r="G692" s="12">
        <v>25278.7</v>
      </c>
      <c r="H692" s="14">
        <f t="shared" ref="H692:J692" si="700">(B692-B691)/B691</f>
        <v>1.070123990327723E-2</v>
      </c>
      <c r="I692" s="14">
        <f t="shared" si="700"/>
        <v>-1.1138730688147035E-2</v>
      </c>
      <c r="J692" s="14">
        <f t="shared" si="700"/>
        <v>-6.0785631376382458E-3</v>
      </c>
      <c r="K692" s="14">
        <v>-5.8199999999999997E-3</v>
      </c>
      <c r="L692" s="14">
        <v>-1.6830000000000001E-2</v>
      </c>
      <c r="M692" s="14">
        <f t="shared" si="521"/>
        <v>1.6959965763059478E-3</v>
      </c>
    </row>
    <row r="693" spans="1:13" ht="15.75" customHeight="1">
      <c r="A693" s="24">
        <v>45538</v>
      </c>
      <c r="B693" s="10">
        <v>1941.25</v>
      </c>
      <c r="C693" s="10">
        <v>1560.6</v>
      </c>
      <c r="D693" s="10">
        <v>1637.35</v>
      </c>
      <c r="E693" s="10">
        <v>3690.15</v>
      </c>
      <c r="F693" s="10">
        <v>1085.0999999999999</v>
      </c>
      <c r="G693" s="12">
        <v>25279.85</v>
      </c>
      <c r="H693" s="14">
        <f t="shared" ref="H693:J693" si="701">(B693-B692)/B692</f>
        <v>-1.1835072537541359E-2</v>
      </c>
      <c r="I693" s="14">
        <f t="shared" si="701"/>
        <v>-6.8412511534667649E-3</v>
      </c>
      <c r="J693" s="14">
        <f t="shared" si="701"/>
        <v>6.3923292049539709E-3</v>
      </c>
      <c r="K693" s="14">
        <v>1.91E-3</v>
      </c>
      <c r="L693" s="14">
        <v>-6.9100000000000003E-3</v>
      </c>
      <c r="M693" s="14">
        <f t="shared" si="521"/>
        <v>4.5492845755431141E-5</v>
      </c>
    </row>
    <row r="694" spans="1:13" ht="15.75" customHeight="1">
      <c r="A694" s="24">
        <v>45539</v>
      </c>
      <c r="B694" s="10">
        <v>1922.45</v>
      </c>
      <c r="C694" s="10">
        <v>1561.9</v>
      </c>
      <c r="D694" s="10">
        <v>1641.8</v>
      </c>
      <c r="E694" s="10">
        <v>3650.8</v>
      </c>
      <c r="F694" s="10">
        <v>1080.45</v>
      </c>
      <c r="G694" s="12">
        <v>25198.7</v>
      </c>
      <c r="H694" s="14">
        <f t="shared" ref="H694:J694" si="702">(B694-B693)/B693</f>
        <v>-9.6844816484223852E-3</v>
      </c>
      <c r="I694" s="14">
        <f t="shared" si="702"/>
        <v>8.3301294373970395E-4</v>
      </c>
      <c r="J694" s="14">
        <f t="shared" si="702"/>
        <v>2.7178062112560211E-3</v>
      </c>
      <c r="K694" s="14">
        <v>-1.0659999999999999E-2</v>
      </c>
      <c r="L694" s="14">
        <v>-4.2900000000000004E-3</v>
      </c>
      <c r="M694" s="14">
        <f t="shared" si="521"/>
        <v>-3.2100665154262318E-3</v>
      </c>
    </row>
    <row r="695" spans="1:13" ht="15.75" customHeight="1">
      <c r="A695" s="24">
        <v>45540</v>
      </c>
      <c r="B695" s="10">
        <v>1933.15</v>
      </c>
      <c r="C695" s="10">
        <v>1547.2</v>
      </c>
      <c r="D695" s="10">
        <v>1645.45</v>
      </c>
      <c r="E695" s="10">
        <v>3624.15</v>
      </c>
      <c r="F695" s="10">
        <v>1069.1500000000001</v>
      </c>
      <c r="G695" s="12">
        <v>25145.1</v>
      </c>
      <c r="H695" s="14">
        <f t="shared" ref="H695:J695" si="703">(B695-B694)/B694</f>
        <v>5.5658144555125206E-3</v>
      </c>
      <c r="I695" s="14">
        <f t="shared" si="703"/>
        <v>-9.4116140597989909E-3</v>
      </c>
      <c r="J695" s="14">
        <f t="shared" si="703"/>
        <v>2.2231696918017367E-3</v>
      </c>
      <c r="K695" s="14">
        <v>-7.3000000000000001E-3</v>
      </c>
      <c r="L695" s="14">
        <v>-1.0460000000000001E-2</v>
      </c>
      <c r="M695" s="14">
        <f t="shared" si="521"/>
        <v>-2.1270938580165715E-3</v>
      </c>
    </row>
    <row r="696" spans="1:13" ht="15.75" customHeight="1">
      <c r="A696" s="24">
        <v>45541</v>
      </c>
      <c r="B696" s="10">
        <v>1901.85</v>
      </c>
      <c r="C696" s="10">
        <v>1539.25</v>
      </c>
      <c r="D696" s="10">
        <v>1636.95</v>
      </c>
      <c r="E696" s="10">
        <v>3574.75</v>
      </c>
      <c r="F696" s="10">
        <v>1049.3499999999999</v>
      </c>
      <c r="G696" s="12">
        <v>24852.15</v>
      </c>
      <c r="H696" s="14">
        <f t="shared" ref="H696:J696" si="704">(B696-B695)/B695</f>
        <v>-1.6191190543930985E-2</v>
      </c>
      <c r="I696" s="14">
        <f t="shared" si="704"/>
        <v>-5.1383143743537005E-3</v>
      </c>
      <c r="J696" s="14">
        <f t="shared" si="704"/>
        <v>-5.1657601264091888E-3</v>
      </c>
      <c r="K696" s="14">
        <v>-1.363E-2</v>
      </c>
      <c r="L696" s="14">
        <v>-1.8519999999999998E-2</v>
      </c>
      <c r="M696" s="14">
        <f t="shared" si="521"/>
        <v>-1.1650381187587128E-2</v>
      </c>
    </row>
    <row r="697" spans="1:13" ht="15.75" customHeight="1">
      <c r="A697" s="24">
        <v>45544</v>
      </c>
      <c r="B697" s="10">
        <v>1894.65</v>
      </c>
      <c r="C697" s="10">
        <v>1542.65</v>
      </c>
      <c r="D697" s="10">
        <v>1646.5</v>
      </c>
      <c r="E697" s="10">
        <v>3578.3</v>
      </c>
      <c r="F697" s="10">
        <v>1038.7</v>
      </c>
      <c r="G697" s="12">
        <v>24936.400000000001</v>
      </c>
      <c r="H697" s="14">
        <f t="shared" ref="H697:J697" si="705">(B697-B696)/B696</f>
        <v>-3.7857875226751945E-3</v>
      </c>
      <c r="I697" s="14">
        <f t="shared" si="705"/>
        <v>2.2088679551730329E-3</v>
      </c>
      <c r="J697" s="14">
        <f t="shared" si="705"/>
        <v>5.8340205870673839E-3</v>
      </c>
      <c r="K697" s="14">
        <v>9.8999999999999999E-4</v>
      </c>
      <c r="L697" s="14">
        <v>-1.0149999999999999E-2</v>
      </c>
      <c r="M697" s="14">
        <f t="shared" si="521"/>
        <v>3.3900487482974306E-3</v>
      </c>
    </row>
    <row r="698" spans="1:13" ht="15.75" customHeight="1">
      <c r="A698" s="24">
        <v>45545</v>
      </c>
      <c r="B698" s="10">
        <v>1912.3</v>
      </c>
      <c r="C698" s="10">
        <v>1577.85</v>
      </c>
      <c r="D698" s="10">
        <v>1650.35</v>
      </c>
      <c r="E698" s="10">
        <v>3596.15</v>
      </c>
      <c r="F698" s="10">
        <v>1035.8</v>
      </c>
      <c r="G698" s="12">
        <v>25041.1</v>
      </c>
      <c r="H698" s="14">
        <f t="shared" ref="H698:J698" si="706">(B698-B697)/B697</f>
        <v>9.3157047475786355E-3</v>
      </c>
      <c r="I698" s="14">
        <f t="shared" si="706"/>
        <v>2.2817878326256646E-2</v>
      </c>
      <c r="J698" s="14">
        <f t="shared" si="706"/>
        <v>2.3382933495292493E-3</v>
      </c>
      <c r="K698" s="14">
        <v>4.9899999999999996E-3</v>
      </c>
      <c r="L698" s="14">
        <v>-2.7899999999999999E-3</v>
      </c>
      <c r="M698" s="14">
        <f t="shared" si="521"/>
        <v>4.1986814455974835E-3</v>
      </c>
    </row>
    <row r="699" spans="1:13" ht="15.75" customHeight="1">
      <c r="A699" s="24">
        <v>45546</v>
      </c>
      <c r="B699" s="10">
        <v>1910.15</v>
      </c>
      <c r="C699" s="10">
        <v>1577.8</v>
      </c>
      <c r="D699" s="10">
        <v>1643.9</v>
      </c>
      <c r="E699" s="10">
        <v>3536.95</v>
      </c>
      <c r="F699" s="11">
        <v>976.3</v>
      </c>
      <c r="G699" s="12">
        <v>24918.45</v>
      </c>
      <c r="H699" s="14">
        <f t="shared" ref="H699:J699" si="707">(B699-B698)/B698</f>
        <v>-1.1243005804527865E-3</v>
      </c>
      <c r="I699" s="14">
        <f t="shared" si="707"/>
        <v>-3.1688690306400819E-5</v>
      </c>
      <c r="J699" s="14">
        <f t="shared" si="707"/>
        <v>-3.9082618838427114E-3</v>
      </c>
      <c r="K699" s="14">
        <v>-1.6459999999999999E-2</v>
      </c>
      <c r="L699" s="14">
        <v>-5.7439999999999998E-2</v>
      </c>
      <c r="M699" s="14">
        <f t="shared" si="521"/>
        <v>-4.8979477738596879E-3</v>
      </c>
    </row>
    <row r="700" spans="1:13" ht="15.75" customHeight="1">
      <c r="A700" s="24">
        <v>45547</v>
      </c>
      <c r="B700" s="10">
        <v>1950.45</v>
      </c>
      <c r="C700" s="10">
        <v>1646.75</v>
      </c>
      <c r="D700" s="10">
        <v>1666.6</v>
      </c>
      <c r="E700" s="10">
        <v>3622</v>
      </c>
      <c r="F700" s="11">
        <v>986.15</v>
      </c>
      <c r="G700" s="12">
        <v>25388.9</v>
      </c>
      <c r="H700" s="14">
        <f t="shared" ref="H700:J700" si="708">(B700-B699)/B699</f>
        <v>2.1097819542967806E-2</v>
      </c>
      <c r="I700" s="14">
        <f t="shared" si="708"/>
        <v>4.3700088731144664E-2</v>
      </c>
      <c r="J700" s="14">
        <f t="shared" si="708"/>
        <v>1.3808625828821593E-2</v>
      </c>
      <c r="K700" s="14">
        <v>2.4049999999999998E-2</v>
      </c>
      <c r="L700" s="14">
        <v>1.009E-2</v>
      </c>
      <c r="M700" s="14">
        <f t="shared" si="521"/>
        <v>1.8879585206945083E-2</v>
      </c>
    </row>
    <row r="701" spans="1:13" ht="15.75" customHeight="1">
      <c r="A701" s="24">
        <v>45548</v>
      </c>
      <c r="B701" s="10">
        <v>1944.1</v>
      </c>
      <c r="C701" s="10">
        <v>1634.45</v>
      </c>
      <c r="D701" s="10">
        <v>1665.95</v>
      </c>
      <c r="E701" s="10">
        <v>3613</v>
      </c>
      <c r="F701" s="11">
        <v>992.1</v>
      </c>
      <c r="G701" s="12">
        <v>25356.5</v>
      </c>
      <c r="H701" s="14">
        <f t="shared" ref="H701:J701" si="709">(B701-B700)/B700</f>
        <v>-3.2556589504986726E-3</v>
      </c>
      <c r="I701" s="14">
        <f t="shared" si="709"/>
        <v>-7.4692576286624892E-3</v>
      </c>
      <c r="J701" s="14">
        <f t="shared" si="709"/>
        <v>-3.9001560062394312E-4</v>
      </c>
      <c r="K701" s="14">
        <v>-2.48E-3</v>
      </c>
      <c r="L701" s="14">
        <v>6.0299999999999998E-3</v>
      </c>
      <c r="M701" s="14">
        <f t="shared" si="521"/>
        <v>-1.2761482380095812E-3</v>
      </c>
    </row>
    <row r="702" spans="1:13" ht="15.75" customHeight="1">
      <c r="A702" s="24">
        <v>45551</v>
      </c>
      <c r="B702" s="10">
        <v>1950.25</v>
      </c>
      <c r="C702" s="10">
        <v>1635.45</v>
      </c>
      <c r="D702" s="10">
        <v>1670.95</v>
      </c>
      <c r="E702" s="10">
        <v>3662.25</v>
      </c>
      <c r="F702" s="11">
        <v>988.4</v>
      </c>
      <c r="G702" s="12">
        <v>25383.75</v>
      </c>
      <c r="H702" s="14">
        <f t="shared" ref="H702:J702" si="710">(B702-B701)/B701</f>
        <v>3.1634175196749606E-3</v>
      </c>
      <c r="I702" s="14">
        <f t="shared" si="710"/>
        <v>6.1182660833919661E-4</v>
      </c>
      <c r="J702" s="14">
        <f t="shared" si="710"/>
        <v>3.0012905549386235E-3</v>
      </c>
      <c r="K702" s="14">
        <v>1.363E-2</v>
      </c>
      <c r="L702" s="14">
        <v>-3.7299999999999998E-3</v>
      </c>
      <c r="M702" s="14">
        <f t="shared" si="521"/>
        <v>1.0746751326089958E-3</v>
      </c>
    </row>
    <row r="703" spans="1:13" ht="15.75" customHeight="1">
      <c r="A703" s="24">
        <v>45552</v>
      </c>
      <c r="B703" s="10">
        <v>1952.55</v>
      </c>
      <c r="C703" s="10">
        <v>1661.75</v>
      </c>
      <c r="D703" s="10">
        <v>1668.8</v>
      </c>
      <c r="E703" s="10">
        <v>3695.2</v>
      </c>
      <c r="F703" s="11">
        <v>974.95</v>
      </c>
      <c r="G703" s="12">
        <v>25418.55</v>
      </c>
      <c r="H703" s="14">
        <f t="shared" ref="H703:J703" si="711">(B703-B702)/B702</f>
        <v>1.1793359825663142E-3</v>
      </c>
      <c r="I703" s="14">
        <f t="shared" si="711"/>
        <v>1.608120089272063E-2</v>
      </c>
      <c r="J703" s="14">
        <f t="shared" si="711"/>
        <v>-1.286693198479961E-3</v>
      </c>
      <c r="K703" s="14">
        <v>8.9999999999999993E-3</v>
      </c>
      <c r="L703" s="14">
        <v>-1.3610000000000001E-2</v>
      </c>
      <c r="M703" s="14">
        <f t="shared" si="521"/>
        <v>1.3709558280395637E-3</v>
      </c>
    </row>
    <row r="704" spans="1:13" ht="15.75" customHeight="1">
      <c r="A704" s="24">
        <v>45553</v>
      </c>
      <c r="B704" s="10">
        <v>1892.15</v>
      </c>
      <c r="C704" s="10">
        <v>1654.9</v>
      </c>
      <c r="D704" s="10">
        <v>1694.8</v>
      </c>
      <c r="E704" s="10">
        <v>3730.45</v>
      </c>
      <c r="F704" s="11">
        <v>962.05</v>
      </c>
      <c r="G704" s="12">
        <v>25377.55</v>
      </c>
      <c r="H704" s="14">
        <f t="shared" ref="H704:J704" si="712">(B704-B703)/B703</f>
        <v>-3.0933906942203715E-2</v>
      </c>
      <c r="I704" s="14">
        <f t="shared" si="712"/>
        <v>-4.1221603731005918E-3</v>
      </c>
      <c r="J704" s="14">
        <f t="shared" si="712"/>
        <v>1.5580057526366252E-2</v>
      </c>
      <c r="K704" s="14">
        <v>9.5399999999999999E-3</v>
      </c>
      <c r="L704" s="14">
        <v>-1.323E-2</v>
      </c>
      <c r="M704" s="14">
        <f t="shared" si="521"/>
        <v>-1.612995233795791E-3</v>
      </c>
    </row>
    <row r="705" spans="1:13" ht="15.75" customHeight="1">
      <c r="A705" s="24">
        <v>45554</v>
      </c>
      <c r="B705" s="10">
        <v>1894.2</v>
      </c>
      <c r="C705" s="10">
        <v>1664.85</v>
      </c>
      <c r="D705" s="10">
        <v>1708.5</v>
      </c>
      <c r="E705" s="10">
        <v>3683.7</v>
      </c>
      <c r="F705" s="11">
        <v>967</v>
      </c>
      <c r="G705" s="12">
        <v>25415.8</v>
      </c>
      <c r="H705" s="14">
        <f t="shared" ref="H705:J705" si="713">(B705-B704)/B704</f>
        <v>1.0834236186348621E-3</v>
      </c>
      <c r="I705" s="14">
        <f t="shared" si="713"/>
        <v>6.0124478820471434E-3</v>
      </c>
      <c r="J705" s="14">
        <f t="shared" si="713"/>
        <v>8.0835496813783606E-3</v>
      </c>
      <c r="K705" s="14">
        <v>-1.2529999999999999E-2</v>
      </c>
      <c r="L705" s="14">
        <v>5.1500000000000001E-3</v>
      </c>
      <c r="M705" s="14">
        <f t="shared" si="521"/>
        <v>1.5072376963103215E-3</v>
      </c>
    </row>
    <row r="706" spans="1:13" ht="15.75" customHeight="1">
      <c r="A706" s="24">
        <v>45555</v>
      </c>
      <c r="B706" s="10">
        <v>1905.75</v>
      </c>
      <c r="C706" s="10">
        <v>1711.75</v>
      </c>
      <c r="D706" s="10">
        <v>1741.2</v>
      </c>
      <c r="E706" s="10">
        <v>3793.9</v>
      </c>
      <c r="F706" s="11">
        <v>970.85</v>
      </c>
      <c r="G706" s="12">
        <v>25790.95</v>
      </c>
      <c r="H706" s="14">
        <f t="shared" ref="H706:J706" si="714">(B706-B705)/B705</f>
        <v>6.097560975609732E-3</v>
      </c>
      <c r="I706" s="14">
        <f t="shared" si="714"/>
        <v>2.8170706069615938E-2</v>
      </c>
      <c r="J706" s="14">
        <f t="shared" si="714"/>
        <v>1.9139596136962273E-2</v>
      </c>
      <c r="K706" s="14">
        <v>2.9919999999999999E-2</v>
      </c>
      <c r="L706" s="14">
        <v>3.98E-3</v>
      </c>
      <c r="M706" s="14">
        <f t="shared" si="521"/>
        <v>1.4760503308965348E-2</v>
      </c>
    </row>
    <row r="707" spans="1:13" ht="15.75" customHeight="1">
      <c r="A707" s="24">
        <v>45558</v>
      </c>
      <c r="B707" s="10">
        <v>1896.45</v>
      </c>
      <c r="C707" s="10">
        <v>1750.45</v>
      </c>
      <c r="D707" s="10">
        <v>1759.8</v>
      </c>
      <c r="E707" s="10">
        <v>3787.7</v>
      </c>
      <c r="F707" s="11">
        <v>971.8</v>
      </c>
      <c r="G707" s="12">
        <v>25939.05</v>
      </c>
      <c r="H707" s="14">
        <f t="shared" ref="H707:J707" si="715">(B707-B706)/B706</f>
        <v>-4.8799685163321291E-3</v>
      </c>
      <c r="I707" s="14">
        <f t="shared" si="715"/>
        <v>2.2608441653278834E-2</v>
      </c>
      <c r="J707" s="14">
        <f t="shared" si="715"/>
        <v>1.0682288077188094E-2</v>
      </c>
      <c r="K707" s="14">
        <v>-1.6299999999999999E-3</v>
      </c>
      <c r="L707" s="14">
        <v>9.7999999999999997E-4</v>
      </c>
      <c r="M707" s="14">
        <f t="shared" si="521"/>
        <v>5.7423243424534007E-3</v>
      </c>
    </row>
    <row r="708" spans="1:13" ht="15.75" customHeight="1">
      <c r="A708" s="24">
        <v>45559</v>
      </c>
      <c r="B708" s="10">
        <v>1898.6</v>
      </c>
      <c r="C708" s="10">
        <v>1756.65</v>
      </c>
      <c r="D708" s="10">
        <v>1768.05</v>
      </c>
      <c r="E708" s="10">
        <v>3791.6</v>
      </c>
      <c r="F708" s="11">
        <v>977.3</v>
      </c>
      <c r="G708" s="12">
        <v>25940.400000000001</v>
      </c>
      <c r="H708" s="14">
        <f t="shared" ref="H708:J708" si="716">(B708-B707)/B707</f>
        <v>1.1336971710300106E-3</v>
      </c>
      <c r="I708" s="14">
        <f t="shared" si="716"/>
        <v>3.5419463566511728E-3</v>
      </c>
      <c r="J708" s="14">
        <f t="shared" si="716"/>
        <v>4.6880327309921583E-3</v>
      </c>
      <c r="K708" s="14">
        <v>1.0300000000000001E-3</v>
      </c>
      <c r="L708" s="14">
        <v>5.6600000000000001E-3</v>
      </c>
      <c r="M708" s="14">
        <f t="shared" si="521"/>
        <v>5.2045082607195824E-5</v>
      </c>
    </row>
    <row r="709" spans="1:13" ht="15.75" customHeight="1">
      <c r="A709" s="24">
        <v>45560</v>
      </c>
      <c r="B709" s="10">
        <v>1895.3</v>
      </c>
      <c r="C709" s="10">
        <v>1760.4</v>
      </c>
      <c r="D709" s="10">
        <v>1779.1</v>
      </c>
      <c r="E709" s="10">
        <v>3793.85</v>
      </c>
      <c r="F709" s="11">
        <v>963.6</v>
      </c>
      <c r="G709" s="12">
        <v>26004.15</v>
      </c>
      <c r="H709" s="14">
        <f t="shared" ref="H709:J709" si="717">(B709-B708)/B708</f>
        <v>-1.7381228273464419E-3</v>
      </c>
      <c r="I709" s="14">
        <f t="shared" si="717"/>
        <v>2.1347451114336947E-3</v>
      </c>
      <c r="J709" s="14">
        <f t="shared" si="717"/>
        <v>6.2498232516048496E-3</v>
      </c>
      <c r="K709" s="14">
        <v>5.9000000000000003E-4</v>
      </c>
      <c r="L709" s="14">
        <v>-1.4019999999999999E-2</v>
      </c>
      <c r="M709" s="14">
        <f t="shared" si="521"/>
        <v>2.4575565527131422E-3</v>
      </c>
    </row>
    <row r="710" spans="1:13" ht="15.75" customHeight="1">
      <c r="A710" s="24">
        <v>45561</v>
      </c>
      <c r="B710" s="10">
        <v>1900.25</v>
      </c>
      <c r="C710" s="10">
        <v>1771.1</v>
      </c>
      <c r="D710" s="10">
        <v>1783.45</v>
      </c>
      <c r="E710" s="10">
        <v>3762.15</v>
      </c>
      <c r="F710" s="11">
        <v>993.15</v>
      </c>
      <c r="G710" s="12">
        <v>26216.05</v>
      </c>
      <c r="H710" s="14">
        <f t="shared" ref="H710:J710" si="718">(B710-B709)/B709</f>
        <v>2.611723737666884E-3</v>
      </c>
      <c r="I710" s="14">
        <f t="shared" si="718"/>
        <v>6.0781640536240727E-3</v>
      </c>
      <c r="J710" s="14">
        <f t="shared" si="718"/>
        <v>2.4450564892362072E-3</v>
      </c>
      <c r="K710" s="14">
        <v>-8.3599999999999994E-3</v>
      </c>
      <c r="L710" s="14">
        <v>3.0669999999999999E-2</v>
      </c>
      <c r="M710" s="14">
        <f t="shared" si="521"/>
        <v>8.1486993422202926E-3</v>
      </c>
    </row>
    <row r="711" spans="1:13" ht="15.75" customHeight="1">
      <c r="A711" s="24">
        <v>45562</v>
      </c>
      <c r="B711" s="10">
        <v>1906.75</v>
      </c>
      <c r="C711" s="10">
        <v>1734.6</v>
      </c>
      <c r="D711" s="10">
        <v>1752.65</v>
      </c>
      <c r="E711" s="10">
        <v>3705.65</v>
      </c>
      <c r="F711" s="11">
        <v>993</v>
      </c>
      <c r="G711" s="12">
        <v>26178.95</v>
      </c>
      <c r="H711" s="14">
        <f t="shared" ref="H711:J711" si="719">(B711-B710)/B710</f>
        <v>3.4206025522957504E-3</v>
      </c>
      <c r="I711" s="14">
        <f t="shared" si="719"/>
        <v>-2.0608661283947831E-2</v>
      </c>
      <c r="J711" s="14">
        <f t="shared" si="719"/>
        <v>-1.7269898230956829E-2</v>
      </c>
      <c r="K711" s="14">
        <v>-1.502E-2</v>
      </c>
      <c r="L711" s="14">
        <v>-1.4999999999999999E-4</v>
      </c>
      <c r="M711" s="14">
        <f t="shared" si="521"/>
        <v>-1.4151636116042862E-3</v>
      </c>
    </row>
    <row r="712" spans="1:13" ht="15.75" customHeight="1">
      <c r="A712" s="24">
        <v>45565</v>
      </c>
      <c r="B712" s="10">
        <v>1875.6</v>
      </c>
      <c r="C712" s="10">
        <v>1709.55</v>
      </c>
      <c r="D712" s="10">
        <v>1732.05</v>
      </c>
      <c r="E712" s="10">
        <v>3675.55</v>
      </c>
      <c r="F712" s="11">
        <v>974.65</v>
      </c>
      <c r="G712" s="12">
        <v>25810.85</v>
      </c>
      <c r="H712" s="14">
        <f t="shared" ref="H712:J712" si="720">(B712-B711)/B711</f>
        <v>-1.6336698570866705E-2</v>
      </c>
      <c r="I712" s="14">
        <f t="shared" si="720"/>
        <v>-1.4441369768246256E-2</v>
      </c>
      <c r="J712" s="14">
        <f t="shared" si="720"/>
        <v>-1.1753630217099898E-2</v>
      </c>
      <c r="K712" s="14">
        <v>-8.1200000000000005E-3</v>
      </c>
      <c r="L712" s="14">
        <v>-1.848E-2</v>
      </c>
      <c r="M712" s="14">
        <f t="shared" si="521"/>
        <v>-1.4060915353748036E-2</v>
      </c>
    </row>
    <row r="713" spans="1:13" ht="15.75" customHeight="1">
      <c r="A713" s="24">
        <v>45566</v>
      </c>
      <c r="B713" s="10">
        <v>1904.35</v>
      </c>
      <c r="C713" s="10">
        <v>1698.7</v>
      </c>
      <c r="D713" s="10">
        <v>1726.2</v>
      </c>
      <c r="E713" s="10">
        <v>3653.5</v>
      </c>
      <c r="F713" s="11">
        <v>965.2</v>
      </c>
      <c r="G713" s="12">
        <v>25796.9</v>
      </c>
      <c r="H713" s="14">
        <f t="shared" ref="H713:J713" si="721">(B713-B712)/B712</f>
        <v>1.5328428236297719E-2</v>
      </c>
      <c r="I713" s="14">
        <f t="shared" si="721"/>
        <v>-6.3466994238249299E-3</v>
      </c>
      <c r="J713" s="14">
        <f t="shared" si="721"/>
        <v>-3.3775006495193032E-3</v>
      </c>
      <c r="K713" s="14">
        <v>-6.0000000000000001E-3</v>
      </c>
      <c r="L713" s="14">
        <v>-9.7000000000000003E-3</v>
      </c>
      <c r="M713" s="14">
        <f t="shared" si="521"/>
        <v>-5.4047038357888603E-4</v>
      </c>
    </row>
    <row r="714" spans="1:13" ht="15.75" customHeight="1">
      <c r="A714" s="24">
        <v>45568</v>
      </c>
      <c r="B714" s="10">
        <v>1893.4</v>
      </c>
      <c r="C714" s="10">
        <v>1673.45</v>
      </c>
      <c r="D714" s="10">
        <v>1682</v>
      </c>
      <c r="E714" s="10">
        <v>3497.65</v>
      </c>
      <c r="F714" s="11">
        <v>925.7</v>
      </c>
      <c r="G714" s="12">
        <v>25250.1</v>
      </c>
      <c r="H714" s="14">
        <f t="shared" ref="H714:J714" si="722">(B714-B713)/B713</f>
        <v>-5.7499934360804575E-3</v>
      </c>
      <c r="I714" s="14">
        <f t="shared" si="722"/>
        <v>-1.4864308000235475E-2</v>
      </c>
      <c r="J714" s="14">
        <f t="shared" si="722"/>
        <v>-2.5605375970339499E-2</v>
      </c>
      <c r="K714" s="14">
        <v>-4.2659999999999997E-2</v>
      </c>
      <c r="L714" s="14">
        <v>-4.0919999999999998E-2</v>
      </c>
      <c r="M714" s="14">
        <f t="shared" si="521"/>
        <v>-2.1196345297303278E-2</v>
      </c>
    </row>
    <row r="715" spans="1:13" ht="15.75" customHeight="1">
      <c r="A715" s="24">
        <v>45569</v>
      </c>
      <c r="B715" s="10">
        <v>1918.15</v>
      </c>
      <c r="C715" s="10">
        <v>1640.9</v>
      </c>
      <c r="D715" s="10">
        <v>1657.65</v>
      </c>
      <c r="E715" s="10">
        <v>3493.95</v>
      </c>
      <c r="F715" s="11">
        <v>930.75</v>
      </c>
      <c r="G715" s="12">
        <v>25014.6</v>
      </c>
      <c r="H715" s="14">
        <f t="shared" ref="H715:J715" si="723">(B715-B714)/B714</f>
        <v>1.3071722826661032E-2</v>
      </c>
      <c r="I715" s="14">
        <f t="shared" si="723"/>
        <v>-1.945083510113834E-2</v>
      </c>
      <c r="J715" s="14">
        <f t="shared" si="723"/>
        <v>-1.4476813317479137E-2</v>
      </c>
      <c r="K715" s="14">
        <v>-1.06E-3</v>
      </c>
      <c r="L715" s="14">
        <v>5.4599999999999996E-3</v>
      </c>
      <c r="M715" s="14">
        <f t="shared" si="521"/>
        <v>-9.3266957358584725E-3</v>
      </c>
    </row>
    <row r="716" spans="1:13" ht="15.75" customHeight="1">
      <c r="A716" s="24">
        <v>45572</v>
      </c>
      <c r="B716" s="10">
        <v>1934.3</v>
      </c>
      <c r="C716" s="10">
        <v>1662.05</v>
      </c>
      <c r="D716" s="10">
        <v>1617.8</v>
      </c>
      <c r="E716" s="10">
        <v>3468.35</v>
      </c>
      <c r="F716" s="11">
        <v>927.85</v>
      </c>
      <c r="G716" s="12">
        <v>24795.75</v>
      </c>
      <c r="H716" s="14">
        <f t="shared" ref="H716:J716" si="724">(B716-B715)/B715</f>
        <v>8.4195709407501301E-3</v>
      </c>
      <c r="I716" s="14">
        <f t="shared" si="724"/>
        <v>1.2889268084587643E-2</v>
      </c>
      <c r="J716" s="14">
        <f t="shared" si="724"/>
        <v>-2.4040056706783781E-2</v>
      </c>
      <c r="K716" s="14">
        <v>-7.3299999999999997E-3</v>
      </c>
      <c r="L716" s="14">
        <v>-3.1199999999999999E-3</v>
      </c>
      <c r="M716" s="14">
        <f t="shared" si="521"/>
        <v>-8.7488906478615912E-3</v>
      </c>
    </row>
    <row r="717" spans="1:13" ht="15.75" customHeight="1">
      <c r="A717" s="24">
        <v>45573</v>
      </c>
      <c r="B717" s="10">
        <v>1948.55</v>
      </c>
      <c r="C717" s="10">
        <v>1657.45</v>
      </c>
      <c r="D717" s="10">
        <v>1651.05</v>
      </c>
      <c r="E717" s="10">
        <v>3532.4</v>
      </c>
      <c r="F717" s="11">
        <v>919.8</v>
      </c>
      <c r="G717" s="12">
        <v>25013.15</v>
      </c>
      <c r="H717" s="14">
        <f t="shared" ref="H717:J717" si="725">(B717-B716)/B716</f>
        <v>7.3670061520963656E-3</v>
      </c>
      <c r="I717" s="14">
        <f t="shared" si="725"/>
        <v>-2.7676664360277423E-3</v>
      </c>
      <c r="J717" s="14">
        <f t="shared" si="725"/>
        <v>2.0552602299418965E-2</v>
      </c>
      <c r="K717" s="14">
        <v>1.847E-2</v>
      </c>
      <c r="L717" s="14">
        <v>-8.6800000000000002E-3</v>
      </c>
      <c r="M717" s="14">
        <f t="shared" si="521"/>
        <v>8.7676315497616109E-3</v>
      </c>
    </row>
    <row r="718" spans="1:13" ht="15.75" customHeight="1">
      <c r="A718" s="24">
        <v>45574</v>
      </c>
      <c r="B718" s="10">
        <v>1952.75</v>
      </c>
      <c r="C718" s="10">
        <v>1678.1</v>
      </c>
      <c r="D718" s="10">
        <v>1633.15</v>
      </c>
      <c r="E718" s="10">
        <v>3487.1</v>
      </c>
      <c r="F718" s="11">
        <v>939.15</v>
      </c>
      <c r="G718" s="12">
        <v>24981.95</v>
      </c>
      <c r="H718" s="14">
        <f t="shared" ref="H718:J718" si="726">(B718-B717)/B717</f>
        <v>2.1554489235585668E-3</v>
      </c>
      <c r="I718" s="14">
        <f t="shared" si="726"/>
        <v>1.2458897704304722E-2</v>
      </c>
      <c r="J718" s="14">
        <f t="shared" si="726"/>
        <v>-1.084158565761174E-2</v>
      </c>
      <c r="K718" s="14">
        <v>-1.282E-2</v>
      </c>
      <c r="L718" s="14">
        <v>2.104E-2</v>
      </c>
      <c r="M718" s="14">
        <f t="shared" si="521"/>
        <v>-1.2473438971101491E-3</v>
      </c>
    </row>
    <row r="719" spans="1:13" ht="15.75" customHeight="1">
      <c r="A719" s="9">
        <v>45575</v>
      </c>
      <c r="B719" s="10">
        <v>1919</v>
      </c>
      <c r="C719" s="10">
        <v>1678.1</v>
      </c>
      <c r="D719" s="10">
        <v>1662.4</v>
      </c>
      <c r="E719" s="10">
        <v>3460.35</v>
      </c>
      <c r="F719" s="11">
        <v>928.5</v>
      </c>
      <c r="G719" s="12">
        <v>24998.45</v>
      </c>
      <c r="H719" s="14">
        <f t="shared" ref="H719:J719" si="727">(B719-B718)/B718</f>
        <v>-1.728331839713225E-2</v>
      </c>
      <c r="I719" s="14">
        <f t="shared" si="727"/>
        <v>0</v>
      </c>
      <c r="J719" s="14">
        <f t="shared" si="727"/>
        <v>1.7910173590913264E-2</v>
      </c>
      <c r="K719" s="14">
        <v>-7.6699999999999997E-3</v>
      </c>
      <c r="L719" s="14">
        <v>-1.1339999999999999E-2</v>
      </c>
      <c r="M719" s="14">
        <f t="shared" si="521"/>
        <v>6.604768642960217E-4</v>
      </c>
    </row>
    <row r="720" spans="1:13" ht="15.75" customHeight="1">
      <c r="A720" s="9">
        <v>45576</v>
      </c>
      <c r="B720" s="10">
        <v>1935.1</v>
      </c>
      <c r="C720" s="10">
        <v>1687.4</v>
      </c>
      <c r="D720" s="10">
        <v>1651</v>
      </c>
      <c r="E720" s="10">
        <v>3482.55</v>
      </c>
      <c r="F720" s="11">
        <v>930.7</v>
      </c>
      <c r="G720" s="12">
        <v>24964.25</v>
      </c>
      <c r="H720" s="14">
        <f t="shared" ref="H720:J720" si="728">(B720-B719)/B719</f>
        <v>8.3897863470557103E-3</v>
      </c>
      <c r="I720" s="14">
        <f t="shared" si="728"/>
        <v>5.5419820034563983E-3</v>
      </c>
      <c r="J720" s="14">
        <f t="shared" si="728"/>
        <v>-6.8575553416747419E-3</v>
      </c>
      <c r="K720" s="14">
        <v>6.4200000000000004E-3</v>
      </c>
      <c r="L720" s="14">
        <v>2.3700000000000001E-3</v>
      </c>
      <c r="M720" s="14">
        <f t="shared" si="521"/>
        <v>-1.368084821258947E-3</v>
      </c>
    </row>
    <row r="721" spans="1:13" ht="15.75" customHeight="1">
      <c r="A721" s="9">
        <v>45579</v>
      </c>
      <c r="B721" s="10">
        <v>1958.9</v>
      </c>
      <c r="C721" s="10">
        <v>1695.6</v>
      </c>
      <c r="D721" s="10">
        <v>1688.1</v>
      </c>
      <c r="E721" s="10">
        <v>3555.05</v>
      </c>
      <c r="F721" s="11">
        <v>928.25</v>
      </c>
      <c r="G721" s="12">
        <v>25127.95</v>
      </c>
      <c r="H721" s="14">
        <f t="shared" ref="H721:J721" si="729">(B721-B720)/B720</f>
        <v>1.229910598935465E-2</v>
      </c>
      <c r="I721" s="14">
        <f t="shared" si="729"/>
        <v>4.8595472324284806E-3</v>
      </c>
      <c r="J721" s="14">
        <f t="shared" si="729"/>
        <v>2.2471229557843676E-2</v>
      </c>
      <c r="K721" s="14">
        <v>2.0820000000000002E-2</v>
      </c>
      <c r="L721" s="14">
        <v>-2.63E-3</v>
      </c>
      <c r="M721" s="14">
        <f t="shared" si="521"/>
        <v>6.5573770491803574E-3</v>
      </c>
    </row>
    <row r="722" spans="1:13" ht="15.75" customHeight="1">
      <c r="A722" s="9">
        <v>45580</v>
      </c>
      <c r="B722" s="10">
        <v>1959.3</v>
      </c>
      <c r="C722" s="10">
        <v>1717.25</v>
      </c>
      <c r="D722" s="10">
        <v>1684.1</v>
      </c>
      <c r="E722" s="10">
        <v>3551.9</v>
      </c>
      <c r="F722" s="11">
        <v>917.3</v>
      </c>
      <c r="G722" s="12">
        <v>25057.35</v>
      </c>
      <c r="H722" s="14">
        <f t="shared" ref="H722:J722" si="730">(B722-B721)/B721</f>
        <v>2.0419623257943926E-4</v>
      </c>
      <c r="I722" s="14">
        <f t="shared" si="730"/>
        <v>1.2768341589997696E-2</v>
      </c>
      <c r="J722" s="14">
        <f t="shared" si="730"/>
        <v>-2.3695278715715894E-3</v>
      </c>
      <c r="K722" s="14">
        <v>-8.8999999999999995E-4</v>
      </c>
      <c r="L722" s="14">
        <v>-1.18E-2</v>
      </c>
      <c r="M722" s="14">
        <f t="shared" si="521"/>
        <v>-2.8096203629823435E-3</v>
      </c>
    </row>
    <row r="723" spans="1:13" ht="15.75" customHeight="1">
      <c r="A723" s="9">
        <v>45581</v>
      </c>
      <c r="B723" s="10">
        <v>1920.1</v>
      </c>
      <c r="C723" s="10">
        <v>1733.95</v>
      </c>
      <c r="D723" s="10">
        <v>1699.8</v>
      </c>
      <c r="E723" s="10">
        <v>3532.6</v>
      </c>
      <c r="F723" s="11">
        <v>907.45</v>
      </c>
      <c r="G723" s="12">
        <v>24971.3</v>
      </c>
      <c r="H723" s="14">
        <f t="shared" ref="H723:J723" si="731">(B723-B722)/B722</f>
        <v>-2.0007145409074695E-2</v>
      </c>
      <c r="I723" s="14">
        <f t="shared" si="731"/>
        <v>9.7248507788615778E-3</v>
      </c>
      <c r="J723" s="14">
        <f t="shared" si="731"/>
        <v>9.3224867881955033E-3</v>
      </c>
      <c r="K723" s="14">
        <v>-5.4299999999999999E-3</v>
      </c>
      <c r="L723" s="14">
        <v>-1.074E-2</v>
      </c>
      <c r="M723" s="14">
        <f t="shared" si="521"/>
        <v>-3.4341221238478642E-3</v>
      </c>
    </row>
    <row r="724" spans="1:13" ht="15.75" customHeight="1">
      <c r="A724" s="9">
        <v>45582</v>
      </c>
      <c r="B724" s="10">
        <v>1968.1</v>
      </c>
      <c r="C724" s="10">
        <v>1701.15</v>
      </c>
      <c r="D724" s="10">
        <v>1673.15</v>
      </c>
      <c r="E724" s="10">
        <v>3570.3</v>
      </c>
      <c r="F724" s="11">
        <v>891.6</v>
      </c>
      <c r="G724" s="12">
        <v>24749.85</v>
      </c>
      <c r="H724" s="14">
        <f t="shared" ref="H724:J724" si="732">(B724-B723)/B723</f>
        <v>2.4998697984479977E-2</v>
      </c>
      <c r="I724" s="14">
        <f t="shared" si="732"/>
        <v>-1.8916347068831253E-2</v>
      </c>
      <c r="J724" s="14">
        <f t="shared" si="732"/>
        <v>-1.5678315095893555E-2</v>
      </c>
      <c r="K724" s="14">
        <v>1.0670000000000001E-2</v>
      </c>
      <c r="L724" s="14">
        <v>-1.7469999999999999E-2</v>
      </c>
      <c r="M724" s="14">
        <f t="shared" si="521"/>
        <v>-8.8681806714108087E-3</v>
      </c>
    </row>
    <row r="725" spans="1:13" ht="15.75" customHeight="1">
      <c r="A725" s="9">
        <v>45583</v>
      </c>
      <c r="B725" s="10">
        <v>1879.6</v>
      </c>
      <c r="C725" s="10">
        <v>1707.85</v>
      </c>
      <c r="D725" s="10">
        <v>1681.85</v>
      </c>
      <c r="E725" s="10">
        <v>3577.8</v>
      </c>
      <c r="F725" s="11">
        <v>910.15</v>
      </c>
      <c r="G725" s="12">
        <v>24854.05</v>
      </c>
      <c r="H725" s="14">
        <f t="shared" ref="H725:J725" si="733">(B725-B724)/B724</f>
        <v>-4.4967227275036839E-2</v>
      </c>
      <c r="I725" s="14">
        <f t="shared" si="733"/>
        <v>3.9385121829349666E-3</v>
      </c>
      <c r="J725" s="14">
        <f t="shared" si="733"/>
        <v>5.1997728834831409E-3</v>
      </c>
      <c r="K725" s="14">
        <v>2.0999999999999999E-3</v>
      </c>
      <c r="L725" s="14">
        <v>2.0809999999999999E-2</v>
      </c>
      <c r="M725" s="14">
        <f t="shared" si="521"/>
        <v>4.2101265260193789E-3</v>
      </c>
    </row>
    <row r="726" spans="1:13" ht="15.75" customHeight="1">
      <c r="A726" s="9">
        <v>45586</v>
      </c>
      <c r="B726" s="10">
        <v>1852.75</v>
      </c>
      <c r="C726" s="10">
        <v>1692.55</v>
      </c>
      <c r="D726" s="10">
        <v>1728.7</v>
      </c>
      <c r="E726" s="10">
        <v>3585.6</v>
      </c>
      <c r="F726" s="11">
        <v>903.3</v>
      </c>
      <c r="G726" s="12">
        <v>24781.1</v>
      </c>
      <c r="H726" s="14">
        <f t="shared" ref="H726:J726" si="734">(B726-B725)/B725</f>
        <v>-1.428495424558412E-2</v>
      </c>
      <c r="I726" s="14">
        <f t="shared" si="734"/>
        <v>-8.9586321983780512E-3</v>
      </c>
      <c r="J726" s="14">
        <f t="shared" si="734"/>
        <v>2.7856229747004867E-2</v>
      </c>
      <c r="K726" s="14">
        <v>2.1800000000000001E-3</v>
      </c>
      <c r="L726" s="14">
        <v>-7.5300000000000002E-3</v>
      </c>
      <c r="M726" s="14">
        <f t="shared" si="521"/>
        <v>-2.9351353199981787E-3</v>
      </c>
    </row>
    <row r="727" spans="1:13" ht="15.75" customHeight="1">
      <c r="A727" s="9">
        <v>45587</v>
      </c>
      <c r="B727" s="10">
        <v>1851.6</v>
      </c>
      <c r="C727" s="10">
        <v>1692.25</v>
      </c>
      <c r="D727" s="10">
        <v>1714.55</v>
      </c>
      <c r="E727" s="10">
        <v>3511.9</v>
      </c>
      <c r="F727" s="11">
        <v>879.5</v>
      </c>
      <c r="G727" s="12">
        <v>24472.1</v>
      </c>
      <c r="H727" s="14">
        <f t="shared" ref="H727:J727" si="735">(B727-B726)/B726</f>
        <v>-6.2069896100396221E-4</v>
      </c>
      <c r="I727" s="14">
        <f t="shared" si="735"/>
        <v>-1.7724734867504921E-4</v>
      </c>
      <c r="J727" s="14">
        <f t="shared" si="735"/>
        <v>-8.1853415861630648E-3</v>
      </c>
      <c r="K727" s="14">
        <v>-2.0549999999999999E-2</v>
      </c>
      <c r="L727" s="14">
        <v>-2.6349999999999998E-2</v>
      </c>
      <c r="M727" s="14">
        <f t="shared" si="521"/>
        <v>-1.2469180141317376E-2</v>
      </c>
    </row>
    <row r="728" spans="1:13" ht="15.75" customHeight="1">
      <c r="A728" s="9">
        <v>45588</v>
      </c>
      <c r="B728" s="10">
        <v>1873.4</v>
      </c>
      <c r="C728" s="10">
        <v>1685.8</v>
      </c>
      <c r="D728" s="10">
        <v>1735.8</v>
      </c>
      <c r="E728" s="10">
        <v>3455.4</v>
      </c>
      <c r="F728" s="11">
        <v>877.65</v>
      </c>
      <c r="G728" s="12">
        <v>24435.5</v>
      </c>
      <c r="H728" s="14">
        <f t="shared" ref="H728:J728" si="736">(B728-B727)/B727</f>
        <v>1.1773601209764627E-2</v>
      </c>
      <c r="I728" s="14">
        <f t="shared" si="736"/>
        <v>-3.8114935736445828E-3</v>
      </c>
      <c r="J728" s="14">
        <f t="shared" si="736"/>
        <v>1.2393922603598612E-2</v>
      </c>
      <c r="K728" s="14">
        <v>-1.609E-2</v>
      </c>
      <c r="L728" s="14">
        <v>-2.0999999999999999E-3</v>
      </c>
      <c r="M728" s="14">
        <f t="shared" si="521"/>
        <v>-1.4955806816741737E-3</v>
      </c>
    </row>
    <row r="729" spans="1:13" ht="15.75" customHeight="1">
      <c r="A729" s="9">
        <v>45589</v>
      </c>
      <c r="B729" s="10">
        <v>1863.35</v>
      </c>
      <c r="C729" s="10">
        <v>1678.45</v>
      </c>
      <c r="D729" s="10">
        <v>1749.65</v>
      </c>
      <c r="E729" s="10">
        <v>3442.65</v>
      </c>
      <c r="F729" s="11">
        <v>880</v>
      </c>
      <c r="G729" s="12">
        <v>24399.4</v>
      </c>
      <c r="H729" s="14">
        <f t="shared" ref="H729:J729" si="737">(B729-B728)/B728</f>
        <v>-5.3645777730330852E-3</v>
      </c>
      <c r="I729" s="14">
        <f t="shared" si="737"/>
        <v>-4.3599477992643902E-3</v>
      </c>
      <c r="J729" s="14">
        <f t="shared" si="737"/>
        <v>7.9790298421477911E-3</v>
      </c>
      <c r="K729" s="14">
        <v>-3.6900000000000001E-3</v>
      </c>
      <c r="L729" s="14">
        <v>2.6800000000000001E-3</v>
      </c>
      <c r="M729" s="14">
        <f t="shared" si="521"/>
        <v>-1.4773587608192403E-3</v>
      </c>
    </row>
    <row r="730" spans="1:13" ht="15.75" customHeight="1">
      <c r="A730" s="9">
        <v>45590</v>
      </c>
      <c r="B730" s="10">
        <v>1862.05</v>
      </c>
      <c r="C730" s="10">
        <v>1666</v>
      </c>
      <c r="D730" s="10">
        <v>1743.4</v>
      </c>
      <c r="E730" s="10">
        <v>3326.4</v>
      </c>
      <c r="F730" s="11">
        <v>864.3</v>
      </c>
      <c r="G730" s="12">
        <v>24180.799999999999</v>
      </c>
      <c r="H730" s="14">
        <f t="shared" ref="H730:J730" si="738">(B730-B729)/B729</f>
        <v>-6.9766817828102853E-4</v>
      </c>
      <c r="I730" s="14">
        <f t="shared" si="738"/>
        <v>-7.4175578658881979E-3</v>
      </c>
      <c r="J730" s="14">
        <f t="shared" si="738"/>
        <v>-3.5721430000285768E-3</v>
      </c>
      <c r="K730" s="14">
        <v>-3.3770000000000001E-2</v>
      </c>
      <c r="L730" s="14">
        <v>-1.7840000000000002E-2</v>
      </c>
      <c r="M730" s="14">
        <f t="shared" si="521"/>
        <v>-8.9592367025419541E-3</v>
      </c>
    </row>
    <row r="731" spans="1:13" ht="15.75" customHeight="1">
      <c r="A731" s="9">
        <v>45593</v>
      </c>
      <c r="B731" s="10">
        <v>1865.35</v>
      </c>
      <c r="C731" s="10">
        <v>1663.35</v>
      </c>
      <c r="D731" s="10">
        <v>1734.2</v>
      </c>
      <c r="E731" s="10">
        <v>3340.8</v>
      </c>
      <c r="F731" s="11">
        <v>878.45</v>
      </c>
      <c r="G731" s="12">
        <v>24339.15</v>
      </c>
      <c r="H731" s="14">
        <f t="shared" ref="H731:J731" si="739">(B731-B730)/B730</f>
        <v>1.7722402728175691E-3</v>
      </c>
      <c r="I731" s="14">
        <f t="shared" si="739"/>
        <v>-1.5906362545018552E-3</v>
      </c>
      <c r="J731" s="14">
        <f t="shared" si="739"/>
        <v>-5.2770448548812923E-3</v>
      </c>
      <c r="K731" s="14">
        <v>4.3299999999999996E-3</v>
      </c>
      <c r="L731" s="14">
        <v>1.6369999999999999E-2</v>
      </c>
      <c r="M731" s="14">
        <f t="shared" si="521"/>
        <v>6.5485840005294364E-3</v>
      </c>
    </row>
    <row r="732" spans="1:13" ht="15.75" customHeight="1">
      <c r="A732" s="9">
        <v>45594</v>
      </c>
      <c r="B732" s="10">
        <v>1839.3</v>
      </c>
      <c r="C732" s="10">
        <v>1637.1</v>
      </c>
      <c r="D732" s="10">
        <v>1751.85</v>
      </c>
      <c r="E732" s="10">
        <v>3380.9</v>
      </c>
      <c r="F732" s="11">
        <v>842.75</v>
      </c>
      <c r="G732" s="12">
        <v>24466.85</v>
      </c>
      <c r="H732" s="14">
        <f t="shared" ref="H732:J732" si="740">(B732-B731)/B731</f>
        <v>-1.3965207601790526E-2</v>
      </c>
      <c r="I732" s="14">
        <f t="shared" si="740"/>
        <v>-1.5781404995941925E-2</v>
      </c>
      <c r="J732" s="14">
        <f t="shared" si="740"/>
        <v>1.017760350593926E-2</v>
      </c>
      <c r="K732" s="14">
        <v>1.2E-2</v>
      </c>
      <c r="L732" s="14">
        <v>-4.0640000000000003E-2</v>
      </c>
      <c r="M732" s="14">
        <f t="shared" si="521"/>
        <v>5.2466910307055539E-3</v>
      </c>
    </row>
    <row r="733" spans="1:13" ht="15.75" customHeight="1">
      <c r="A733" s="9">
        <v>45595</v>
      </c>
      <c r="B733" s="10">
        <v>1802.1</v>
      </c>
      <c r="C733" s="10">
        <v>1633.35</v>
      </c>
      <c r="D733" s="10">
        <v>1734.6</v>
      </c>
      <c r="E733" s="10">
        <v>3408.35</v>
      </c>
      <c r="F733" s="11">
        <v>840.2</v>
      </c>
      <c r="G733" s="12">
        <v>24340.85</v>
      </c>
      <c r="H733" s="14">
        <f t="shared" ref="H733:J733" si="741">(B733-B732)/B732</f>
        <v>-2.0225085630402897E-2</v>
      </c>
      <c r="I733" s="14">
        <f t="shared" si="741"/>
        <v>-2.2906358805204327E-3</v>
      </c>
      <c r="J733" s="14">
        <f t="shared" si="741"/>
        <v>-9.846733453206611E-3</v>
      </c>
      <c r="K733" s="14">
        <v>8.1200000000000005E-3</v>
      </c>
      <c r="L733" s="14">
        <v>-3.0300000000000001E-3</v>
      </c>
      <c r="M733" s="14">
        <f t="shared" si="521"/>
        <v>-5.1498251716097501E-3</v>
      </c>
    </row>
    <row r="734" spans="1:13" ht="15.75" customHeight="1">
      <c r="A734" s="9">
        <v>45596</v>
      </c>
      <c r="B734" s="10">
        <v>1757.25</v>
      </c>
      <c r="C734" s="10">
        <v>1612.6</v>
      </c>
      <c r="D734" s="10">
        <v>1735.7</v>
      </c>
      <c r="E734" s="10">
        <v>3622.3</v>
      </c>
      <c r="F734" s="11">
        <v>834.05</v>
      </c>
      <c r="G734" s="12">
        <v>24205.35</v>
      </c>
      <c r="H734" s="14">
        <f t="shared" ref="H734:J734" si="742">(B734-B733)/B733</f>
        <v>-2.488763109705339E-2</v>
      </c>
      <c r="I734" s="14">
        <f t="shared" si="742"/>
        <v>-1.2703952000489791E-2</v>
      </c>
      <c r="J734" s="14">
        <f t="shared" si="742"/>
        <v>6.3415196587117287E-4</v>
      </c>
      <c r="K734" s="14">
        <v>6.2770000000000006E-2</v>
      </c>
      <c r="L734" s="14">
        <v>-7.3200000000000001E-3</v>
      </c>
      <c r="M734" s="14">
        <f t="shared" si="521"/>
        <v>-5.5667735514577351E-3</v>
      </c>
    </row>
    <row r="735" spans="1:13" ht="15.75" customHeight="1">
      <c r="A735" s="24">
        <v>45597</v>
      </c>
      <c r="B735" s="10">
        <v>1760.85</v>
      </c>
      <c r="C735" s="10">
        <v>1616.45</v>
      </c>
      <c r="D735" s="10">
        <v>1737.3</v>
      </c>
      <c r="E735" s="10">
        <v>3626.35</v>
      </c>
      <c r="F735" s="11">
        <v>843.45</v>
      </c>
      <c r="G735" s="12">
        <v>24304.35</v>
      </c>
      <c r="H735" s="14">
        <f t="shared" ref="H735:J735" si="743">(B735-B734)/B734</f>
        <v>2.0486555697822786E-3</v>
      </c>
      <c r="I735" s="14">
        <f t="shared" si="743"/>
        <v>2.3874488403820763E-3</v>
      </c>
      <c r="J735" s="14">
        <f t="shared" si="743"/>
        <v>9.2181828657020737E-4</v>
      </c>
      <c r="K735" s="14">
        <v>1.1199999999999999E-3</v>
      </c>
      <c r="L735" s="14">
        <v>1.1270000000000001E-2</v>
      </c>
      <c r="M735" s="14">
        <f t="shared" si="521"/>
        <v>4.0900048956119209E-3</v>
      </c>
    </row>
    <row r="736" spans="1:13" ht="15.75" customHeight="1">
      <c r="A736" s="24">
        <v>45600</v>
      </c>
      <c r="B736" s="10">
        <v>1763.65</v>
      </c>
      <c r="C736" s="10">
        <v>1591.25</v>
      </c>
      <c r="D736" s="10">
        <v>1714.1</v>
      </c>
      <c r="E736" s="10">
        <v>3574.45</v>
      </c>
      <c r="F736" s="11">
        <v>824.1</v>
      </c>
      <c r="G736" s="12">
        <v>23995.35</v>
      </c>
      <c r="H736" s="14">
        <f t="shared" ref="H736:J736" si="744">(B736-B735)/B735</f>
        <v>1.5901411250249494E-3</v>
      </c>
      <c r="I736" s="14">
        <f t="shared" si="744"/>
        <v>-1.5589718209656992E-2</v>
      </c>
      <c r="J736" s="14">
        <f t="shared" si="744"/>
        <v>-1.3354055143038075E-2</v>
      </c>
      <c r="K736" s="14">
        <v>-1.431E-2</v>
      </c>
      <c r="L736" s="14">
        <v>-2.2939999999999999E-2</v>
      </c>
      <c r="M736" s="14">
        <f t="shared" si="521"/>
        <v>-1.2713773460306488E-2</v>
      </c>
    </row>
    <row r="737" spans="1:13" ht="15.75" customHeight="1">
      <c r="A737" s="24">
        <v>45601</v>
      </c>
      <c r="B737" s="10">
        <v>1754.2</v>
      </c>
      <c r="C737" s="10">
        <v>1578.4</v>
      </c>
      <c r="D737" s="10">
        <v>1757.85</v>
      </c>
      <c r="E737" s="10">
        <v>3574.8</v>
      </c>
      <c r="F737" s="11">
        <v>835.65</v>
      </c>
      <c r="G737" s="12">
        <v>24213.3</v>
      </c>
      <c r="H737" s="14">
        <f t="shared" ref="H737:J737" si="745">(B737-B736)/B736</f>
        <v>-5.358205993252655E-3</v>
      </c>
      <c r="I737" s="14">
        <f t="shared" si="745"/>
        <v>-8.0754124116260238E-3</v>
      </c>
      <c r="J737" s="14">
        <f t="shared" si="745"/>
        <v>2.5523598389825566E-2</v>
      </c>
      <c r="K737" s="14">
        <v>1E-4</v>
      </c>
      <c r="L737" s="14">
        <v>1.4019999999999999E-2</v>
      </c>
      <c r="M737" s="14">
        <f t="shared" si="521"/>
        <v>9.0830098331552041E-3</v>
      </c>
    </row>
    <row r="738" spans="1:13" ht="15.75" customHeight="1">
      <c r="A738" s="24">
        <v>45602</v>
      </c>
      <c r="B738" s="10">
        <v>1823.7</v>
      </c>
      <c r="C738" s="10">
        <v>1598.8</v>
      </c>
      <c r="D738" s="10">
        <v>1755.25</v>
      </c>
      <c r="E738" s="10">
        <v>3645.45</v>
      </c>
      <c r="F738" s="11">
        <v>839.7</v>
      </c>
      <c r="G738" s="12">
        <v>24484.05</v>
      </c>
      <c r="H738" s="14">
        <f t="shared" ref="H738:J738" si="746">(B738-B737)/B737</f>
        <v>3.9619199635161327E-2</v>
      </c>
      <c r="I738" s="14">
        <f t="shared" si="746"/>
        <v>1.292448048656859E-2</v>
      </c>
      <c r="J738" s="14">
        <f t="shared" si="746"/>
        <v>-1.4790795574138346E-3</v>
      </c>
      <c r="K738" s="14">
        <v>1.976E-2</v>
      </c>
      <c r="L738" s="14">
        <v>4.8500000000000001E-3</v>
      </c>
      <c r="M738" s="14">
        <f t="shared" si="521"/>
        <v>1.1181871120417292E-2</v>
      </c>
    </row>
    <row r="739" spans="1:13" ht="15.75" customHeight="1">
      <c r="A739" s="24">
        <v>45603</v>
      </c>
      <c r="B739" s="10">
        <v>1803.05</v>
      </c>
      <c r="C739" s="10">
        <v>1575.8</v>
      </c>
      <c r="D739" s="10">
        <v>1746.55</v>
      </c>
      <c r="E739" s="10">
        <v>3646.55</v>
      </c>
      <c r="F739" s="11">
        <v>819.75</v>
      </c>
      <c r="G739" s="12">
        <v>24199.35</v>
      </c>
      <c r="H739" s="14">
        <f t="shared" ref="H739:J739" si="747">(B739-B738)/B738</f>
        <v>-1.1323134287437676E-2</v>
      </c>
      <c r="I739" s="14">
        <f t="shared" si="747"/>
        <v>-1.4385789342006506E-2</v>
      </c>
      <c r="J739" s="14">
        <f t="shared" si="747"/>
        <v>-4.9565588947443643E-3</v>
      </c>
      <c r="K739" s="14">
        <v>2.9999999999999997E-4</v>
      </c>
      <c r="L739" s="14">
        <v>-2.376E-2</v>
      </c>
      <c r="M739" s="14">
        <f t="shared" si="521"/>
        <v>-1.162797821438858E-2</v>
      </c>
    </row>
    <row r="740" spans="1:13" ht="15.75" customHeight="1">
      <c r="A740" s="24">
        <v>45604</v>
      </c>
      <c r="B740" s="10">
        <v>1829.95</v>
      </c>
      <c r="C740" s="10">
        <v>1569.9</v>
      </c>
      <c r="D740" s="10">
        <v>1754.45</v>
      </c>
      <c r="E740" s="10">
        <v>3660.3</v>
      </c>
      <c r="F740" s="11">
        <v>805.45</v>
      </c>
      <c r="G740" s="12">
        <v>24148.2</v>
      </c>
      <c r="H740" s="14">
        <f t="shared" ref="H740:J740" si="748">(B740-B739)/B739</f>
        <v>1.4919164748620444E-2</v>
      </c>
      <c r="I740" s="14">
        <f t="shared" si="748"/>
        <v>-3.7441299657316055E-3</v>
      </c>
      <c r="J740" s="14">
        <f t="shared" si="748"/>
        <v>4.5232028856889818E-3</v>
      </c>
      <c r="K740" s="14">
        <v>3.7699999999999999E-3</v>
      </c>
      <c r="L740" s="14">
        <v>-1.7440000000000001E-2</v>
      </c>
      <c r="M740" s="14">
        <f t="shared" si="521"/>
        <v>-2.1136931363858044E-3</v>
      </c>
    </row>
    <row r="741" spans="1:13" ht="15.75" customHeight="1">
      <c r="A741" s="9">
        <v>45607</v>
      </c>
      <c r="B741" s="10">
        <v>1860.1</v>
      </c>
      <c r="C741" s="10">
        <v>1560.55</v>
      </c>
      <c r="D741" s="10">
        <v>1766.3</v>
      </c>
      <c r="E741" s="10">
        <v>3628.85</v>
      </c>
      <c r="F741" s="11">
        <v>804.7</v>
      </c>
      <c r="G741" s="12">
        <v>24141.3</v>
      </c>
      <c r="H741" s="14">
        <f t="shared" ref="H741:J741" si="749">(B741-B740)/B740</f>
        <v>1.6475859996174683E-2</v>
      </c>
      <c r="I741" s="14">
        <f t="shared" si="749"/>
        <v>-5.9557933626346489E-3</v>
      </c>
      <c r="J741" s="14">
        <f t="shared" si="749"/>
        <v>6.7542534697483019E-3</v>
      </c>
      <c r="K741" s="14">
        <v>-8.5900000000000004E-3</v>
      </c>
      <c r="L741" s="14">
        <v>-9.3000000000000005E-4</v>
      </c>
      <c r="M741" s="14">
        <f t="shared" si="521"/>
        <v>-2.8573558277641628E-4</v>
      </c>
    </row>
    <row r="742" spans="1:13" ht="15.75" customHeight="1">
      <c r="A742" s="9">
        <v>45608</v>
      </c>
      <c r="B742" s="10">
        <v>1868.8</v>
      </c>
      <c r="C742" s="10">
        <v>1555.65</v>
      </c>
      <c r="D742" s="10">
        <v>1718.2</v>
      </c>
      <c r="E742" s="10">
        <v>3591.35</v>
      </c>
      <c r="F742" s="11">
        <v>784.85</v>
      </c>
      <c r="G742" s="12">
        <v>23883.45</v>
      </c>
      <c r="H742" s="14">
        <f t="shared" ref="H742:J742" si="750">(B742-B741)/B741</f>
        <v>4.6771678941992609E-3</v>
      </c>
      <c r="I742" s="14">
        <f t="shared" si="750"/>
        <v>-3.1399186184357204E-3</v>
      </c>
      <c r="J742" s="14">
        <f t="shared" si="750"/>
        <v>-2.7232067032780336E-2</v>
      </c>
      <c r="K742" s="14">
        <v>-1.0330000000000001E-2</v>
      </c>
      <c r="L742" s="14">
        <v>-2.4670000000000001E-2</v>
      </c>
      <c r="M742" s="14">
        <f t="shared" si="521"/>
        <v>-1.0680866399075383E-2</v>
      </c>
    </row>
    <row r="743" spans="1:13" ht="15.75" customHeight="1">
      <c r="A743" s="9">
        <v>45609</v>
      </c>
      <c r="B743" s="10">
        <v>1868.4</v>
      </c>
      <c r="C743" s="10">
        <v>1550.45</v>
      </c>
      <c r="D743" s="10">
        <v>1681.35</v>
      </c>
      <c r="E743" s="10">
        <v>3547.95</v>
      </c>
      <c r="F743" s="11">
        <v>786.25</v>
      </c>
      <c r="G743" s="12">
        <v>23559.05</v>
      </c>
      <c r="H743" s="14">
        <f t="shared" ref="H743:J743" si="751">(B743-B742)/B742</f>
        <v>-2.1404109589033795E-4</v>
      </c>
      <c r="I743" s="14">
        <f t="shared" si="751"/>
        <v>-3.3426541959952721E-3</v>
      </c>
      <c r="J743" s="14">
        <f t="shared" si="751"/>
        <v>-2.144686299615885E-2</v>
      </c>
      <c r="K743" s="14">
        <v>-1.208E-2</v>
      </c>
      <c r="L743" s="14">
        <v>1.7799999999999999E-3</v>
      </c>
      <c r="M743" s="14">
        <f t="shared" si="521"/>
        <v>-1.3582627300494754E-2</v>
      </c>
    </row>
    <row r="744" spans="1:13" ht="15.75" customHeight="1">
      <c r="A744" s="9">
        <v>45610</v>
      </c>
      <c r="B744" s="10">
        <v>1864.55</v>
      </c>
      <c r="C744" s="10">
        <v>1550.5</v>
      </c>
      <c r="D744" s="10">
        <v>1692.75</v>
      </c>
      <c r="E744" s="10">
        <v>3526.25</v>
      </c>
      <c r="F744" s="11">
        <v>774.3</v>
      </c>
      <c r="G744" s="12">
        <v>23532.7</v>
      </c>
      <c r="H744" s="14">
        <f t="shared" ref="H744:J744" si="752">(B744-B743)/B743</f>
        <v>-2.0605865981589253E-3</v>
      </c>
      <c r="I744" s="14">
        <f t="shared" si="752"/>
        <v>3.2248701989715584E-5</v>
      </c>
      <c r="J744" s="14">
        <f t="shared" si="752"/>
        <v>6.7802658577928998E-3</v>
      </c>
      <c r="K744" s="14">
        <v>-6.1199999999999996E-3</v>
      </c>
      <c r="L744" s="14">
        <v>-1.52E-2</v>
      </c>
      <c r="M744" s="14">
        <f t="shared" si="521"/>
        <v>-1.118466152073133E-3</v>
      </c>
    </row>
    <row r="745" spans="1:13" ht="15.75" customHeight="1">
      <c r="A745" s="9">
        <v>45614</v>
      </c>
      <c r="B745" s="10">
        <v>1811.45</v>
      </c>
      <c r="C745" s="10">
        <v>1537</v>
      </c>
      <c r="D745" s="10">
        <v>1705.1</v>
      </c>
      <c r="E745" s="10">
        <v>3542.15</v>
      </c>
      <c r="F745" s="11">
        <v>771.9</v>
      </c>
      <c r="G745" s="12">
        <v>23453.8</v>
      </c>
      <c r="H745" s="14">
        <f t="shared" ref="H745:J745" si="753">(B745-B744)/B744</f>
        <v>-2.8478721407310028E-2</v>
      </c>
      <c r="I745" s="14">
        <f t="shared" si="753"/>
        <v>-8.706868752015479E-3</v>
      </c>
      <c r="J745" s="14">
        <f t="shared" si="753"/>
        <v>7.2958204105744552E-3</v>
      </c>
      <c r="K745" s="14">
        <v>4.5100000000000001E-3</v>
      </c>
      <c r="L745" s="14">
        <v>-3.0999999999999999E-3</v>
      </c>
      <c r="M745" s="14">
        <f t="shared" si="521"/>
        <v>-3.3527814487925929E-3</v>
      </c>
    </row>
    <row r="746" spans="1:13" ht="15.75" customHeight="1">
      <c r="A746" s="9">
        <v>45615</v>
      </c>
      <c r="B746" s="10">
        <v>1824.75</v>
      </c>
      <c r="C746" s="10">
        <v>1525.5</v>
      </c>
      <c r="D746" s="10">
        <v>1742.25</v>
      </c>
      <c r="E746" s="10">
        <v>3505.9</v>
      </c>
      <c r="F746" s="11">
        <v>783.2</v>
      </c>
      <c r="G746" s="12">
        <v>23518.5</v>
      </c>
      <c r="H746" s="14">
        <f t="shared" ref="H746:J746" si="754">(B746-B745)/B745</f>
        <v>7.3421844378812303E-3</v>
      </c>
      <c r="I746" s="14">
        <f t="shared" si="754"/>
        <v>-7.4821080026024724E-3</v>
      </c>
      <c r="J746" s="14">
        <f t="shared" si="754"/>
        <v>2.1787578441147201E-2</v>
      </c>
      <c r="K746" s="14">
        <v>-1.023E-2</v>
      </c>
      <c r="L746" s="14">
        <v>1.464E-2</v>
      </c>
      <c r="M746" s="14">
        <f t="shared" si="521"/>
        <v>2.7586148086877491E-3</v>
      </c>
    </row>
    <row r="747" spans="1:13" ht="15.75" customHeight="1">
      <c r="A747" s="51"/>
      <c r="B747" s="11"/>
      <c r="C747" s="11"/>
      <c r="D747" s="11"/>
      <c r="E747" s="11"/>
      <c r="F747" s="16"/>
      <c r="G747" s="16"/>
      <c r="H747" s="11"/>
      <c r="I747" s="11"/>
      <c r="J747" s="11"/>
      <c r="K747" s="16"/>
      <c r="L747" s="11"/>
      <c r="M747" s="11"/>
    </row>
    <row r="748" spans="1:13" ht="15.75" customHeight="1">
      <c r="A748" s="5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spans="1:13" ht="15.75" customHeight="1">
      <c r="A749" s="5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spans="1:13" ht="15.75" customHeight="1">
      <c r="A750" s="5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spans="1:13" ht="15.75" customHeight="1">
      <c r="A751" s="5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spans="1:13" ht="15.75" customHeight="1">
      <c r="A752" s="5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spans="1:13" ht="15.75" customHeight="1">
      <c r="A753" s="5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spans="1:13" ht="15.75" customHeight="1">
      <c r="A754" s="5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spans="1:13" ht="15.75" customHeight="1">
      <c r="A755" s="5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spans="1:13" ht="15.75" customHeight="1">
      <c r="A756" s="5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spans="1:13" ht="15.75" customHeight="1">
      <c r="A757" s="5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spans="1:13" ht="15.75" customHeight="1">
      <c r="A758" s="5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spans="1:13" ht="15.75" customHeight="1">
      <c r="A759" s="5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spans="1:13" ht="15.75" customHeight="1">
      <c r="A760" s="5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spans="1:13" ht="15.75" customHeight="1">
      <c r="A761" s="5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spans="1:13" ht="15.75" customHeight="1">
      <c r="A762" s="5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spans="1:13" ht="15.75" customHeight="1">
      <c r="A763" s="5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spans="1:13" ht="15.75" customHeight="1">
      <c r="A764" s="5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spans="1:13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spans="1:13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spans="1:13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spans="1:13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spans="1:13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spans="1:13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spans="1:13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spans="1:13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spans="1:1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spans="1:13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spans="1:13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spans="1:13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spans="1:13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spans="1:13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spans="1:13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spans="1:13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spans="1:13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spans="1:13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spans="1:1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spans="1:13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spans="1:13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spans="1:13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spans="1:13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spans="1:13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spans="1:13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spans="1:13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spans="1:13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spans="1:13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spans="1:1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spans="1:13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spans="1:13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spans="1:13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spans="1:13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spans="1:13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spans="1:13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spans="1:13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spans="1:13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spans="1:13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spans="1:1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spans="1:13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spans="1:13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spans="1:13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spans="1:13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spans="1:13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spans="1:13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spans="1:13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spans="1:13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spans="1:13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spans="1: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spans="1:13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spans="1:13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spans="1:13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spans="1:13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spans="1:13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spans="1:13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spans="1:13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spans="1:13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spans="1:13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spans="1:1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spans="1:13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spans="1:13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spans="1:13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spans="1:13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spans="1:13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spans="1:13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spans="1:13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spans="1:13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spans="1:13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spans="1:1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spans="1:13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spans="1:13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spans="1:13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spans="1:13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spans="1:13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spans="1:13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spans="1:13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spans="1:13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spans="1:13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spans="1:1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spans="1:13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spans="1:13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spans="1:13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spans="1:13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spans="1:13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spans="1:13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spans="1:13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spans="1:13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spans="1:13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spans="1:1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spans="1:13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spans="1:13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spans="1:13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spans="1:13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spans="1:13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spans="1:13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spans="1:13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spans="1:13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spans="1:13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spans="1:1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spans="1:13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spans="1:13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spans="1:13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spans="1:13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spans="1:13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spans="1:13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spans="1:13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spans="1:13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spans="1:13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spans="1:1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spans="1:13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spans="1:13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spans="1:13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spans="1:13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spans="1:13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spans="1:13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spans="1:13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spans="1:13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spans="1:13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spans="1:1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spans="1:13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spans="1:13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spans="1:13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spans="1:13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spans="1:13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spans="1:13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spans="1:13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spans="1:13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spans="1:13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spans="1:1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spans="1:13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spans="1:13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spans="1:13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spans="1:13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spans="1:13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spans="1:13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spans="1:13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spans="1:13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spans="1:13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spans="1:1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spans="1:13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spans="1:13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spans="1:13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spans="1:13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spans="1:13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spans="1:13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spans="1:13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spans="1:13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spans="1:13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spans="1: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spans="1:13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spans="1:13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spans="1:13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spans="1:13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spans="1:13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spans="1:13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spans="1:13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spans="1:13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spans="1:13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spans="1:1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spans="1:13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spans="1:13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spans="1:13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spans="1:13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spans="1:13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spans="1:13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spans="1:13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spans="1:13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spans="1:13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spans="1:1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spans="1:13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spans="1:13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spans="1:13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spans="1:13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spans="1:13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spans="1:13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spans="1:13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spans="1:13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spans="1:13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spans="1:1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spans="1:13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spans="1:13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spans="1:13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spans="1:13" ht="15.75" customHeight="1"/>
    <row r="948" spans="1:13" ht="15.75" customHeight="1"/>
    <row r="949" spans="1:13" ht="15.75" customHeight="1"/>
    <row r="950" spans="1:13" ht="15.75" customHeight="1"/>
    <row r="951" spans="1:13" ht="15.75" customHeight="1"/>
    <row r="952" spans="1:13" ht="15.75" customHeight="1"/>
    <row r="953" spans="1:13" ht="15.75" customHeight="1"/>
    <row r="954" spans="1:13" ht="15.75" customHeight="1"/>
    <row r="955" spans="1:13" ht="15.75" customHeight="1"/>
    <row r="956" spans="1:13" ht="15.75" customHeight="1"/>
    <row r="957" spans="1:13" ht="15.75" customHeight="1"/>
    <row r="958" spans="1:13" ht="15.75" customHeight="1"/>
    <row r="959" spans="1:13" ht="15.75" customHeight="1"/>
    <row r="960" spans="1:13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workbookViewId="0"/>
  </sheetViews>
  <sheetFormatPr defaultColWidth="12.6328125" defaultRowHeight="15" customHeight="1"/>
  <cols>
    <col min="1" max="1" width="14.08984375" customWidth="1"/>
    <col min="2" max="2" width="26.26953125" customWidth="1"/>
    <col min="3" max="3" width="26.08984375" customWidth="1"/>
    <col min="4" max="4" width="31.6328125" customWidth="1"/>
    <col min="5" max="5" width="31.26953125" customWidth="1"/>
    <col min="6" max="6" width="32.6328125" customWidth="1"/>
    <col min="7" max="7" width="31.7265625" customWidth="1"/>
    <col min="9" max="9" width="25.7265625" customWidth="1"/>
    <col min="10" max="10" width="23.26953125" customWidth="1"/>
    <col min="11" max="11" width="17.36328125" customWidth="1"/>
    <col min="12" max="12" width="16.6328125" customWidth="1"/>
    <col min="13" max="13" width="16.26953125" customWidth="1"/>
    <col min="14" max="14" width="18.08984375" customWidth="1"/>
    <col min="16" max="16" width="23.90625" customWidth="1"/>
    <col min="18" max="18" width="19.6328125" customWidth="1"/>
    <col min="19" max="19" width="28.7265625" customWidth="1"/>
  </cols>
  <sheetData>
    <row r="1" spans="1:21" ht="15" customHeight="1">
      <c r="A1" s="189" t="s">
        <v>71</v>
      </c>
      <c r="B1" s="190"/>
      <c r="C1" s="190"/>
      <c r="D1" s="190"/>
      <c r="E1" s="190"/>
      <c r="F1" s="191"/>
    </row>
    <row r="2" spans="1:21" ht="15" customHeight="1">
      <c r="A2" s="192"/>
      <c r="B2" s="193"/>
      <c r="C2" s="193"/>
      <c r="D2" s="193"/>
      <c r="E2" s="193"/>
      <c r="F2" s="194"/>
    </row>
    <row r="3" spans="1:21" ht="15" customHeight="1">
      <c r="A3" s="52" t="s">
        <v>72</v>
      </c>
      <c r="B3" s="52" t="s">
        <v>73</v>
      </c>
      <c r="C3" s="52" t="s">
        <v>74</v>
      </c>
      <c r="D3" s="52" t="s">
        <v>75</v>
      </c>
      <c r="E3" s="52" t="s">
        <v>76</v>
      </c>
      <c r="F3" s="52" t="s">
        <v>48</v>
      </c>
      <c r="I3" s="53" t="s">
        <v>77</v>
      </c>
      <c r="J3" s="41" t="s">
        <v>50</v>
      </c>
      <c r="K3" s="41" t="s">
        <v>14</v>
      </c>
      <c r="L3" s="41" t="s">
        <v>18</v>
      </c>
      <c r="M3" s="41" t="s">
        <v>51</v>
      </c>
      <c r="N3" s="41" t="s">
        <v>52</v>
      </c>
      <c r="P3" s="54"/>
      <c r="Q3" s="55"/>
      <c r="R3" s="55"/>
      <c r="S3" s="55"/>
      <c r="T3" s="55"/>
      <c r="U3" s="56"/>
    </row>
    <row r="4" spans="1:21" ht="15" customHeight="1">
      <c r="A4" s="57" t="s">
        <v>14</v>
      </c>
      <c r="B4" s="58">
        <v>1525.5</v>
      </c>
      <c r="C4" s="59">
        <f t="shared" ref="C4:C8" si="0">B4/$B$10</f>
        <v>0.16260552570990025</v>
      </c>
      <c r="D4" s="60">
        <v>0.30020872452963143</v>
      </c>
      <c r="E4" s="60">
        <f t="shared" ref="E4:E8" si="1">C4*D4</f>
        <v>4.8815597474839344E-2</v>
      </c>
      <c r="F4" s="61">
        <v>0.21157381041635978</v>
      </c>
      <c r="I4" s="41" t="s">
        <v>50</v>
      </c>
      <c r="J4" s="62">
        <v>1</v>
      </c>
      <c r="K4" s="62">
        <v>0.40266693044385515</v>
      </c>
      <c r="L4" s="62">
        <v>6.9094641009640592E-2</v>
      </c>
      <c r="M4" s="62">
        <v>0.18627970753147766</v>
      </c>
      <c r="N4" s="62">
        <v>0.30603278921749139</v>
      </c>
      <c r="P4" s="63"/>
      <c r="Q4" s="64"/>
      <c r="R4" s="64"/>
      <c r="S4" s="64"/>
      <c r="T4" s="64"/>
      <c r="U4" s="65"/>
    </row>
    <row r="5" spans="1:21" ht="15" customHeight="1">
      <c r="A5" s="66" t="s">
        <v>22</v>
      </c>
      <c r="B5" s="67">
        <v>3505.9</v>
      </c>
      <c r="C5" s="68">
        <f t="shared" si="0"/>
        <v>0.37369958216082549</v>
      </c>
      <c r="D5" s="69">
        <v>0.27110162512384162</v>
      </c>
      <c r="E5" s="69">
        <f t="shared" si="1"/>
        <v>0.10131056403190036</v>
      </c>
      <c r="F5" s="70">
        <v>0.2418826198404678</v>
      </c>
      <c r="I5" s="41" t="s">
        <v>14</v>
      </c>
      <c r="J5" s="62">
        <v>0.40266693044385515</v>
      </c>
      <c r="K5" s="62">
        <v>1</v>
      </c>
      <c r="L5" s="62">
        <v>0.45064579434329566</v>
      </c>
      <c r="M5" s="62">
        <v>0.8904287548479245</v>
      </c>
      <c r="N5" s="62">
        <v>0.909723498986724</v>
      </c>
      <c r="P5" s="63"/>
      <c r="Q5" s="64"/>
      <c r="R5" s="64"/>
      <c r="S5" s="64"/>
      <c r="T5" s="64"/>
      <c r="U5" s="65"/>
    </row>
    <row r="6" spans="1:21" ht="15" customHeight="1">
      <c r="A6" s="57" t="s">
        <v>10</v>
      </c>
      <c r="B6" s="58">
        <v>783.2</v>
      </c>
      <c r="C6" s="59">
        <f t="shared" si="0"/>
        <v>8.348256160995994E-2</v>
      </c>
      <c r="D6" s="60">
        <v>0.22756012178981511</v>
      </c>
      <c r="E6" s="60">
        <f t="shared" si="1"/>
        <v>1.8997301887288227E-2</v>
      </c>
      <c r="F6" s="61">
        <v>0.30336533566343632</v>
      </c>
      <c r="I6" s="41" t="s">
        <v>18</v>
      </c>
      <c r="J6" s="62">
        <v>6.9094641009640592E-2</v>
      </c>
      <c r="K6" s="62">
        <v>0.45064579434329566</v>
      </c>
      <c r="L6" s="62">
        <v>1</v>
      </c>
      <c r="M6" s="62">
        <v>0.44227031492991703</v>
      </c>
      <c r="N6" s="62">
        <v>0.29252827251632701</v>
      </c>
      <c r="P6" s="63"/>
      <c r="Q6" s="64"/>
      <c r="R6" s="64"/>
      <c r="S6" s="64"/>
      <c r="T6" s="64"/>
      <c r="U6" s="65"/>
    </row>
    <row r="7" spans="1:21" ht="15" customHeight="1">
      <c r="A7" s="66" t="s">
        <v>18</v>
      </c>
      <c r="B7" s="67">
        <v>1742.25</v>
      </c>
      <c r="C7" s="68">
        <f t="shared" si="0"/>
        <v>0.18570926068048096</v>
      </c>
      <c r="D7" s="69">
        <v>7.2950495029881823E-2</v>
      </c>
      <c r="E7" s="69">
        <f t="shared" si="1"/>
        <v>1.3547582498274454E-2</v>
      </c>
      <c r="F7" s="70">
        <v>0.21861278808270651</v>
      </c>
      <c r="I7" s="41" t="s">
        <v>51</v>
      </c>
      <c r="J7" s="62">
        <v>0.18627970753147766</v>
      </c>
      <c r="K7" s="62">
        <v>0.8904287548479245</v>
      </c>
      <c r="L7" s="62">
        <v>0.44227031492991703</v>
      </c>
      <c r="M7" s="62">
        <v>1</v>
      </c>
      <c r="N7" s="62">
        <v>0.94017871234677231</v>
      </c>
      <c r="P7" s="63"/>
      <c r="Q7" s="64"/>
      <c r="R7" s="64"/>
      <c r="S7" s="64"/>
      <c r="T7" s="64"/>
      <c r="U7" s="65"/>
    </row>
    <row r="8" spans="1:21" ht="15" customHeight="1">
      <c r="A8" s="57" t="s">
        <v>6</v>
      </c>
      <c r="B8" s="58">
        <v>1824.75</v>
      </c>
      <c r="C8" s="59">
        <f t="shared" si="0"/>
        <v>0.1945030698388335</v>
      </c>
      <c r="D8" s="60">
        <v>4.3369252895357313E-2</v>
      </c>
      <c r="E8" s="60">
        <f t="shared" si="1"/>
        <v>8.4354528247637152E-3</v>
      </c>
      <c r="F8" s="61">
        <v>0.24573468011958252</v>
      </c>
      <c r="I8" s="41" t="s">
        <v>52</v>
      </c>
      <c r="J8" s="62">
        <v>0.30603278921749139</v>
      </c>
      <c r="K8" s="62">
        <v>0.909723498986724</v>
      </c>
      <c r="L8" s="62">
        <v>0.29252827251632701</v>
      </c>
      <c r="M8" s="62">
        <v>0.94017871234677231</v>
      </c>
      <c r="N8" s="62">
        <v>1</v>
      </c>
      <c r="P8" s="63"/>
      <c r="Q8" s="64"/>
      <c r="R8" s="64"/>
      <c r="S8" s="64"/>
      <c r="T8" s="64"/>
      <c r="U8" s="65"/>
    </row>
    <row r="9" spans="1:21" ht="15" customHeight="1">
      <c r="A9" s="66"/>
      <c r="B9" s="66"/>
      <c r="C9" s="66"/>
      <c r="D9" s="66"/>
      <c r="E9" s="66"/>
      <c r="F9" s="66"/>
      <c r="I9" s="33"/>
      <c r="J9" s="33"/>
      <c r="K9" s="33"/>
      <c r="L9" s="33"/>
      <c r="M9" s="33"/>
      <c r="N9" s="33"/>
      <c r="P9" s="71"/>
      <c r="Q9" s="72"/>
      <c r="R9" s="72"/>
      <c r="S9" s="72"/>
      <c r="T9" s="72"/>
      <c r="U9" s="73"/>
    </row>
    <row r="10" spans="1:21" ht="15" customHeight="1">
      <c r="A10" s="74" t="s">
        <v>78</v>
      </c>
      <c r="B10" s="58">
        <f>SUM(B4:B8)</f>
        <v>9381.5999999999985</v>
      </c>
      <c r="C10" s="74"/>
      <c r="D10" s="75" t="s">
        <v>79</v>
      </c>
      <c r="E10" s="76">
        <f>SUM(E4:E8)</f>
        <v>0.19110649871706611</v>
      </c>
      <c r="F10" s="74"/>
      <c r="I10" s="77" t="s">
        <v>63</v>
      </c>
      <c r="J10" s="78" t="s">
        <v>50</v>
      </c>
      <c r="K10" s="78" t="s">
        <v>14</v>
      </c>
      <c r="L10" s="78" t="s">
        <v>18</v>
      </c>
      <c r="M10" s="78" t="s">
        <v>51</v>
      </c>
      <c r="N10" s="78" t="s">
        <v>52</v>
      </c>
    </row>
    <row r="11" spans="1:21" ht="15" customHeight="1">
      <c r="A11" s="211" t="s">
        <v>80</v>
      </c>
      <c r="B11" s="199"/>
      <c r="C11" s="80">
        <f>C12*C12</f>
        <v>3.4405403871938058E-2</v>
      </c>
      <c r="D11" s="79"/>
      <c r="E11" s="79"/>
      <c r="F11" s="81"/>
      <c r="I11" s="78" t="s">
        <v>50</v>
      </c>
      <c r="J11" s="78">
        <v>6.0385533013473547E-2</v>
      </c>
      <c r="K11" s="78">
        <v>2.0935065490782175E-2</v>
      </c>
      <c r="L11" s="78">
        <v>3.711815490327397E-3</v>
      </c>
      <c r="M11" s="78">
        <v>1.1072269889093295E-2</v>
      </c>
      <c r="N11" s="78">
        <v>2.2813943768277202E-2</v>
      </c>
    </row>
    <row r="12" spans="1:21" ht="15" customHeight="1">
      <c r="A12" s="197" t="s">
        <v>81</v>
      </c>
      <c r="B12" s="196"/>
      <c r="C12" s="82">
        <f>SQRT(((C4*F4)^2+(C5*F5)^2+(C6*F6)^2+(C7*F7)^2+(C8*F8)^2)+2*((C4*C8*J12)+(C8*C7*J13)+(C8*C5*J14)+(C8*C6*J15)+(C4*C7*K13)+(C4*C5*K14)+(C4*C6*K15)+(C7*C5*L14)+(C7*C6*L15)+(C5*C6*M15)))</f>
        <v>0.18548693720027309</v>
      </c>
      <c r="D12" s="83"/>
      <c r="E12" s="83"/>
      <c r="F12" s="83"/>
      <c r="I12" s="78" t="s">
        <v>14</v>
      </c>
      <c r="J12" s="78">
        <v>2.0935065490782175E-2</v>
      </c>
      <c r="K12" s="78">
        <v>4.4763477254097753E-2</v>
      </c>
      <c r="L12" s="78">
        <v>2.084360301940982E-2</v>
      </c>
      <c r="M12" s="78">
        <v>4.5568606492205135E-2</v>
      </c>
      <c r="N12" s="78">
        <v>5.8389838627961321E-2</v>
      </c>
    </row>
    <row r="13" spans="1:21" ht="15" customHeight="1">
      <c r="A13" s="202" t="s">
        <v>82</v>
      </c>
      <c r="B13" s="199"/>
      <c r="C13" s="84">
        <f>SUMPRODUCT(E61:E65,C4:C8)</f>
        <v>1.0547697267145921</v>
      </c>
      <c r="I13" s="78" t="s">
        <v>18</v>
      </c>
      <c r="J13" s="78">
        <v>3.711815490327397E-3</v>
      </c>
      <c r="K13" s="78">
        <v>2.084360301940982E-2</v>
      </c>
      <c r="L13" s="78">
        <v>4.7791551113294348E-2</v>
      </c>
      <c r="M13" s="78">
        <v>2.3386650073356781E-2</v>
      </c>
      <c r="N13" s="78">
        <v>1.9400341007660641E-2</v>
      </c>
    </row>
    <row r="14" spans="1:21" ht="15" customHeight="1">
      <c r="A14" s="29" t="s">
        <v>83</v>
      </c>
      <c r="B14" s="29"/>
      <c r="C14" s="29"/>
      <c r="D14" s="29"/>
      <c r="E14" s="29"/>
      <c r="F14" s="30"/>
      <c r="I14" s="78" t="s">
        <v>51</v>
      </c>
      <c r="J14" s="78">
        <v>1.1072269889093295E-2</v>
      </c>
      <c r="K14" s="78">
        <v>4.5568606492205135E-2</v>
      </c>
      <c r="L14" s="78">
        <v>2.3386650073356781E-2</v>
      </c>
      <c r="M14" s="78">
        <v>5.8507201780888266E-2</v>
      </c>
      <c r="N14" s="78">
        <v>6.8989187727448761E-2</v>
      </c>
    </row>
    <row r="15" spans="1:21" ht="15" customHeight="1">
      <c r="A15" s="29" t="s">
        <v>84</v>
      </c>
      <c r="B15" s="29"/>
      <c r="C15" s="29"/>
      <c r="D15" s="29"/>
      <c r="E15" s="29"/>
      <c r="F15" s="30"/>
      <c r="I15" s="78" t="s">
        <v>52</v>
      </c>
      <c r="J15" s="78">
        <v>2.2813943768277202E-2</v>
      </c>
      <c r="K15" s="78">
        <v>5.8389838627961321E-2</v>
      </c>
      <c r="L15" s="78">
        <v>1.9400341007660641E-2</v>
      </c>
      <c r="M15" s="78">
        <v>6.8989187727448761E-2</v>
      </c>
      <c r="N15" s="78">
        <v>9.2030526882189392E-2</v>
      </c>
    </row>
    <row r="16" spans="1:21" ht="14">
      <c r="A16" s="29" t="s">
        <v>85</v>
      </c>
      <c r="B16" s="29"/>
      <c r="C16" s="29"/>
      <c r="D16" s="29"/>
      <c r="E16" s="29"/>
      <c r="F16" s="30"/>
    </row>
    <row r="17" spans="1:26" ht="14">
      <c r="A17" s="29" t="s">
        <v>86</v>
      </c>
      <c r="B17" s="29"/>
      <c r="C17" s="29"/>
      <c r="D17" s="29"/>
      <c r="E17" s="29"/>
      <c r="F17" s="30"/>
    </row>
    <row r="18" spans="1:26" ht="14">
      <c r="A18" s="29" t="s">
        <v>87</v>
      </c>
      <c r="B18" s="29"/>
      <c r="C18" s="29"/>
      <c r="D18" s="29"/>
      <c r="E18" s="29"/>
      <c r="F18" s="30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5" customHeight="1">
      <c r="A19" s="203" t="s">
        <v>88</v>
      </c>
      <c r="B19" s="190"/>
      <c r="C19" s="190"/>
      <c r="D19" s="190"/>
      <c r="E19" s="190"/>
      <c r="F19" s="191"/>
    </row>
    <row r="20" spans="1:26" ht="12.5">
      <c r="A20" s="192"/>
      <c r="B20" s="193"/>
      <c r="C20" s="193"/>
      <c r="D20" s="193"/>
      <c r="E20" s="193"/>
      <c r="F20" s="194"/>
    </row>
    <row r="21" spans="1:26" ht="15.5">
      <c r="A21" s="86" t="s">
        <v>72</v>
      </c>
      <c r="B21" s="86" t="s">
        <v>89</v>
      </c>
      <c r="C21" s="86" t="s">
        <v>74</v>
      </c>
      <c r="D21" s="86" t="s">
        <v>75</v>
      </c>
      <c r="E21" s="86" t="s">
        <v>76</v>
      </c>
      <c r="F21" s="86" t="s">
        <v>48</v>
      </c>
      <c r="I21" s="87" t="s">
        <v>90</v>
      </c>
      <c r="J21" s="88" t="s">
        <v>91</v>
      </c>
      <c r="K21" s="89">
        <v>6.5990999999999994E-2</v>
      </c>
      <c r="L21" s="88" t="s">
        <v>92</v>
      </c>
      <c r="M21" s="33"/>
    </row>
    <row r="22" spans="1:26" ht="15.75" customHeight="1">
      <c r="A22" s="57" t="s">
        <v>14</v>
      </c>
      <c r="B22" s="74">
        <v>9.4</v>
      </c>
      <c r="C22" s="59">
        <f>B22/$B$28</f>
        <v>0.24127310061601648</v>
      </c>
      <c r="D22" s="60">
        <v>0.30020872452963143</v>
      </c>
      <c r="E22" s="60">
        <f t="shared" ref="E22:E26" si="2">C22*D22</f>
        <v>7.2432289799243738E-2</v>
      </c>
      <c r="F22" s="61">
        <v>0.21157381041635978</v>
      </c>
      <c r="I22" s="33"/>
      <c r="J22" s="33"/>
      <c r="K22" s="33"/>
      <c r="L22" s="33"/>
      <c r="M22" s="33"/>
    </row>
    <row r="23" spans="1:26" ht="15.75" customHeight="1">
      <c r="A23" s="90" t="s">
        <v>22</v>
      </c>
      <c r="B23" s="91">
        <v>5.0999999999999996</v>
      </c>
      <c r="C23" s="92">
        <f>B23/B28</f>
        <v>0.1309034907597536</v>
      </c>
      <c r="D23" s="93">
        <v>0.27110162512384162</v>
      </c>
      <c r="E23" s="93">
        <f t="shared" si="2"/>
        <v>3.5488149079352986E-2</v>
      </c>
      <c r="F23" s="94">
        <v>0.2418826198404678</v>
      </c>
      <c r="I23" s="41" t="s">
        <v>93</v>
      </c>
      <c r="J23" s="41" t="s">
        <v>94</v>
      </c>
      <c r="K23" s="41" t="s">
        <v>95</v>
      </c>
      <c r="L23" s="41" t="s">
        <v>96</v>
      </c>
      <c r="M23" s="41" t="s">
        <v>97</v>
      </c>
    </row>
    <row r="24" spans="1:26" ht="15.75" customHeight="1">
      <c r="A24" s="57" t="s">
        <v>10</v>
      </c>
      <c r="B24" s="74">
        <v>2.88</v>
      </c>
      <c r="C24" s="59">
        <f t="shared" ref="C24:C26" si="3">B24/$B$28</f>
        <v>7.3921971252566748E-2</v>
      </c>
      <c r="D24" s="60">
        <v>0.22756012178981511</v>
      </c>
      <c r="E24" s="60">
        <f t="shared" si="2"/>
        <v>1.6821692781177299E-2</v>
      </c>
      <c r="F24" s="61">
        <v>0.30336533566343632</v>
      </c>
      <c r="I24" s="41" t="s">
        <v>98</v>
      </c>
      <c r="J24" s="44">
        <f>E10</f>
        <v>0.19110649871706611</v>
      </c>
      <c r="K24" s="44">
        <f>C12</f>
        <v>0.18548693720027309</v>
      </c>
      <c r="L24" s="44">
        <f t="shared" ref="L24:L27" si="4">$K$21</f>
        <v>6.5990999999999994E-2</v>
      </c>
      <c r="M24" s="45">
        <f t="shared" ref="M24:M27" si="5">(J24-L24)/K24</f>
        <v>0.67452458165276075</v>
      </c>
    </row>
    <row r="25" spans="1:26" ht="15.75" customHeight="1">
      <c r="A25" s="90" t="s">
        <v>18</v>
      </c>
      <c r="B25" s="91">
        <v>13.6</v>
      </c>
      <c r="C25" s="92">
        <f t="shared" si="3"/>
        <v>0.34907597535934298</v>
      </c>
      <c r="D25" s="93">
        <v>7.2950495029881823E-2</v>
      </c>
      <c r="E25" s="93">
        <f t="shared" si="2"/>
        <v>2.54652652055029E-2</v>
      </c>
      <c r="F25" s="94">
        <v>0.21861278808270651</v>
      </c>
      <c r="I25" s="95" t="s">
        <v>99</v>
      </c>
      <c r="J25" s="44">
        <f>E28</f>
        <v>0.15909052412669766</v>
      </c>
      <c r="K25" s="44">
        <f>C30</f>
        <v>0.17116882675386857</v>
      </c>
      <c r="L25" s="44">
        <f t="shared" si="4"/>
        <v>6.5990999999999994E-2</v>
      </c>
      <c r="M25" s="45">
        <f t="shared" si="5"/>
        <v>0.54390466939736459</v>
      </c>
    </row>
    <row r="26" spans="1:26" ht="15.75" customHeight="1">
      <c r="A26" s="57" t="s">
        <v>6</v>
      </c>
      <c r="B26" s="58">
        <v>7.98</v>
      </c>
      <c r="C26" s="59">
        <f t="shared" si="3"/>
        <v>0.20482546201232038</v>
      </c>
      <c r="D26" s="60">
        <v>4.3369252895357313E-2</v>
      </c>
      <c r="E26" s="60">
        <f t="shared" si="2"/>
        <v>8.8831272614207247E-3</v>
      </c>
      <c r="F26" s="61">
        <v>0.24573468011958252</v>
      </c>
      <c r="I26" s="95" t="s">
        <v>100</v>
      </c>
      <c r="J26" s="96">
        <f>G47</f>
        <v>0.15463809032790049</v>
      </c>
      <c r="K26" s="44">
        <f>C49</f>
        <v>0.17242558465903055</v>
      </c>
      <c r="L26" s="44">
        <f t="shared" si="4"/>
        <v>6.5990999999999994E-2</v>
      </c>
      <c r="M26" s="45">
        <f t="shared" si="5"/>
        <v>0.51411796284872124</v>
      </c>
    </row>
    <row r="27" spans="1:26" ht="15.75" customHeight="1">
      <c r="A27" s="90"/>
      <c r="B27" s="90"/>
      <c r="C27" s="90"/>
      <c r="D27" s="90"/>
      <c r="E27" s="90"/>
      <c r="F27" s="90"/>
      <c r="I27" s="41" t="s">
        <v>101</v>
      </c>
      <c r="J27" s="44">
        <f>D67</f>
        <v>0.18303804387370545</v>
      </c>
      <c r="K27" s="44">
        <f>C69</f>
        <v>0.18907151379485895</v>
      </c>
      <c r="L27" s="44">
        <f t="shared" si="4"/>
        <v>6.5990999999999994E-2</v>
      </c>
      <c r="M27" s="45">
        <f t="shared" si="5"/>
        <v>0.61906228772622274</v>
      </c>
    </row>
    <row r="28" spans="1:26" ht="15.75" customHeight="1">
      <c r="A28" s="57" t="s">
        <v>102</v>
      </c>
      <c r="B28" s="57">
        <f>SUM(B22:B26)</f>
        <v>38.959999999999994</v>
      </c>
      <c r="C28" s="57"/>
      <c r="D28" s="97" t="s">
        <v>79</v>
      </c>
      <c r="E28" s="98">
        <f>SUM(E22:E26)</f>
        <v>0.15909052412669766</v>
      </c>
      <c r="F28" s="57"/>
    </row>
    <row r="29" spans="1:26" ht="15.75" customHeight="1">
      <c r="A29" s="212" t="s">
        <v>80</v>
      </c>
      <c r="B29" s="199"/>
      <c r="C29" s="100">
        <f>C30*C30</f>
        <v>2.9298767252295875E-2</v>
      </c>
      <c r="D29" s="99"/>
      <c r="E29" s="99"/>
      <c r="F29" s="101"/>
    </row>
    <row r="30" spans="1:26" ht="15.75" customHeight="1">
      <c r="A30" s="195" t="s">
        <v>81</v>
      </c>
      <c r="B30" s="196"/>
      <c r="C30" s="102">
        <f>SQRT(((C22*F4)^2+(C23*F5)^2+(C24*F6)^2+(C25*F7)^2+(C26*F8)^2)+2*((C22*C26*J12)+(C26*C25*J13)+(C26*C23*J14)+(C26*C24*J15)+(C22*C25*K13)+(C22*C23*K14)+(C22*C24*K15)+(C25*C23*L14)+(C25*C24*L15)+(C23*C24*M15)))</f>
        <v>0.17116882675386857</v>
      </c>
    </row>
    <row r="31" spans="1:26" ht="15.75" customHeight="1">
      <c r="A31" s="202" t="s">
        <v>82</v>
      </c>
      <c r="B31" s="199"/>
      <c r="C31" s="84">
        <f>SUMPRODUCT(E61:E65,C22:C26)</f>
        <v>1.0149506970102005</v>
      </c>
    </row>
    <row r="32" spans="1:26" ht="15.75" customHeight="1">
      <c r="A32" s="29" t="s">
        <v>103</v>
      </c>
      <c r="B32" s="29"/>
      <c r="C32" s="29"/>
      <c r="D32" s="29"/>
      <c r="E32" s="29"/>
      <c r="F32" s="29"/>
      <c r="G32" s="103"/>
    </row>
    <row r="33" spans="1:19" ht="15.75" customHeight="1">
      <c r="A33" s="29" t="s">
        <v>104</v>
      </c>
      <c r="B33" s="29"/>
      <c r="C33" s="29"/>
      <c r="D33" s="29"/>
      <c r="E33" s="29"/>
      <c r="F33" s="29"/>
      <c r="G33" s="103"/>
    </row>
    <row r="34" spans="1:19" ht="15.75" customHeight="1">
      <c r="A34" s="29" t="s">
        <v>105</v>
      </c>
      <c r="B34" s="29"/>
      <c r="C34" s="29"/>
      <c r="D34" s="29"/>
      <c r="E34" s="29"/>
      <c r="F34" s="29"/>
      <c r="G34" s="103"/>
    </row>
    <row r="35" spans="1:19" ht="15.75" customHeight="1">
      <c r="A35" s="29" t="s">
        <v>106</v>
      </c>
      <c r="B35" s="29"/>
      <c r="C35" s="29"/>
      <c r="D35" s="29"/>
      <c r="E35" s="29"/>
      <c r="F35" s="29"/>
      <c r="G35" s="103"/>
    </row>
    <row r="36" spans="1:19" ht="15.75" customHeight="1">
      <c r="A36" s="29" t="s">
        <v>107</v>
      </c>
      <c r="B36" s="29"/>
      <c r="C36" s="29"/>
      <c r="D36" s="29"/>
      <c r="E36" s="29"/>
      <c r="F36" s="29"/>
      <c r="G36" s="103"/>
    </row>
    <row r="37" spans="1:19" ht="15.75" customHeight="1"/>
    <row r="38" spans="1:19" ht="15.75" customHeight="1">
      <c r="A38" s="204" t="s">
        <v>108</v>
      </c>
      <c r="B38" s="205"/>
      <c r="C38" s="205"/>
      <c r="D38" s="205"/>
      <c r="E38" s="205"/>
      <c r="F38" s="205"/>
      <c r="G38" s="206"/>
    </row>
    <row r="39" spans="1:19" ht="15.75" customHeight="1">
      <c r="A39" s="207"/>
      <c r="B39" s="208"/>
      <c r="C39" s="208"/>
      <c r="D39" s="208"/>
      <c r="E39" s="208"/>
      <c r="F39" s="208"/>
      <c r="G39" s="209"/>
    </row>
    <row r="40" spans="1:19" ht="15.75" customHeight="1">
      <c r="A40" s="104" t="s">
        <v>72</v>
      </c>
      <c r="B40" s="104" t="s">
        <v>89</v>
      </c>
      <c r="C40" s="104" t="s">
        <v>109</v>
      </c>
      <c r="D40" s="104" t="s">
        <v>110</v>
      </c>
      <c r="E40" s="104" t="s">
        <v>74</v>
      </c>
      <c r="F40" s="104" t="s">
        <v>75</v>
      </c>
      <c r="G40" s="104" t="s">
        <v>76</v>
      </c>
      <c r="I40" s="105" t="s">
        <v>111</v>
      </c>
      <c r="J40" s="105"/>
      <c r="K40" s="105"/>
      <c r="L40" s="105"/>
      <c r="M40" s="105"/>
      <c r="N40" s="105"/>
      <c r="O40" s="105"/>
      <c r="P40" s="106"/>
      <c r="Q40" s="30"/>
      <c r="R40" s="30"/>
      <c r="S40" s="30"/>
    </row>
    <row r="41" spans="1:19" ht="15.75" customHeight="1">
      <c r="A41" s="74" t="s">
        <v>14</v>
      </c>
      <c r="B41" s="74">
        <v>9.4</v>
      </c>
      <c r="C41" s="107">
        <v>0.80629045695429413</v>
      </c>
      <c r="D41" s="59">
        <f t="shared" ref="D41:D45" si="6">B41*C41</f>
        <v>7.5791302953703648</v>
      </c>
      <c r="E41" s="107">
        <f t="shared" ref="E41:E45" si="7">D41/$D$47</f>
        <v>0.19167058963506697</v>
      </c>
      <c r="F41" s="60">
        <v>0.30020872452963143</v>
      </c>
      <c r="G41" s="61">
        <f t="shared" ref="G41:G45" si="8">E41*F41</f>
        <v>5.7541183244185848E-2</v>
      </c>
      <c r="I41" s="105" t="s">
        <v>112</v>
      </c>
      <c r="J41" s="105"/>
      <c r="K41" s="105"/>
      <c r="L41" s="105"/>
      <c r="M41" s="105"/>
      <c r="N41" s="105"/>
      <c r="O41" s="105"/>
      <c r="P41" s="106"/>
      <c r="Q41" s="30"/>
      <c r="R41" s="30"/>
      <c r="S41" s="30"/>
    </row>
    <row r="42" spans="1:19" ht="15.75" customHeight="1">
      <c r="A42" s="108" t="s">
        <v>22</v>
      </c>
      <c r="B42" s="109">
        <v>5.0999999999999996</v>
      </c>
      <c r="C42" s="110">
        <v>1.1350213353939418</v>
      </c>
      <c r="D42" s="111">
        <f t="shared" si="6"/>
        <v>5.7886088105091025</v>
      </c>
      <c r="E42" s="110">
        <f t="shared" si="7"/>
        <v>0.14638962791743451</v>
      </c>
      <c r="F42" s="112">
        <v>0.27110162512384162</v>
      </c>
      <c r="G42" s="113">
        <f t="shared" si="8"/>
        <v>3.9686466029690989E-2</v>
      </c>
      <c r="I42" s="105" t="s">
        <v>113</v>
      </c>
      <c r="J42" s="105"/>
      <c r="K42" s="105"/>
      <c r="L42" s="105"/>
      <c r="M42" s="105"/>
      <c r="N42" s="105"/>
      <c r="O42" s="105"/>
      <c r="P42" s="106"/>
      <c r="Q42" s="30"/>
      <c r="R42" s="30"/>
      <c r="S42" s="30"/>
    </row>
    <row r="43" spans="1:19" ht="15.75" customHeight="1">
      <c r="A43" s="74" t="s">
        <v>10</v>
      </c>
      <c r="B43" s="74">
        <v>2.88</v>
      </c>
      <c r="C43" s="107">
        <v>1.3274040342060129</v>
      </c>
      <c r="D43" s="59">
        <f t="shared" si="6"/>
        <v>3.8229236185133173</v>
      </c>
      <c r="E43" s="107">
        <f t="shared" si="7"/>
        <v>9.6678905828794029E-2</v>
      </c>
      <c r="F43" s="60">
        <v>0.22756012178981511</v>
      </c>
      <c r="G43" s="61">
        <f t="shared" si="8"/>
        <v>2.2000263584906435E-2</v>
      </c>
      <c r="I43" s="105" t="s">
        <v>114</v>
      </c>
      <c r="J43" s="105"/>
      <c r="K43" s="105"/>
      <c r="L43" s="105"/>
      <c r="M43" s="105"/>
      <c r="N43" s="105"/>
      <c r="O43" s="105"/>
      <c r="P43" s="106"/>
      <c r="Q43" s="30"/>
      <c r="R43" s="30"/>
      <c r="S43" s="30"/>
    </row>
    <row r="44" spans="1:19" ht="15.75" customHeight="1">
      <c r="A44" s="108" t="s">
        <v>18</v>
      </c>
      <c r="B44" s="109">
        <v>13.6</v>
      </c>
      <c r="C44" s="110">
        <v>1.0708908404006587</v>
      </c>
      <c r="D44" s="111">
        <f t="shared" si="6"/>
        <v>14.564115429448959</v>
      </c>
      <c r="E44" s="110">
        <f t="shared" si="7"/>
        <v>0.36831568835553941</v>
      </c>
      <c r="F44" s="112">
        <v>7.2950495029881823E-2</v>
      </c>
      <c r="G44" s="113">
        <f t="shared" si="8"/>
        <v>2.686881179280828E-2</v>
      </c>
      <c r="I44" s="105" t="s">
        <v>115</v>
      </c>
      <c r="J44" s="105"/>
      <c r="K44" s="105"/>
      <c r="L44" s="105"/>
      <c r="M44" s="105"/>
      <c r="N44" s="105"/>
      <c r="O44" s="105"/>
      <c r="P44" s="106"/>
      <c r="Q44" s="30"/>
      <c r="R44" s="30"/>
      <c r="S44" s="30"/>
    </row>
    <row r="45" spans="1:19" ht="15.75" customHeight="1">
      <c r="A45" s="74" t="s">
        <v>6</v>
      </c>
      <c r="B45" s="58">
        <v>7.98</v>
      </c>
      <c r="C45" s="107">
        <v>0.97590238116236272</v>
      </c>
      <c r="D45" s="59">
        <f t="shared" si="6"/>
        <v>7.7877010016756545</v>
      </c>
      <c r="E45" s="107">
        <f t="shared" si="7"/>
        <v>0.19694518826316507</v>
      </c>
      <c r="F45" s="60">
        <v>4.3369252895357313E-2</v>
      </c>
      <c r="G45" s="61">
        <f t="shared" si="8"/>
        <v>8.5413656763089624E-3</v>
      </c>
      <c r="I45" s="105" t="s">
        <v>116</v>
      </c>
      <c r="J45" s="105"/>
      <c r="K45" s="105"/>
      <c r="L45" s="105"/>
      <c r="M45" s="105"/>
      <c r="N45" s="105"/>
      <c r="O45" s="105"/>
      <c r="P45" s="106"/>
      <c r="Q45" s="30"/>
      <c r="R45" s="30"/>
      <c r="S45" s="30"/>
    </row>
    <row r="46" spans="1:19" ht="15.75" customHeight="1">
      <c r="A46" s="114"/>
      <c r="B46" s="114"/>
      <c r="C46" s="114"/>
      <c r="D46" s="114"/>
      <c r="E46" s="114"/>
      <c r="F46" s="114"/>
      <c r="G46" s="114"/>
      <c r="I46" s="105" t="s">
        <v>117</v>
      </c>
      <c r="J46" s="105"/>
      <c r="K46" s="105"/>
      <c r="L46" s="105"/>
      <c r="M46" s="30"/>
      <c r="N46" s="30"/>
      <c r="O46" s="30"/>
      <c r="P46" s="30"/>
      <c r="Q46" s="30"/>
      <c r="R46" s="30"/>
      <c r="S46" s="30"/>
    </row>
    <row r="47" spans="1:19" ht="15.75" customHeight="1">
      <c r="A47" s="115"/>
      <c r="B47" s="115"/>
      <c r="C47" s="74" t="s">
        <v>118</v>
      </c>
      <c r="D47" s="59">
        <f>SUM(D41:D45)</f>
        <v>39.542479155517398</v>
      </c>
      <c r="E47" s="115"/>
      <c r="F47" s="75" t="s">
        <v>79</v>
      </c>
      <c r="G47" s="116">
        <f>SUM(G41:G45)</f>
        <v>0.15463809032790049</v>
      </c>
    </row>
    <row r="48" spans="1:19" ht="15.75" customHeight="1">
      <c r="A48" s="198" t="s">
        <v>80</v>
      </c>
      <c r="B48" s="199"/>
      <c r="C48" s="118">
        <f>C49*C49</f>
        <v>2.9730582245008508E-2</v>
      </c>
      <c r="D48" s="119"/>
      <c r="E48" s="119"/>
      <c r="F48" s="117"/>
      <c r="G48" s="117"/>
      <c r="I48" s="201" t="s">
        <v>119</v>
      </c>
      <c r="J48" s="199"/>
      <c r="K48" s="199"/>
      <c r="L48" s="199"/>
    </row>
    <row r="49" spans="1:16" ht="15.75" customHeight="1">
      <c r="A49" s="197" t="s">
        <v>81</v>
      </c>
      <c r="B49" s="196"/>
      <c r="C49" s="82">
        <f>SQRT(((E41*F4)^2+(E42*F5)^2+(E43*F6)^2+(E44*F7)^2+(E45*F8)^2)+2*((E41*E45*J12)+(E45*E44*J13)+(E45*E42*J14)+(E45*E43*J15)+(E41*E44*K13)+(E41*E42*K14)+(E41*E43*K15)+(E44*E42*L14)+(E44*E43*L15)+(E42*E43*M15)))</f>
        <v>0.17242558465903055</v>
      </c>
      <c r="D49" s="83"/>
      <c r="E49" s="83"/>
      <c r="F49" s="83"/>
      <c r="G49" s="83"/>
    </row>
    <row r="50" spans="1:16" ht="15.75" customHeight="1">
      <c r="A50" s="202" t="s">
        <v>82</v>
      </c>
      <c r="B50" s="199"/>
      <c r="C50" s="84">
        <f>SUMPRODUCT(E61:E65,E41:E45)</f>
        <v>1.0356546631082937</v>
      </c>
      <c r="I50" s="200" t="s">
        <v>120</v>
      </c>
      <c r="J50" s="199"/>
      <c r="K50" s="199"/>
      <c r="L50" s="199"/>
    </row>
    <row r="51" spans="1:16" ht="15.75" customHeight="1">
      <c r="A51" s="29" t="s">
        <v>121</v>
      </c>
      <c r="B51" s="29"/>
      <c r="C51" s="29"/>
      <c r="D51" s="29"/>
      <c r="E51" s="29"/>
      <c r="F51" s="29"/>
      <c r="G51" s="85"/>
    </row>
    <row r="52" spans="1:16" ht="15.75" customHeight="1">
      <c r="A52" s="29" t="s">
        <v>122</v>
      </c>
      <c r="B52" s="29"/>
      <c r="C52" s="29"/>
      <c r="D52" s="29"/>
      <c r="E52" s="29"/>
      <c r="F52" s="29"/>
      <c r="G52" s="85"/>
      <c r="I52" s="120" t="s">
        <v>40</v>
      </c>
      <c r="J52" s="121" t="s">
        <v>123</v>
      </c>
      <c r="K52" s="121" t="s">
        <v>124</v>
      </c>
      <c r="L52" s="121" t="s">
        <v>125</v>
      </c>
      <c r="M52" s="121" t="s">
        <v>110</v>
      </c>
      <c r="N52" s="122" t="s">
        <v>126</v>
      </c>
    </row>
    <row r="53" spans="1:16" ht="15.75" customHeight="1">
      <c r="A53" s="29" t="s">
        <v>127</v>
      </c>
      <c r="B53" s="29"/>
      <c r="C53" s="29"/>
      <c r="D53" s="29"/>
      <c r="E53" s="29"/>
      <c r="F53" s="29"/>
      <c r="G53" s="85"/>
      <c r="I53" s="123" t="s">
        <v>97</v>
      </c>
      <c r="J53" s="124">
        <f>(J54-L24)/J55</f>
        <v>0.35753454236730786</v>
      </c>
      <c r="K53" s="124">
        <v>0.54390466939736459</v>
      </c>
      <c r="L53" s="124">
        <v>0.67452458165276075</v>
      </c>
      <c r="M53" s="124">
        <v>0.51411796284872124</v>
      </c>
      <c r="N53" s="125">
        <v>0.61906228772622274</v>
      </c>
    </row>
    <row r="54" spans="1:16" ht="15.75" customHeight="1">
      <c r="A54" s="29" t="s">
        <v>128</v>
      </c>
      <c r="B54" s="29"/>
      <c r="C54" s="29"/>
      <c r="D54" s="29"/>
      <c r="E54" s="29"/>
      <c r="F54" s="29"/>
      <c r="G54" s="85"/>
      <c r="I54" s="123" t="s">
        <v>129</v>
      </c>
      <c r="J54" s="126">
        <v>0.11634043711048725</v>
      </c>
      <c r="K54" s="126">
        <v>0.15909052412669766</v>
      </c>
      <c r="L54" s="126">
        <v>0.19110649871706611</v>
      </c>
      <c r="M54" s="127">
        <v>0.15463809032790049</v>
      </c>
      <c r="N54" s="128">
        <v>0.18303804387370545</v>
      </c>
    </row>
    <row r="55" spans="1:16" ht="15.75" customHeight="1">
      <c r="A55" s="29" t="s">
        <v>130</v>
      </c>
      <c r="B55" s="29"/>
      <c r="C55" s="29"/>
      <c r="D55" s="29"/>
      <c r="E55" s="29"/>
      <c r="F55" s="29"/>
      <c r="G55" s="85"/>
      <c r="I55" s="129" t="s">
        <v>131</v>
      </c>
      <c r="J55" s="130">
        <v>0.14082397962757259</v>
      </c>
      <c r="K55" s="131">
        <v>0.17116882675386857</v>
      </c>
      <c r="L55" s="131">
        <v>0.18548693720027309</v>
      </c>
      <c r="M55" s="131">
        <v>0.17242558465903055</v>
      </c>
      <c r="N55" s="132">
        <v>0.18907151379485895</v>
      </c>
    </row>
    <row r="56" spans="1:16" ht="15.75" customHeight="1"/>
    <row r="57" spans="1:16" ht="15.75" customHeight="1">
      <c r="I57" s="133" t="s">
        <v>132</v>
      </c>
      <c r="J57" s="105"/>
      <c r="K57" s="30"/>
      <c r="L57" s="30"/>
      <c r="M57" s="30"/>
      <c r="N57" s="30"/>
      <c r="O57" s="30"/>
      <c r="P57" s="30"/>
    </row>
    <row r="58" spans="1:16" ht="15.75" customHeight="1">
      <c r="A58" s="210" t="s">
        <v>133</v>
      </c>
      <c r="B58" s="190"/>
      <c r="C58" s="190"/>
      <c r="D58" s="190"/>
      <c r="E58" s="190"/>
      <c r="F58" s="191"/>
      <c r="I58" s="30" t="s">
        <v>134</v>
      </c>
      <c r="J58" s="30"/>
      <c r="K58" s="30"/>
      <c r="L58" s="30"/>
      <c r="M58" s="30"/>
      <c r="N58" s="30"/>
      <c r="O58" s="30"/>
      <c r="P58" s="30"/>
    </row>
    <row r="59" spans="1:16" ht="15" customHeight="1">
      <c r="A59" s="192"/>
      <c r="B59" s="193"/>
      <c r="C59" s="193"/>
      <c r="D59" s="193"/>
      <c r="E59" s="193"/>
      <c r="F59" s="194"/>
      <c r="I59" s="30" t="s">
        <v>135</v>
      </c>
      <c r="J59" s="30"/>
      <c r="K59" s="30"/>
      <c r="L59" s="30"/>
      <c r="M59" s="30"/>
      <c r="N59" s="30"/>
      <c r="O59" s="30"/>
      <c r="P59" s="30"/>
    </row>
    <row r="60" spans="1:16" ht="15.75" customHeight="1">
      <c r="A60" s="134" t="s">
        <v>72</v>
      </c>
      <c r="B60" s="134" t="s">
        <v>136</v>
      </c>
      <c r="C60" s="134" t="s">
        <v>75</v>
      </c>
      <c r="D60" s="134" t="s">
        <v>76</v>
      </c>
      <c r="E60" s="134" t="s">
        <v>109</v>
      </c>
      <c r="F60" s="135"/>
      <c r="I60" s="30"/>
      <c r="J60" s="30"/>
      <c r="K60" s="30"/>
      <c r="L60" s="30"/>
      <c r="M60" s="30"/>
      <c r="N60" s="30"/>
      <c r="O60" s="30"/>
      <c r="P60" s="30"/>
    </row>
    <row r="61" spans="1:16" ht="15.75" customHeight="1">
      <c r="A61" s="74" t="s">
        <v>14</v>
      </c>
      <c r="B61" s="136">
        <v>0.2</v>
      </c>
      <c r="C61" s="60">
        <v>0.30020872452963143</v>
      </c>
      <c r="D61" s="60">
        <f t="shared" ref="D61:D65" si="9">B61*C61</f>
        <v>6.0041744905926286E-2</v>
      </c>
      <c r="E61" s="107">
        <v>0.80629045695429413</v>
      </c>
      <c r="F61" s="85"/>
      <c r="I61" s="105" t="s">
        <v>137</v>
      </c>
      <c r="J61" s="30"/>
      <c r="K61" s="30"/>
      <c r="L61" s="30"/>
      <c r="M61" s="30"/>
      <c r="N61" s="30"/>
      <c r="O61" s="30"/>
      <c r="P61" s="30"/>
    </row>
    <row r="62" spans="1:16" ht="15.75" customHeight="1">
      <c r="A62" s="137" t="s">
        <v>22</v>
      </c>
      <c r="B62" s="138">
        <v>0.2</v>
      </c>
      <c r="C62" s="139">
        <v>0.27110162512384162</v>
      </c>
      <c r="D62" s="139">
        <f t="shared" si="9"/>
        <v>5.4220325024768326E-2</v>
      </c>
      <c r="E62" s="140">
        <v>1.1350213353939418</v>
      </c>
      <c r="F62" s="141"/>
      <c r="I62" s="105" t="s">
        <v>138</v>
      </c>
      <c r="J62" s="30"/>
      <c r="K62" s="30"/>
      <c r="L62" s="30"/>
      <c r="M62" s="30"/>
      <c r="N62" s="30"/>
      <c r="O62" s="30"/>
      <c r="P62" s="30"/>
    </row>
    <row r="63" spans="1:16" ht="15.75" customHeight="1">
      <c r="A63" s="74" t="s">
        <v>10</v>
      </c>
      <c r="B63" s="136">
        <v>0.2</v>
      </c>
      <c r="C63" s="60">
        <v>0.22756012178981511</v>
      </c>
      <c r="D63" s="60">
        <f t="shared" si="9"/>
        <v>4.5512024357963025E-2</v>
      </c>
      <c r="E63" s="107">
        <v>1.3274040342060129</v>
      </c>
      <c r="F63" s="141"/>
      <c r="I63" s="30" t="s">
        <v>139</v>
      </c>
      <c r="J63" s="30"/>
      <c r="K63" s="30"/>
      <c r="L63" s="30"/>
      <c r="M63" s="30"/>
      <c r="N63" s="30"/>
      <c r="O63" s="30"/>
      <c r="P63" s="30"/>
    </row>
    <row r="64" spans="1:16" ht="15.75" customHeight="1">
      <c r="A64" s="137" t="s">
        <v>18</v>
      </c>
      <c r="B64" s="138">
        <v>0.2</v>
      </c>
      <c r="C64" s="139">
        <v>7.2950495029881823E-2</v>
      </c>
      <c r="D64" s="139">
        <f t="shared" si="9"/>
        <v>1.4590099005976366E-2</v>
      </c>
      <c r="E64" s="140">
        <v>1.0708908404006587</v>
      </c>
      <c r="F64" s="85"/>
      <c r="I64" s="30" t="s">
        <v>140</v>
      </c>
      <c r="J64" s="30"/>
      <c r="K64" s="30"/>
      <c r="L64" s="30"/>
      <c r="M64" s="30"/>
      <c r="N64" s="30"/>
      <c r="O64" s="30"/>
      <c r="P64" s="30"/>
    </row>
    <row r="65" spans="1:16" ht="15.75" customHeight="1">
      <c r="A65" s="74" t="s">
        <v>6</v>
      </c>
      <c r="B65" s="136">
        <v>0.2</v>
      </c>
      <c r="C65" s="60">
        <v>4.3369252895357313E-2</v>
      </c>
      <c r="D65" s="60">
        <f t="shared" si="9"/>
        <v>8.673850579071463E-3</v>
      </c>
      <c r="E65" s="107">
        <v>0.97590238116236272</v>
      </c>
      <c r="F65" s="85"/>
      <c r="I65" s="30"/>
      <c r="J65" s="30"/>
      <c r="K65" s="30"/>
      <c r="L65" s="30"/>
      <c r="M65" s="30"/>
      <c r="N65" s="30"/>
      <c r="O65" s="30"/>
      <c r="P65" s="30"/>
    </row>
    <row r="66" spans="1:16" ht="15.75" customHeight="1">
      <c r="A66" s="142"/>
      <c r="B66" s="142"/>
      <c r="C66" s="142"/>
      <c r="D66" s="142"/>
      <c r="E66" s="142"/>
      <c r="F66" s="143"/>
      <c r="I66" s="105" t="s">
        <v>141</v>
      </c>
      <c r="J66" s="30"/>
      <c r="K66" s="30"/>
      <c r="L66" s="30"/>
      <c r="M66" s="30"/>
      <c r="N66" s="30"/>
      <c r="O66" s="30"/>
      <c r="P66" s="30"/>
    </row>
    <row r="67" spans="1:16" ht="15.75" customHeight="1">
      <c r="A67" s="115"/>
      <c r="B67" s="115"/>
      <c r="C67" s="75" t="s">
        <v>79</v>
      </c>
      <c r="D67" s="76">
        <f>SUM(D61:D65)</f>
        <v>0.18303804387370545</v>
      </c>
      <c r="E67" s="75"/>
      <c r="F67" s="144"/>
      <c r="I67" s="30" t="s">
        <v>142</v>
      </c>
      <c r="J67" s="30"/>
      <c r="K67" s="30"/>
      <c r="L67" s="30"/>
      <c r="M67" s="30"/>
      <c r="N67" s="30"/>
      <c r="O67" s="30"/>
      <c r="P67" s="30"/>
    </row>
    <row r="68" spans="1:16" ht="15.75" customHeight="1">
      <c r="A68" s="213" t="s">
        <v>80</v>
      </c>
      <c r="B68" s="199"/>
      <c r="C68" s="146">
        <f>C69*C69</f>
        <v>3.5748037328679538E-2</v>
      </c>
      <c r="D68" s="145"/>
      <c r="E68" s="145"/>
      <c r="F68" s="147"/>
      <c r="I68" s="30" t="s">
        <v>143</v>
      </c>
      <c r="J68" s="30"/>
      <c r="K68" s="30"/>
      <c r="L68" s="30"/>
      <c r="M68" s="30"/>
      <c r="N68" s="30"/>
      <c r="O68" s="30"/>
      <c r="P68" s="30"/>
    </row>
    <row r="69" spans="1:16" ht="15.75" customHeight="1">
      <c r="A69" s="195" t="s">
        <v>144</v>
      </c>
      <c r="B69" s="196"/>
      <c r="C69" s="148">
        <f>SQRT(((0.2*F4)^2+(0.2*F5)^2+(0.2*F6)^2+(0.2*F7)^2+(0.2*F8)^2)+2*((0.2*0.2*J12)+(0.2*0.2*J13)+(0.2*0.2*J14)+(0.2*0.2*J15)+(0.2*0.2*K13)+(0.2*0.2*K14)+(0.2*0.2*K15)+(0.2*0.2*L14)+(0.2*0.2*L15)+(0.2*0.2*M15)))</f>
        <v>0.18907151379485895</v>
      </c>
      <c r="I69" s="30"/>
      <c r="J69" s="30"/>
      <c r="K69" s="30"/>
      <c r="L69" s="30"/>
      <c r="M69" s="30"/>
      <c r="N69" s="30"/>
      <c r="O69" s="30"/>
      <c r="P69" s="30"/>
    </row>
    <row r="70" spans="1:16" ht="15.75" customHeight="1">
      <c r="A70" s="202" t="s">
        <v>82</v>
      </c>
      <c r="B70" s="199"/>
      <c r="C70" s="149">
        <f>SUMPRODUCT(E61:E65,C61:C65)</f>
        <v>0.97227195604641115</v>
      </c>
      <c r="I70" s="105" t="s">
        <v>145</v>
      </c>
      <c r="J70" s="30"/>
      <c r="K70" s="30"/>
      <c r="L70" s="30"/>
      <c r="M70" s="30"/>
      <c r="N70" s="30"/>
      <c r="O70" s="30"/>
      <c r="P70" s="30"/>
    </row>
    <row r="71" spans="1:16" ht="15.75" customHeight="1">
      <c r="A71" s="150" t="s">
        <v>146</v>
      </c>
      <c r="B71" s="150"/>
      <c r="C71" s="150"/>
      <c r="D71" s="150"/>
      <c r="E71" s="150"/>
      <c r="F71" s="30"/>
      <c r="I71" s="30" t="s">
        <v>147</v>
      </c>
      <c r="J71" s="30"/>
      <c r="K71" s="30"/>
      <c r="L71" s="30"/>
      <c r="M71" s="30"/>
      <c r="N71" s="30"/>
      <c r="O71" s="30"/>
      <c r="P71" s="30"/>
    </row>
    <row r="72" spans="1:16" ht="15.75" customHeight="1">
      <c r="A72" s="150" t="s">
        <v>148</v>
      </c>
      <c r="B72" s="150"/>
      <c r="C72" s="150"/>
      <c r="D72" s="150"/>
      <c r="E72" s="150"/>
      <c r="F72" s="30"/>
      <c r="I72" s="30" t="s">
        <v>149</v>
      </c>
      <c r="J72" s="30"/>
      <c r="K72" s="30"/>
      <c r="L72" s="30"/>
      <c r="M72" s="30"/>
      <c r="N72" s="30"/>
      <c r="O72" s="30"/>
      <c r="P72" s="30"/>
    </row>
    <row r="73" spans="1:16" ht="15.75" customHeight="1">
      <c r="A73" s="150" t="s">
        <v>150</v>
      </c>
      <c r="B73" s="150"/>
      <c r="C73" s="150"/>
      <c r="D73" s="150"/>
      <c r="E73" s="150"/>
      <c r="F73" s="30"/>
      <c r="I73" s="30"/>
      <c r="J73" s="30"/>
      <c r="K73" s="30"/>
      <c r="L73" s="30"/>
      <c r="M73" s="30"/>
      <c r="N73" s="30"/>
      <c r="O73" s="30"/>
      <c r="P73" s="30"/>
    </row>
    <row r="74" spans="1:16" ht="15.75" customHeight="1">
      <c r="A74" s="150" t="s">
        <v>151</v>
      </c>
      <c r="B74" s="150"/>
      <c r="C74" s="150"/>
      <c r="D74" s="150"/>
      <c r="E74" s="150"/>
      <c r="F74" s="30"/>
      <c r="I74" s="105" t="s">
        <v>152</v>
      </c>
      <c r="J74" s="30"/>
      <c r="K74" s="30"/>
      <c r="L74" s="30"/>
      <c r="M74" s="30"/>
      <c r="N74" s="30"/>
      <c r="O74" s="30"/>
      <c r="P74" s="30"/>
    </row>
    <row r="75" spans="1:16" ht="15.75" customHeight="1">
      <c r="A75" s="28" t="s">
        <v>153</v>
      </c>
      <c r="B75" s="150"/>
      <c r="C75" s="150"/>
      <c r="D75" s="150"/>
      <c r="E75" s="150"/>
      <c r="F75" s="30"/>
      <c r="I75" s="30" t="s">
        <v>154</v>
      </c>
      <c r="J75" s="30"/>
      <c r="K75" s="30"/>
      <c r="L75" s="30"/>
      <c r="M75" s="30"/>
      <c r="N75" s="30"/>
      <c r="O75" s="30"/>
      <c r="P75" s="30"/>
    </row>
    <row r="76" spans="1:16" ht="15.75" customHeight="1">
      <c r="A76" s="150" t="s">
        <v>155</v>
      </c>
      <c r="B76" s="150"/>
      <c r="C76" s="150"/>
      <c r="D76" s="150"/>
      <c r="E76" s="150"/>
      <c r="F76" s="30"/>
      <c r="I76" s="30" t="s">
        <v>156</v>
      </c>
      <c r="J76" s="30"/>
      <c r="K76" s="30"/>
      <c r="L76" s="30"/>
      <c r="M76" s="30"/>
      <c r="N76" s="30"/>
      <c r="O76" s="30"/>
      <c r="P76" s="30"/>
    </row>
    <row r="77" spans="1:16" ht="15.75" customHeight="1">
      <c r="I77" s="30"/>
      <c r="J77" s="30"/>
      <c r="K77" s="30"/>
      <c r="L77" s="30"/>
      <c r="M77" s="30"/>
      <c r="N77" s="30"/>
      <c r="O77" s="30"/>
      <c r="P77" s="30"/>
    </row>
    <row r="78" spans="1:16" ht="15.75" customHeight="1">
      <c r="I78" s="105" t="s">
        <v>157</v>
      </c>
      <c r="J78" s="30"/>
      <c r="K78" s="30"/>
      <c r="L78" s="30"/>
      <c r="M78" s="30"/>
      <c r="N78" s="30"/>
      <c r="O78" s="30"/>
      <c r="P78" s="30"/>
    </row>
    <row r="79" spans="1:16" ht="15.75" customHeight="1">
      <c r="I79" s="30" t="s">
        <v>158</v>
      </c>
      <c r="J79" s="30"/>
      <c r="K79" s="30"/>
      <c r="L79" s="30"/>
      <c r="M79" s="30"/>
      <c r="N79" s="30"/>
      <c r="O79" s="30"/>
      <c r="P79" s="30"/>
    </row>
    <row r="80" spans="1:16" ht="15.75" customHeight="1">
      <c r="I80" s="30" t="s">
        <v>159</v>
      </c>
      <c r="J80" s="30"/>
      <c r="K80" s="30"/>
      <c r="L80" s="30"/>
      <c r="M80" s="30"/>
      <c r="N80" s="30"/>
      <c r="O80" s="30"/>
      <c r="P80" s="30"/>
    </row>
    <row r="81" spans="9:16" ht="15.75" customHeight="1">
      <c r="I81" s="30" t="s">
        <v>160</v>
      </c>
      <c r="J81" s="30"/>
      <c r="K81" s="30"/>
      <c r="L81" s="30"/>
      <c r="M81" s="30"/>
      <c r="N81" s="30"/>
      <c r="O81" s="30"/>
      <c r="P81" s="30"/>
    </row>
    <row r="82" spans="9:16" ht="15.75" customHeight="1">
      <c r="I82" s="30" t="s">
        <v>161</v>
      </c>
      <c r="J82" s="30"/>
      <c r="K82" s="30"/>
      <c r="L82" s="30"/>
      <c r="M82" s="30"/>
      <c r="N82" s="30"/>
      <c r="O82" s="30"/>
      <c r="P82" s="30"/>
    </row>
    <row r="83" spans="9:16" ht="15.75" customHeight="1"/>
    <row r="84" spans="9:16" ht="15.75" customHeight="1"/>
    <row r="85" spans="9:16" ht="15.75" customHeight="1">
      <c r="I85" s="151" t="s">
        <v>162</v>
      </c>
      <c r="J85" s="152"/>
      <c r="K85" s="152"/>
      <c r="L85" s="152"/>
      <c r="M85" s="152"/>
      <c r="N85" s="152"/>
      <c r="O85" s="152"/>
      <c r="P85" s="152"/>
    </row>
    <row r="86" spans="9:16" ht="15.75" customHeight="1">
      <c r="I86" s="152" t="s">
        <v>163</v>
      </c>
      <c r="J86" s="152"/>
      <c r="K86" s="152"/>
      <c r="L86" s="152"/>
      <c r="M86" s="152"/>
      <c r="N86" s="152"/>
      <c r="O86" s="152"/>
      <c r="P86" s="152"/>
    </row>
    <row r="87" spans="9:16" ht="15.75" customHeight="1">
      <c r="I87" s="83"/>
      <c r="J87" s="83"/>
      <c r="K87" s="83"/>
      <c r="L87" s="83"/>
      <c r="M87" s="83"/>
      <c r="N87" s="83"/>
      <c r="O87" s="83"/>
      <c r="P87" s="83"/>
    </row>
    <row r="88" spans="9:16" ht="15.75" customHeight="1">
      <c r="I88" s="83"/>
      <c r="J88" s="83"/>
      <c r="K88" s="83"/>
      <c r="L88" s="83"/>
      <c r="M88" s="83"/>
      <c r="N88" s="83"/>
      <c r="O88" s="83"/>
      <c r="P88" s="83"/>
    </row>
    <row r="89" spans="9:16" ht="15.75" customHeight="1"/>
    <row r="90" spans="9:16" ht="15.75" customHeight="1"/>
    <row r="91" spans="9:16" ht="15.75" customHeight="1"/>
    <row r="92" spans="9:16" ht="15.75" customHeight="1"/>
    <row r="93" spans="9:16" ht="15.75" customHeight="1"/>
    <row r="94" spans="9:16" ht="15.75" customHeight="1"/>
    <row r="95" spans="9:16" ht="15.75" customHeight="1"/>
    <row r="96" spans="9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8">
    <mergeCell ref="A69:B69"/>
    <mergeCell ref="A70:B70"/>
    <mergeCell ref="A12:B12"/>
    <mergeCell ref="A13:B13"/>
    <mergeCell ref="A19:F20"/>
    <mergeCell ref="A38:G39"/>
    <mergeCell ref="A58:F59"/>
    <mergeCell ref="A29:B29"/>
    <mergeCell ref="A68:B68"/>
    <mergeCell ref="A31:B31"/>
    <mergeCell ref="A1:F2"/>
    <mergeCell ref="A30:B30"/>
    <mergeCell ref="A49:B49"/>
    <mergeCell ref="A48:B48"/>
    <mergeCell ref="I50:L50"/>
    <mergeCell ref="I48:L48"/>
    <mergeCell ref="A50:B50"/>
    <mergeCell ref="A11:B11"/>
  </mergeCells>
  <pageMargins left="0.7" right="0.7" top="0.75" bottom="0.75" header="0" footer="0"/>
  <pageSetup orientation="landscape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030"/>
  <sheetViews>
    <sheetView tabSelected="1" topLeftCell="D1" workbookViewId="0">
      <selection activeCell="O13" sqref="O13"/>
    </sheetView>
  </sheetViews>
  <sheetFormatPr defaultColWidth="12.6328125" defaultRowHeight="15" customHeight="1"/>
  <cols>
    <col min="1" max="1" width="21.26953125" customWidth="1"/>
    <col min="2" max="2" width="16.36328125" customWidth="1"/>
    <col min="3" max="3" width="21.90625" customWidth="1"/>
    <col min="4" max="4" width="11" customWidth="1"/>
    <col min="5" max="5" width="15.453125" customWidth="1"/>
    <col min="6" max="6" width="8.6328125" customWidth="1"/>
  </cols>
  <sheetData>
    <row r="3" spans="1:6" ht="12" customHeight="1">
      <c r="A3" s="153" t="s">
        <v>54</v>
      </c>
      <c r="B3" s="153" t="s">
        <v>44</v>
      </c>
      <c r="C3" s="153" t="s">
        <v>48</v>
      </c>
      <c r="D3" s="153" t="s">
        <v>164</v>
      </c>
      <c r="E3" s="153" t="s">
        <v>165</v>
      </c>
      <c r="F3" s="33"/>
    </row>
    <row r="4" spans="1:6" ht="12" customHeight="1">
      <c r="A4" s="153" t="s">
        <v>14</v>
      </c>
      <c r="B4" s="154">
        <v>0.26845021827880911</v>
      </c>
      <c r="C4" s="154">
        <v>0.21157396073300538</v>
      </c>
      <c r="D4" s="155">
        <f t="shared" ref="D4:D8" ca="1" si="0">E4/$E$9</f>
        <v>9.3320190522055937E-2</v>
      </c>
      <c r="E4" s="156">
        <f t="shared" ref="E4:E8" ca="1" si="1">RAND()</f>
        <v>0.2409725879067256</v>
      </c>
      <c r="F4" s="33"/>
    </row>
    <row r="5" spans="1:6" ht="12" customHeight="1">
      <c r="A5" s="153" t="s">
        <v>57</v>
      </c>
      <c r="B5" s="154">
        <v>0.23168103713812771</v>
      </c>
      <c r="C5" s="154">
        <v>0.24188261984046783</v>
      </c>
      <c r="D5" s="155">
        <f t="shared" ca="1" si="0"/>
        <v>0.36252634169240505</v>
      </c>
      <c r="E5" s="156">
        <f t="shared" ca="1" si="1"/>
        <v>0.93612014991900083</v>
      </c>
      <c r="F5" s="33"/>
    </row>
    <row r="6" spans="1:6" ht="12" customHeight="1">
      <c r="A6" s="153" t="s">
        <v>52</v>
      </c>
      <c r="B6" s="154">
        <v>0.17046526243471605</v>
      </c>
      <c r="C6" s="154">
        <v>0.30336533566343621</v>
      </c>
      <c r="D6" s="155">
        <f t="shared" ca="1" si="0"/>
        <v>0.11797655416487902</v>
      </c>
      <c r="E6" s="156">
        <f t="shared" ca="1" si="1"/>
        <v>0.30464056503088421</v>
      </c>
      <c r="F6" s="33"/>
    </row>
    <row r="7" spans="1:6" ht="12" customHeight="1">
      <c r="A7" s="153" t="s">
        <v>18</v>
      </c>
      <c r="B7" s="154">
        <v>4.7121752528182625E-2</v>
      </c>
      <c r="C7" s="154">
        <v>0.2186127880827067</v>
      </c>
      <c r="D7" s="155">
        <f t="shared" ca="1" si="0"/>
        <v>0.28663807688253373</v>
      </c>
      <c r="E7" s="156">
        <f t="shared" ca="1" si="1"/>
        <v>0.74016050323714455</v>
      </c>
      <c r="F7" s="33"/>
    </row>
    <row r="8" spans="1:6" ht="12" customHeight="1">
      <c r="A8" s="153" t="s">
        <v>50</v>
      </c>
      <c r="B8" s="154">
        <v>1.2107863163603794E-2</v>
      </c>
      <c r="C8" s="154">
        <v>0.24573468011958266</v>
      </c>
      <c r="D8" s="155">
        <f t="shared" ca="1" si="0"/>
        <v>0.13953883673812637</v>
      </c>
      <c r="E8" s="156">
        <f t="shared" ca="1" si="1"/>
        <v>0.36031896649775075</v>
      </c>
      <c r="F8" s="33"/>
    </row>
    <row r="9" spans="1:6" ht="12" customHeight="1">
      <c r="A9" s="41"/>
      <c r="B9" s="41"/>
      <c r="C9" s="41"/>
      <c r="D9" s="41" t="s">
        <v>166</v>
      </c>
      <c r="E9" s="156">
        <f ca="1">SUM(E4:E8)</f>
        <v>2.5822127725915056</v>
      </c>
      <c r="F9" s="33"/>
    </row>
    <row r="10" spans="1:6" ht="12" customHeight="1">
      <c r="A10" s="33"/>
      <c r="B10" s="33"/>
      <c r="C10" s="33"/>
      <c r="D10" s="33"/>
      <c r="E10" s="33"/>
      <c r="F10" s="33"/>
    </row>
    <row r="11" spans="1:6" ht="12" customHeight="1">
      <c r="A11" s="153" t="s">
        <v>167</v>
      </c>
      <c r="B11" s="41">
        <f ca="1">SUMPRODUCT(B4:B8,D4:D8)</f>
        <v>0.14434961428075987</v>
      </c>
      <c r="C11" s="33"/>
      <c r="D11" s="33"/>
      <c r="E11" s="33"/>
      <c r="F11" s="33"/>
    </row>
    <row r="12" spans="1:6" ht="12" customHeight="1">
      <c r="A12" s="153" t="s">
        <v>131</v>
      </c>
      <c r="B12" s="41">
        <f t="array" aca="1" ref="B12" ca="1">SQRT(MMULT(TRANSPOSE(D4:D8),MMULT(B18:F22,D4:D8)))</f>
        <v>0.1863701107420592</v>
      </c>
      <c r="C12" s="33"/>
      <c r="D12" s="33"/>
      <c r="E12" s="33"/>
      <c r="F12" s="33"/>
    </row>
    <row r="13" spans="1:6" ht="12" customHeight="1">
      <c r="A13" s="153" t="s">
        <v>168</v>
      </c>
      <c r="B13" s="41">
        <v>6.5000000000000002E-2</v>
      </c>
      <c r="C13" s="33"/>
      <c r="D13" s="33"/>
      <c r="E13" s="33"/>
      <c r="F13" s="33"/>
    </row>
    <row r="14" spans="1:6" ht="12" customHeight="1">
      <c r="A14" s="153" t="s">
        <v>169</v>
      </c>
      <c r="B14" s="155">
        <f ca="1">SUM(D4:D8)</f>
        <v>1</v>
      </c>
      <c r="C14" s="33"/>
      <c r="D14" s="33"/>
      <c r="E14" s="33"/>
      <c r="F14" s="33"/>
    </row>
    <row r="15" spans="1:6" ht="12" customHeight="1">
      <c r="A15" s="153" t="s">
        <v>97</v>
      </c>
      <c r="B15" s="41">
        <f ca="1">(B11-B13)/B12</f>
        <v>0.42576362682201591</v>
      </c>
      <c r="C15" s="33"/>
      <c r="D15" s="33"/>
      <c r="E15" s="33"/>
      <c r="F15" s="33"/>
    </row>
    <row r="16" spans="1:6" ht="13">
      <c r="A16" s="33"/>
      <c r="B16" s="33"/>
      <c r="C16" s="33"/>
      <c r="D16" s="33"/>
      <c r="E16" s="33"/>
      <c r="F16" s="33"/>
    </row>
    <row r="17" spans="1:6" ht="12" customHeight="1">
      <c r="A17" s="77" t="s">
        <v>63</v>
      </c>
      <c r="B17" s="78" t="s">
        <v>14</v>
      </c>
      <c r="C17" s="78" t="s">
        <v>51</v>
      </c>
      <c r="D17" s="78" t="s">
        <v>52</v>
      </c>
      <c r="E17" s="78" t="s">
        <v>18</v>
      </c>
      <c r="F17" s="78" t="s">
        <v>50</v>
      </c>
    </row>
    <row r="18" spans="1:6" ht="12" customHeight="1">
      <c r="A18" s="78" t="s">
        <v>14</v>
      </c>
      <c r="B18" s="78">
        <v>4.4763477254097753E-2</v>
      </c>
      <c r="C18" s="78">
        <v>4.5568606492205135E-2</v>
      </c>
      <c r="D18" s="78">
        <v>5.8389838627961321E-2</v>
      </c>
      <c r="E18" s="78">
        <v>2.084360301940982E-2</v>
      </c>
      <c r="F18" s="78">
        <v>2.0935065490782175E-2</v>
      </c>
    </row>
    <row r="19" spans="1:6" ht="12" customHeight="1">
      <c r="A19" s="78" t="s">
        <v>51</v>
      </c>
      <c r="B19" s="78">
        <v>4.5568606492205135E-2</v>
      </c>
      <c r="C19" s="78">
        <v>5.8507201780888266E-2</v>
      </c>
      <c r="D19" s="78">
        <v>6.8989187727448761E-2</v>
      </c>
      <c r="E19" s="78">
        <v>2.3386650073356781E-2</v>
      </c>
      <c r="F19" s="78">
        <v>1.1072269889093295E-2</v>
      </c>
    </row>
    <row r="20" spans="1:6" ht="12" customHeight="1">
      <c r="A20" s="78" t="s">
        <v>52</v>
      </c>
      <c r="B20" s="78">
        <v>5.8389838627961321E-2</v>
      </c>
      <c r="C20" s="78">
        <v>6.8989187727448761E-2</v>
      </c>
      <c r="D20" s="78">
        <v>9.2030526882189392E-2</v>
      </c>
      <c r="E20" s="78">
        <v>1.9400341007660641E-2</v>
      </c>
      <c r="F20" s="78">
        <v>2.2813943768277202E-2</v>
      </c>
    </row>
    <row r="21" spans="1:6" ht="12" customHeight="1">
      <c r="A21" s="78" t="s">
        <v>18</v>
      </c>
      <c r="B21" s="78">
        <v>2.084360301940982E-2</v>
      </c>
      <c r="C21" s="78">
        <v>2.3386650073356781E-2</v>
      </c>
      <c r="D21" s="78">
        <v>1.9400341007660641E-2</v>
      </c>
      <c r="E21" s="78">
        <v>4.7791551113294348E-2</v>
      </c>
      <c r="F21" s="78">
        <v>3.711815490327397E-3</v>
      </c>
    </row>
    <row r="22" spans="1:6" ht="12" customHeight="1">
      <c r="A22" s="78" t="s">
        <v>50</v>
      </c>
      <c r="B22" s="78">
        <v>2.0935065490782175E-2</v>
      </c>
      <c r="C22" s="78">
        <v>1.1072269889093295E-2</v>
      </c>
      <c r="D22" s="78">
        <v>2.2813943768277202E-2</v>
      </c>
      <c r="E22" s="78">
        <v>3.711815490327397E-3</v>
      </c>
      <c r="F22" s="78">
        <v>6.0385533013473547E-2</v>
      </c>
    </row>
    <row r="23" spans="1:6" ht="12" customHeight="1"/>
    <row r="24" spans="1:6" ht="12" customHeight="1">
      <c r="A24" s="157"/>
      <c r="B24" s="157"/>
      <c r="C24" s="157"/>
    </row>
    <row r="25" spans="1:6" ht="12" customHeight="1">
      <c r="A25" s="158"/>
      <c r="B25" s="158" t="s">
        <v>170</v>
      </c>
      <c r="C25" s="158" t="s">
        <v>171</v>
      </c>
    </row>
    <row r="26" spans="1:6" ht="12" customHeight="1">
      <c r="A26" s="159" t="s">
        <v>172</v>
      </c>
      <c r="B26" s="159">
        <f ca="1">B12</f>
        <v>0.1863701107420592</v>
      </c>
      <c r="C26" s="159">
        <f ca="1">B11</f>
        <v>0.14434961428075987</v>
      </c>
    </row>
    <row r="27" spans="1:6" ht="12" customHeight="1">
      <c r="A27" s="159">
        <v>1</v>
      </c>
      <c r="B27" s="159">
        <v>0.16672396214859486</v>
      </c>
      <c r="C27" s="159">
        <v>9.9501198941403191E-2</v>
      </c>
    </row>
    <row r="28" spans="1:6" ht="12" customHeight="1">
      <c r="A28" s="159">
        <v>2</v>
      </c>
      <c r="B28" s="159">
        <v>0.16794781506793763</v>
      </c>
      <c r="C28" s="159">
        <v>0.11564219692976871</v>
      </c>
    </row>
    <row r="29" spans="1:6" ht="12" customHeight="1">
      <c r="A29" s="159">
        <v>3</v>
      </c>
      <c r="B29" s="159">
        <v>0.20918910701109056</v>
      </c>
      <c r="C29" s="159">
        <v>0.16047903257825508</v>
      </c>
    </row>
    <row r="30" spans="1:6" ht="12" customHeight="1">
      <c r="A30" s="159">
        <v>4</v>
      </c>
      <c r="B30" s="159">
        <v>0.21856420551923267</v>
      </c>
      <c r="C30" s="159">
        <v>0.13330108267106303</v>
      </c>
    </row>
    <row r="31" spans="1:6" ht="12" customHeight="1">
      <c r="A31" s="159">
        <v>5</v>
      </c>
      <c r="B31" s="159">
        <v>0.19671350325080864</v>
      </c>
      <c r="C31" s="159">
        <v>0.14584897592323517</v>
      </c>
    </row>
    <row r="32" spans="1:6" ht="12" customHeight="1">
      <c r="A32" s="159">
        <v>6</v>
      </c>
      <c r="B32" s="159">
        <v>0.18977719748137617</v>
      </c>
      <c r="C32" s="159">
        <v>0.13787530711981758</v>
      </c>
    </row>
    <row r="33" spans="1:3" ht="12" customHeight="1">
      <c r="A33" s="159">
        <v>7</v>
      </c>
      <c r="B33" s="159">
        <v>0.21700473563835534</v>
      </c>
      <c r="C33" s="159">
        <v>0.15188642968485261</v>
      </c>
    </row>
    <row r="34" spans="1:3" ht="12" customHeight="1">
      <c r="A34" s="159">
        <v>8</v>
      </c>
      <c r="B34" s="159">
        <v>0.1806540629334932</v>
      </c>
      <c r="C34" s="159">
        <v>8.3845898017296153E-2</v>
      </c>
    </row>
    <row r="35" spans="1:3" ht="12" customHeight="1">
      <c r="A35" s="159">
        <v>9</v>
      </c>
      <c r="B35" s="159">
        <v>0.20003391422453765</v>
      </c>
      <c r="C35" s="159">
        <v>0.15313096620238248</v>
      </c>
    </row>
    <row r="36" spans="1:3" ht="12" customHeight="1">
      <c r="A36" s="159">
        <v>10</v>
      </c>
      <c r="B36" s="159">
        <v>0.18351167508097158</v>
      </c>
      <c r="C36" s="159">
        <v>0.13001360459227598</v>
      </c>
    </row>
    <row r="37" spans="1:3" ht="12" customHeight="1">
      <c r="A37" s="159">
        <v>11</v>
      </c>
      <c r="B37" s="159">
        <v>0.17313096094732616</v>
      </c>
      <c r="C37" s="159">
        <v>0.14127596956486183</v>
      </c>
    </row>
    <row r="38" spans="1:3" ht="12" customHeight="1">
      <c r="A38" s="159">
        <v>12</v>
      </c>
      <c r="B38" s="159">
        <v>0.21265459209734267</v>
      </c>
      <c r="C38" s="159">
        <v>0.17571889795046217</v>
      </c>
    </row>
    <row r="39" spans="1:3" ht="12" customHeight="1">
      <c r="A39" s="159">
        <v>13</v>
      </c>
      <c r="B39" s="159">
        <v>0.1934885189184776</v>
      </c>
      <c r="C39" s="159">
        <v>0.13299449366537039</v>
      </c>
    </row>
    <row r="40" spans="1:3" ht="12" customHeight="1">
      <c r="A40" s="159">
        <v>14</v>
      </c>
      <c r="B40" s="159">
        <v>0.20108425150400192</v>
      </c>
      <c r="C40" s="159">
        <v>0.1720619196536638</v>
      </c>
    </row>
    <row r="41" spans="1:3" ht="12" customHeight="1">
      <c r="A41" s="159">
        <v>15</v>
      </c>
      <c r="B41" s="159">
        <v>0.18359311315943372</v>
      </c>
      <c r="C41" s="159">
        <v>0.11505853412905849</v>
      </c>
    </row>
    <row r="42" spans="1:3" ht="12" customHeight="1">
      <c r="A42" s="159">
        <v>16</v>
      </c>
      <c r="B42" s="159">
        <v>0.18223316717360946</v>
      </c>
      <c r="C42" s="159">
        <v>0.16464558328978368</v>
      </c>
    </row>
    <row r="43" spans="1:3" ht="12" customHeight="1">
      <c r="A43" s="159">
        <v>17</v>
      </c>
      <c r="B43" s="159">
        <v>0.19290928322434425</v>
      </c>
      <c r="C43" s="159">
        <v>0.13247921830508014</v>
      </c>
    </row>
    <row r="44" spans="1:3" ht="12" customHeight="1">
      <c r="A44" s="159">
        <v>18</v>
      </c>
      <c r="B44" s="159">
        <v>0.18824398395712341</v>
      </c>
      <c r="C44" s="159">
        <v>0.13802351385044351</v>
      </c>
    </row>
    <row r="45" spans="1:3" ht="12" customHeight="1">
      <c r="A45" s="159">
        <v>19</v>
      </c>
      <c r="B45" s="159">
        <v>0.18927935751628716</v>
      </c>
      <c r="C45" s="159">
        <v>0.12375470410929719</v>
      </c>
    </row>
    <row r="46" spans="1:3" ht="12" customHeight="1">
      <c r="A46" s="159">
        <v>20</v>
      </c>
      <c r="B46" s="159">
        <v>0.20000825529230787</v>
      </c>
      <c r="C46" s="159">
        <v>0.15099459146911967</v>
      </c>
    </row>
    <row r="47" spans="1:3" ht="12" customHeight="1">
      <c r="A47" s="159">
        <v>21</v>
      </c>
      <c r="B47" s="159">
        <v>0.1941445607827755</v>
      </c>
      <c r="C47" s="159">
        <v>0.15060503352356702</v>
      </c>
    </row>
    <row r="48" spans="1:3" ht="12" customHeight="1">
      <c r="A48" s="159">
        <v>22</v>
      </c>
      <c r="B48" s="159">
        <v>0.16916219316400863</v>
      </c>
      <c r="C48" s="159">
        <v>8.7085622583148337E-2</v>
      </c>
    </row>
    <row r="49" spans="1:3" ht="12" customHeight="1">
      <c r="A49" s="159">
        <v>23</v>
      </c>
      <c r="B49" s="159">
        <v>0.17960956890785224</v>
      </c>
      <c r="C49" s="159">
        <v>0.13379534942788271</v>
      </c>
    </row>
    <row r="50" spans="1:3" ht="12" customHeight="1">
      <c r="A50" s="159">
        <v>24</v>
      </c>
      <c r="B50" s="159">
        <v>0.20834771763991236</v>
      </c>
      <c r="C50" s="159">
        <v>0.14031268845246689</v>
      </c>
    </row>
    <row r="51" spans="1:3" ht="12" customHeight="1">
      <c r="A51" s="159">
        <v>25</v>
      </c>
      <c r="B51" s="159">
        <v>0.20966615529716368</v>
      </c>
      <c r="C51" s="159">
        <v>0.14962799707895055</v>
      </c>
    </row>
    <row r="52" spans="1:3" ht="12" customHeight="1">
      <c r="A52" s="159">
        <v>26</v>
      </c>
      <c r="B52" s="159">
        <v>0.21028348101212424</v>
      </c>
      <c r="C52" s="159">
        <v>0.15535629742856205</v>
      </c>
    </row>
    <row r="53" spans="1:3" ht="12" customHeight="1">
      <c r="A53" s="159">
        <v>27</v>
      </c>
      <c r="B53" s="159">
        <v>0.19843508022035442</v>
      </c>
      <c r="C53" s="159">
        <v>0.15371219232371874</v>
      </c>
    </row>
    <row r="54" spans="1:3" ht="12" customHeight="1">
      <c r="A54" s="159">
        <v>28</v>
      </c>
      <c r="B54" s="159">
        <v>0.20568862820190295</v>
      </c>
      <c r="C54" s="159">
        <v>0.16425751508199457</v>
      </c>
    </row>
    <row r="55" spans="1:3" ht="12" customHeight="1">
      <c r="A55" s="159">
        <v>29</v>
      </c>
      <c r="B55" s="159">
        <v>0.21656355711629155</v>
      </c>
      <c r="C55" s="159">
        <v>0.17523851379132052</v>
      </c>
    </row>
    <row r="56" spans="1:3" ht="12" customHeight="1">
      <c r="A56" s="159">
        <v>30</v>
      </c>
      <c r="B56" s="159">
        <v>0.19393941841933388</v>
      </c>
      <c r="C56" s="159">
        <v>0.14551638382463644</v>
      </c>
    </row>
    <row r="57" spans="1:3" ht="12" customHeight="1">
      <c r="A57" s="159">
        <v>31</v>
      </c>
      <c r="B57" s="159">
        <v>0.1877483015576798</v>
      </c>
      <c r="C57" s="159">
        <v>0.15477920014870661</v>
      </c>
    </row>
    <row r="58" spans="1:3" ht="12" customHeight="1">
      <c r="A58" s="159">
        <v>32</v>
      </c>
      <c r="B58" s="159">
        <v>0.19950051387663417</v>
      </c>
      <c r="C58" s="159">
        <v>0.15009095763241645</v>
      </c>
    </row>
    <row r="59" spans="1:3" ht="12" customHeight="1">
      <c r="A59" s="159">
        <v>33</v>
      </c>
      <c r="B59" s="159">
        <v>0.19050734241139067</v>
      </c>
      <c r="C59" s="159">
        <v>0.14353488793218269</v>
      </c>
    </row>
    <row r="60" spans="1:3" ht="12" customHeight="1">
      <c r="A60" s="159">
        <v>34</v>
      </c>
      <c r="B60" s="159">
        <v>0.1876223367591365</v>
      </c>
      <c r="C60" s="159">
        <v>0.13401411153998413</v>
      </c>
    </row>
    <row r="61" spans="1:3" ht="12" customHeight="1">
      <c r="A61" s="159">
        <v>35</v>
      </c>
      <c r="B61" s="159">
        <v>0.17649477717374076</v>
      </c>
      <c r="C61" s="159">
        <v>0.10748390161602439</v>
      </c>
    </row>
    <row r="62" spans="1:3" ht="12" customHeight="1">
      <c r="A62" s="159">
        <v>36</v>
      </c>
      <c r="B62" s="159">
        <v>0.17911852661793334</v>
      </c>
      <c r="C62" s="159">
        <v>0.15006505915112772</v>
      </c>
    </row>
    <row r="63" spans="1:3" ht="12" customHeight="1">
      <c r="A63" s="159">
        <v>37</v>
      </c>
      <c r="B63" s="159">
        <v>0.18541544633048332</v>
      </c>
      <c r="C63" s="159">
        <v>0.13029178961462684</v>
      </c>
    </row>
    <row r="64" spans="1:3" ht="12" customHeight="1">
      <c r="A64" s="159">
        <v>38</v>
      </c>
      <c r="B64" s="159">
        <v>0.17297148759894465</v>
      </c>
      <c r="C64" s="159">
        <v>0.11785788293472697</v>
      </c>
    </row>
    <row r="65" spans="1:3" ht="12" customHeight="1">
      <c r="A65" s="159">
        <v>39</v>
      </c>
      <c r="B65" s="159">
        <v>0.19894662154526724</v>
      </c>
      <c r="C65" s="159">
        <v>0.15281374168950734</v>
      </c>
    </row>
    <row r="66" spans="1:3" ht="12" customHeight="1">
      <c r="A66" s="159">
        <v>40</v>
      </c>
      <c r="B66" s="159">
        <v>0.19070996968853199</v>
      </c>
      <c r="C66" s="159">
        <v>0.17829442205240129</v>
      </c>
    </row>
    <row r="67" spans="1:3" ht="12" customHeight="1">
      <c r="A67" s="159">
        <v>41</v>
      </c>
      <c r="B67" s="159">
        <v>0.17797795190164639</v>
      </c>
      <c r="C67" s="159">
        <v>0.10212259415896825</v>
      </c>
    </row>
    <row r="68" spans="1:3" ht="12" customHeight="1">
      <c r="A68" s="159">
        <v>42</v>
      </c>
      <c r="B68" s="159">
        <v>0.17619627565503035</v>
      </c>
      <c r="C68" s="159">
        <v>8.5097141576612148E-2</v>
      </c>
    </row>
    <row r="69" spans="1:3" ht="12" customHeight="1">
      <c r="A69" s="159">
        <v>43</v>
      </c>
      <c r="B69" s="159">
        <v>0.18460860637304516</v>
      </c>
      <c r="C69" s="159">
        <v>0.14182381871351424</v>
      </c>
    </row>
    <row r="70" spans="1:3" ht="12" customHeight="1">
      <c r="A70" s="159">
        <v>44</v>
      </c>
      <c r="B70" s="159">
        <v>0.20128169685644065</v>
      </c>
      <c r="C70" s="159">
        <v>0.15006803727794546</v>
      </c>
    </row>
    <row r="71" spans="1:3" ht="12" customHeight="1">
      <c r="A71" s="159">
        <v>45</v>
      </c>
      <c r="B71" s="159">
        <v>0.19381220186478978</v>
      </c>
      <c r="C71" s="159">
        <v>0.13443675461016638</v>
      </c>
    </row>
    <row r="72" spans="1:3" ht="12" customHeight="1">
      <c r="A72" s="159">
        <v>46</v>
      </c>
      <c r="B72" s="159">
        <v>0.18525597787805503</v>
      </c>
      <c r="C72" s="159">
        <v>0.14513226896586856</v>
      </c>
    </row>
    <row r="73" spans="1:3" ht="12" customHeight="1">
      <c r="A73" s="159">
        <v>47</v>
      </c>
      <c r="B73" s="159">
        <v>0.19725807167085976</v>
      </c>
      <c r="C73" s="159">
        <v>0.15920803524997199</v>
      </c>
    </row>
    <row r="74" spans="1:3" ht="12" customHeight="1">
      <c r="A74" s="159">
        <v>48</v>
      </c>
      <c r="B74" s="159">
        <v>0.18435806323797671</v>
      </c>
      <c r="C74" s="159">
        <v>0.13542312075640431</v>
      </c>
    </row>
    <row r="75" spans="1:3" ht="12" customHeight="1">
      <c r="A75" s="159">
        <v>49</v>
      </c>
      <c r="B75" s="159">
        <v>0.20308371101220499</v>
      </c>
      <c r="C75" s="159">
        <v>0.16992260856830282</v>
      </c>
    </row>
    <row r="76" spans="1:3" ht="12" customHeight="1">
      <c r="A76" s="159">
        <v>50</v>
      </c>
      <c r="B76" s="159">
        <v>0.21472497933433701</v>
      </c>
      <c r="C76" s="159">
        <v>0.14285136069871926</v>
      </c>
    </row>
    <row r="77" spans="1:3" ht="12" customHeight="1">
      <c r="A77" s="159">
        <v>51</v>
      </c>
      <c r="B77" s="159">
        <v>0.1942967184971939</v>
      </c>
      <c r="C77" s="159">
        <v>0.12974485249560788</v>
      </c>
    </row>
    <row r="78" spans="1:3" ht="12" customHeight="1">
      <c r="A78" s="159">
        <v>52</v>
      </c>
      <c r="B78" s="159">
        <v>0.19522714967723967</v>
      </c>
      <c r="C78" s="159">
        <v>0.1825640082258588</v>
      </c>
    </row>
    <row r="79" spans="1:3" ht="12" customHeight="1">
      <c r="A79" s="159">
        <v>53</v>
      </c>
      <c r="B79" s="159">
        <v>0.16815696528499072</v>
      </c>
      <c r="C79" s="159">
        <v>0.10285160953442903</v>
      </c>
    </row>
    <row r="80" spans="1:3" ht="12" customHeight="1">
      <c r="A80" s="159">
        <v>54</v>
      </c>
      <c r="B80" s="159">
        <v>0.16981034795169195</v>
      </c>
      <c r="C80" s="159">
        <v>0.1209772252083767</v>
      </c>
    </row>
    <row r="81" spans="1:3" ht="12" customHeight="1">
      <c r="A81" s="159">
        <v>55</v>
      </c>
      <c r="B81" s="159">
        <v>0.16940475711211347</v>
      </c>
      <c r="C81" s="159">
        <v>0.10852483048693014</v>
      </c>
    </row>
    <row r="82" spans="1:3" ht="12" customHeight="1">
      <c r="A82" s="159">
        <v>56</v>
      </c>
      <c r="B82" s="159">
        <v>0.23867811403596417</v>
      </c>
      <c r="C82" s="159">
        <v>0.1785426357367943</v>
      </c>
    </row>
    <row r="83" spans="1:3" ht="12" customHeight="1">
      <c r="A83" s="159">
        <v>57</v>
      </c>
      <c r="B83" s="159">
        <v>0.16987136005192466</v>
      </c>
      <c r="C83" s="159">
        <v>0.11023045210889573</v>
      </c>
    </row>
    <row r="84" spans="1:3" ht="12" customHeight="1">
      <c r="A84" s="159">
        <v>58</v>
      </c>
      <c r="B84" s="159">
        <v>0.20484833753340745</v>
      </c>
      <c r="C84" s="159">
        <v>0.14912123275327382</v>
      </c>
    </row>
    <row r="85" spans="1:3" ht="12" customHeight="1">
      <c r="A85" s="159">
        <v>59</v>
      </c>
      <c r="B85" s="159">
        <v>0.17010312393981628</v>
      </c>
      <c r="C85" s="159">
        <v>0.11327090611215393</v>
      </c>
    </row>
    <row r="86" spans="1:3" ht="12" customHeight="1">
      <c r="A86" s="159">
        <v>60</v>
      </c>
      <c r="B86" s="159">
        <v>0.1912732913964425</v>
      </c>
      <c r="C86" s="159">
        <v>0.15467956263962626</v>
      </c>
    </row>
    <row r="87" spans="1:3" ht="12" customHeight="1">
      <c r="A87" s="159">
        <v>61</v>
      </c>
      <c r="B87" s="159">
        <v>0.17489392020235228</v>
      </c>
      <c r="C87" s="159">
        <v>0.10601763808391364</v>
      </c>
    </row>
    <row r="88" spans="1:3" ht="12" customHeight="1">
      <c r="A88" s="159">
        <v>62</v>
      </c>
      <c r="B88" s="159">
        <v>0.18870917473071228</v>
      </c>
      <c r="C88" s="159">
        <v>0.13817510522293097</v>
      </c>
    </row>
    <row r="89" spans="1:3" ht="12" customHeight="1">
      <c r="A89" s="159">
        <v>63</v>
      </c>
      <c r="B89" s="159">
        <v>0.17877816496922655</v>
      </c>
      <c r="C89" s="159">
        <v>0.13393418804432602</v>
      </c>
    </row>
    <row r="90" spans="1:3" ht="12" customHeight="1">
      <c r="A90" s="159">
        <v>64</v>
      </c>
      <c r="B90" s="159">
        <v>0.22923215316328896</v>
      </c>
      <c r="C90" s="159">
        <v>0.22893390565182919</v>
      </c>
    </row>
    <row r="91" spans="1:3" ht="12" customHeight="1">
      <c r="A91" s="159">
        <v>65</v>
      </c>
      <c r="B91" s="159">
        <v>0.18848842031901347</v>
      </c>
      <c r="C91" s="159">
        <v>0.12142698811480929</v>
      </c>
    </row>
    <row r="92" spans="1:3" ht="12" customHeight="1">
      <c r="A92" s="159">
        <v>66</v>
      </c>
      <c r="B92" s="159">
        <v>0.2408270805176019</v>
      </c>
      <c r="C92" s="159">
        <v>0.199197857654003</v>
      </c>
    </row>
    <row r="93" spans="1:3" ht="12" customHeight="1">
      <c r="A93" s="159">
        <v>67</v>
      </c>
      <c r="B93" s="159">
        <v>0.18778519732428758</v>
      </c>
      <c r="C93" s="159">
        <v>0.150885793007006</v>
      </c>
    </row>
    <row r="94" spans="1:3" ht="12" customHeight="1">
      <c r="A94" s="159">
        <v>68</v>
      </c>
      <c r="B94" s="159">
        <v>0.17794279272569427</v>
      </c>
      <c r="C94" s="159">
        <v>0.12028149662198158</v>
      </c>
    </row>
    <row r="95" spans="1:3" ht="12" customHeight="1">
      <c r="A95" s="159">
        <v>69</v>
      </c>
      <c r="B95" s="159">
        <v>0.18172486685590816</v>
      </c>
      <c r="C95" s="159">
        <v>0.14642506146401968</v>
      </c>
    </row>
    <row r="96" spans="1:3" ht="12" customHeight="1">
      <c r="A96" s="159">
        <v>70</v>
      </c>
      <c r="B96" s="159">
        <v>0.16993997634691921</v>
      </c>
      <c r="C96" s="159">
        <v>0.1272141597211783</v>
      </c>
    </row>
    <row r="97" spans="1:3" ht="12" customHeight="1">
      <c r="A97" s="159">
        <v>71</v>
      </c>
      <c r="B97" s="159">
        <v>0.20021578273750426</v>
      </c>
      <c r="C97" s="159">
        <v>0.15557090912654495</v>
      </c>
    </row>
    <row r="98" spans="1:3" ht="12" customHeight="1">
      <c r="A98" s="159">
        <v>72</v>
      </c>
      <c r="B98" s="159">
        <v>0.19478354882712867</v>
      </c>
      <c r="C98" s="159">
        <v>0.15990359233383605</v>
      </c>
    </row>
    <row r="99" spans="1:3" ht="12" customHeight="1">
      <c r="A99" s="159">
        <v>73</v>
      </c>
      <c r="B99" s="159">
        <v>0.18557403184510474</v>
      </c>
      <c r="C99" s="159">
        <v>0.13620044394546035</v>
      </c>
    </row>
    <row r="100" spans="1:3" ht="12" customHeight="1">
      <c r="A100" s="159">
        <v>74</v>
      </c>
      <c r="B100" s="159">
        <v>0.21955867598800674</v>
      </c>
      <c r="C100" s="159">
        <v>0.2080875553597378</v>
      </c>
    </row>
    <row r="101" spans="1:3" ht="12" customHeight="1">
      <c r="A101" s="159">
        <v>75</v>
      </c>
      <c r="B101" s="159">
        <v>0.18837053721869415</v>
      </c>
      <c r="C101" s="159">
        <v>0.13542921925606888</v>
      </c>
    </row>
    <row r="102" spans="1:3" ht="12" customHeight="1">
      <c r="A102" s="159">
        <v>76</v>
      </c>
      <c r="B102" s="159">
        <v>0.1970391771233348</v>
      </c>
      <c r="C102" s="159">
        <v>0.15942303452890447</v>
      </c>
    </row>
    <row r="103" spans="1:3" ht="12" customHeight="1">
      <c r="A103" s="159">
        <v>77</v>
      </c>
      <c r="B103" s="159">
        <v>0.20105341755252029</v>
      </c>
      <c r="C103" s="159">
        <v>0.14517578134789488</v>
      </c>
    </row>
    <row r="104" spans="1:3" ht="12" customHeight="1">
      <c r="A104" s="159">
        <v>78</v>
      </c>
      <c r="B104" s="159">
        <v>0.17603783836186174</v>
      </c>
      <c r="C104" s="159">
        <v>0.16384420740952912</v>
      </c>
    </row>
    <row r="105" spans="1:3" ht="12" customHeight="1">
      <c r="A105" s="159">
        <v>79</v>
      </c>
      <c r="B105" s="159">
        <v>0.16579760109559158</v>
      </c>
      <c r="C105" s="159">
        <v>7.8882694394904168E-2</v>
      </c>
    </row>
    <row r="106" spans="1:3" ht="12" customHeight="1">
      <c r="A106" s="159">
        <v>80</v>
      </c>
      <c r="B106" s="159">
        <v>0.21425742727253047</v>
      </c>
      <c r="C106" s="159">
        <v>0.21112192658875922</v>
      </c>
    </row>
    <row r="107" spans="1:3" ht="12" customHeight="1">
      <c r="A107" s="159">
        <v>81</v>
      </c>
      <c r="B107" s="159">
        <v>0.17895156146797944</v>
      </c>
      <c r="C107" s="159">
        <v>0.11866479947766401</v>
      </c>
    </row>
    <row r="108" spans="1:3" ht="12" customHeight="1">
      <c r="A108" s="159">
        <v>82</v>
      </c>
      <c r="B108" s="159">
        <v>0.20696854328755881</v>
      </c>
      <c r="C108" s="159">
        <v>0.13778552179188935</v>
      </c>
    </row>
    <row r="109" spans="1:3" ht="12" customHeight="1">
      <c r="A109" s="159">
        <v>83</v>
      </c>
      <c r="B109" s="159">
        <v>0.2034663201799001</v>
      </c>
      <c r="C109" s="159">
        <v>0.14200974902142988</v>
      </c>
    </row>
    <row r="110" spans="1:3" ht="12" customHeight="1">
      <c r="A110" s="159">
        <v>84</v>
      </c>
      <c r="B110" s="159">
        <v>0.20894000846824889</v>
      </c>
      <c r="C110" s="159">
        <v>0.19717963002057154</v>
      </c>
    </row>
    <row r="111" spans="1:3" ht="12" customHeight="1">
      <c r="A111" s="159">
        <v>85</v>
      </c>
      <c r="B111" s="159">
        <v>0.24115109550378722</v>
      </c>
      <c r="C111" s="159">
        <v>0.20676910919781907</v>
      </c>
    </row>
    <row r="112" spans="1:3" ht="12" customHeight="1">
      <c r="A112" s="159">
        <v>86</v>
      </c>
      <c r="B112" s="159">
        <v>0.18888942458761354</v>
      </c>
      <c r="C112" s="159">
        <v>0.11873179209956544</v>
      </c>
    </row>
    <row r="113" spans="1:3" ht="12" customHeight="1">
      <c r="A113" s="159">
        <v>87</v>
      </c>
      <c r="B113" s="159">
        <v>0.17428777857962582</v>
      </c>
      <c r="C113" s="159">
        <v>8.1790982824781158E-2</v>
      </c>
    </row>
    <row r="114" spans="1:3" ht="12" customHeight="1">
      <c r="A114" s="159">
        <v>88</v>
      </c>
      <c r="B114" s="159">
        <v>0.18746962060621711</v>
      </c>
      <c r="C114" s="159">
        <v>0.18120968222387621</v>
      </c>
    </row>
    <row r="115" spans="1:3" ht="12" customHeight="1">
      <c r="A115" s="159">
        <v>89</v>
      </c>
      <c r="B115" s="159">
        <v>0.20299671620884902</v>
      </c>
      <c r="C115" s="159">
        <v>0.13602542229587802</v>
      </c>
    </row>
    <row r="116" spans="1:3" ht="12" customHeight="1">
      <c r="A116" s="159">
        <v>90</v>
      </c>
      <c r="B116" s="159">
        <v>0.20148921684970614</v>
      </c>
      <c r="C116" s="159">
        <v>0.19961340448427092</v>
      </c>
    </row>
    <row r="117" spans="1:3" ht="12" customHeight="1">
      <c r="A117" s="159">
        <v>91</v>
      </c>
      <c r="B117" s="159">
        <v>0.18500639928347418</v>
      </c>
      <c r="C117" s="159">
        <v>0.11873421832889652</v>
      </c>
    </row>
    <row r="118" spans="1:3" ht="12" customHeight="1">
      <c r="A118" s="159">
        <v>92</v>
      </c>
      <c r="B118" s="159">
        <v>0.2047967681216217</v>
      </c>
      <c r="C118" s="159">
        <v>0.15179296859441357</v>
      </c>
    </row>
    <row r="119" spans="1:3" ht="12" customHeight="1">
      <c r="A119" s="159">
        <v>93</v>
      </c>
      <c r="B119" s="159">
        <v>0.19890069336098062</v>
      </c>
      <c r="C119" s="159">
        <v>0.1175998438444214</v>
      </c>
    </row>
    <row r="120" spans="1:3" ht="12" customHeight="1">
      <c r="A120" s="159">
        <v>94</v>
      </c>
      <c r="B120" s="159">
        <v>0.1911540952050014</v>
      </c>
      <c r="C120" s="159">
        <v>0.16084566066484243</v>
      </c>
    </row>
    <row r="121" spans="1:3" ht="12" customHeight="1">
      <c r="A121" s="159">
        <v>95</v>
      </c>
      <c r="B121" s="159">
        <v>0.19248288144006165</v>
      </c>
      <c r="C121" s="159">
        <v>0.16655373997229658</v>
      </c>
    </row>
    <row r="122" spans="1:3" ht="12" customHeight="1">
      <c r="A122" s="159">
        <v>96</v>
      </c>
      <c r="B122" s="159">
        <v>0.18131717109962711</v>
      </c>
      <c r="C122" s="159">
        <v>0.14719376461726075</v>
      </c>
    </row>
    <row r="123" spans="1:3" ht="12" customHeight="1">
      <c r="A123" s="159">
        <v>97</v>
      </c>
      <c r="B123" s="159">
        <v>0.19509536501053157</v>
      </c>
      <c r="C123" s="159">
        <v>0.14959740595798121</v>
      </c>
    </row>
    <row r="124" spans="1:3" ht="12" customHeight="1">
      <c r="A124" s="159">
        <v>98</v>
      </c>
      <c r="B124" s="159">
        <v>0.18645579563234232</v>
      </c>
      <c r="C124" s="159">
        <v>0.16783850374692597</v>
      </c>
    </row>
    <row r="125" spans="1:3" ht="12" customHeight="1">
      <c r="A125" s="159">
        <v>99</v>
      </c>
      <c r="B125" s="159">
        <v>0.17005677953084553</v>
      </c>
      <c r="C125" s="159">
        <v>9.369078460961458E-2</v>
      </c>
    </row>
    <row r="126" spans="1:3" ht="12" customHeight="1">
      <c r="A126" s="159">
        <v>100</v>
      </c>
      <c r="B126" s="159">
        <v>0.23896924805421366</v>
      </c>
      <c r="C126" s="159">
        <v>0.21218760733102643</v>
      </c>
    </row>
    <row r="127" spans="1:3" ht="12" customHeight="1">
      <c r="A127" s="159">
        <v>101</v>
      </c>
      <c r="B127" s="159">
        <v>0.19834261316577084</v>
      </c>
      <c r="C127" s="159">
        <v>0.15539223503892474</v>
      </c>
    </row>
    <row r="128" spans="1:3" ht="12" customHeight="1">
      <c r="A128" s="159">
        <v>102</v>
      </c>
      <c r="B128" s="159">
        <v>0.1867972163624092</v>
      </c>
      <c r="C128" s="159">
        <v>0.15103304985283664</v>
      </c>
    </row>
    <row r="129" spans="1:3" ht="12" customHeight="1">
      <c r="A129" s="159">
        <v>103</v>
      </c>
      <c r="B129" s="159">
        <v>0.20267652780208381</v>
      </c>
      <c r="C129" s="159">
        <v>0.15764683188025314</v>
      </c>
    </row>
    <row r="130" spans="1:3" ht="12" customHeight="1">
      <c r="A130" s="159">
        <v>104</v>
      </c>
      <c r="B130" s="159">
        <v>0.18909184895757225</v>
      </c>
      <c r="C130" s="159">
        <v>0.106331688127952</v>
      </c>
    </row>
    <row r="131" spans="1:3" ht="12" customHeight="1">
      <c r="A131" s="159">
        <v>105</v>
      </c>
      <c r="B131" s="159">
        <v>0.21058755237925769</v>
      </c>
      <c r="C131" s="159">
        <v>0.16389691817587373</v>
      </c>
    </row>
    <row r="132" spans="1:3" ht="12" customHeight="1">
      <c r="A132" s="159">
        <v>106</v>
      </c>
      <c r="B132" s="159">
        <v>0.20367865221109244</v>
      </c>
      <c r="C132" s="159">
        <v>0.14477569285957476</v>
      </c>
    </row>
    <row r="133" spans="1:3" ht="12" customHeight="1">
      <c r="A133" s="159">
        <v>107</v>
      </c>
      <c r="B133" s="159">
        <v>0.19115505633137989</v>
      </c>
      <c r="C133" s="159">
        <v>0.12054230528508998</v>
      </c>
    </row>
    <row r="134" spans="1:3" ht="12" customHeight="1">
      <c r="A134" s="159">
        <v>108</v>
      </c>
      <c r="B134" s="159">
        <v>0.20686208799648645</v>
      </c>
      <c r="C134" s="159">
        <v>0.15571400010143238</v>
      </c>
    </row>
    <row r="135" spans="1:3" ht="12" customHeight="1">
      <c r="A135" s="159">
        <v>109</v>
      </c>
      <c r="B135" s="159">
        <v>0.20077774464550094</v>
      </c>
      <c r="C135" s="159">
        <v>0.12239600301313529</v>
      </c>
    </row>
    <row r="136" spans="1:3" ht="12" customHeight="1">
      <c r="A136" s="159">
        <v>110</v>
      </c>
      <c r="B136" s="159">
        <v>0.22425462994163511</v>
      </c>
      <c r="C136" s="159">
        <v>0.13985037685455118</v>
      </c>
    </row>
    <row r="137" spans="1:3" ht="12" customHeight="1">
      <c r="A137" s="159">
        <v>111</v>
      </c>
      <c r="B137" s="159">
        <v>0.18833054476820008</v>
      </c>
      <c r="C137" s="159">
        <v>0.12655832710645787</v>
      </c>
    </row>
    <row r="138" spans="1:3" ht="12" customHeight="1">
      <c r="A138" s="159">
        <v>112</v>
      </c>
      <c r="B138" s="159">
        <v>0.20644217670870588</v>
      </c>
      <c r="C138" s="159">
        <v>0.17776964752320359</v>
      </c>
    </row>
    <row r="139" spans="1:3" ht="12" customHeight="1">
      <c r="A139" s="159">
        <v>113</v>
      </c>
      <c r="B139" s="159">
        <v>0.20046591827698626</v>
      </c>
      <c r="C139" s="159">
        <v>0.15284140473385302</v>
      </c>
    </row>
    <row r="140" spans="1:3" ht="12" customHeight="1">
      <c r="A140" s="159">
        <v>114</v>
      </c>
      <c r="B140" s="159">
        <v>0.20097585672841742</v>
      </c>
      <c r="C140" s="159">
        <v>0.14696142893016345</v>
      </c>
    </row>
    <row r="141" spans="1:3" ht="12" customHeight="1">
      <c r="A141" s="159">
        <v>115</v>
      </c>
      <c r="B141" s="159">
        <v>0.19822168582284166</v>
      </c>
      <c r="C141" s="159">
        <v>0.11573537667188639</v>
      </c>
    </row>
    <row r="142" spans="1:3" ht="12" customHeight="1">
      <c r="A142" s="159">
        <v>116</v>
      </c>
      <c r="B142" s="159">
        <v>0.22033317602832969</v>
      </c>
      <c r="C142" s="159">
        <v>0.13432136921652843</v>
      </c>
    </row>
    <row r="143" spans="1:3" ht="12" customHeight="1">
      <c r="A143" s="159">
        <v>117</v>
      </c>
      <c r="B143" s="159">
        <v>0.23636466641477183</v>
      </c>
      <c r="C143" s="159">
        <v>0.22534479081071507</v>
      </c>
    </row>
    <row r="144" spans="1:3" ht="12" customHeight="1">
      <c r="A144" s="159">
        <v>118</v>
      </c>
      <c r="B144" s="159">
        <v>0.20918911264840814</v>
      </c>
      <c r="C144" s="159">
        <v>0.14399477693953336</v>
      </c>
    </row>
    <row r="145" spans="1:3" ht="12" customHeight="1">
      <c r="A145" s="159">
        <v>119</v>
      </c>
      <c r="B145" s="159">
        <v>0.17335658009819954</v>
      </c>
      <c r="C145" s="159">
        <v>0.12190515590799816</v>
      </c>
    </row>
    <row r="146" spans="1:3" ht="12" customHeight="1">
      <c r="A146" s="159">
        <v>120</v>
      </c>
      <c r="B146" s="159">
        <v>0.18712077286446024</v>
      </c>
      <c r="C146" s="159">
        <v>0.14016498070111691</v>
      </c>
    </row>
    <row r="147" spans="1:3" ht="12" customHeight="1">
      <c r="A147" s="159">
        <v>121</v>
      </c>
      <c r="B147" s="159">
        <v>0.17736450844988241</v>
      </c>
      <c r="C147" s="159">
        <v>0.14235577768657789</v>
      </c>
    </row>
    <row r="148" spans="1:3" ht="12" customHeight="1">
      <c r="A148" s="159">
        <v>122</v>
      </c>
      <c r="B148" s="159">
        <v>0.17108932128465615</v>
      </c>
      <c r="C148" s="159">
        <v>0.1350374587225566</v>
      </c>
    </row>
    <row r="149" spans="1:3" ht="12" customHeight="1">
      <c r="A149" s="159">
        <v>123</v>
      </c>
      <c r="B149" s="159">
        <v>0.21327646671856176</v>
      </c>
      <c r="C149" s="159">
        <v>0.17336988016277277</v>
      </c>
    </row>
    <row r="150" spans="1:3" ht="12" customHeight="1">
      <c r="A150" s="159">
        <v>124</v>
      </c>
      <c r="B150" s="159">
        <v>0.17812753622385424</v>
      </c>
      <c r="C150" s="159">
        <v>0.17051295041902018</v>
      </c>
    </row>
    <row r="151" spans="1:3" ht="12" customHeight="1">
      <c r="A151" s="159">
        <v>125</v>
      </c>
      <c r="B151" s="159">
        <v>0.18475079027630614</v>
      </c>
      <c r="C151" s="159">
        <v>0.16801945783339531</v>
      </c>
    </row>
    <row r="152" spans="1:3" ht="12" customHeight="1">
      <c r="A152" s="159">
        <v>126</v>
      </c>
      <c r="B152" s="159">
        <v>0.17402789359849219</v>
      </c>
      <c r="C152" s="159">
        <v>0.12205565542720123</v>
      </c>
    </row>
    <row r="153" spans="1:3" ht="12" customHeight="1">
      <c r="A153" s="159">
        <v>127</v>
      </c>
      <c r="B153" s="159">
        <v>0.20639691912577143</v>
      </c>
      <c r="C153" s="159">
        <v>0.13572781703352652</v>
      </c>
    </row>
    <row r="154" spans="1:3" ht="12" customHeight="1">
      <c r="A154" s="159">
        <v>128</v>
      </c>
      <c r="B154" s="159">
        <v>0.18412047899067061</v>
      </c>
      <c r="C154" s="159">
        <v>0.16908203679172032</v>
      </c>
    </row>
    <row r="155" spans="1:3" ht="12" customHeight="1">
      <c r="A155" s="159">
        <v>129</v>
      </c>
      <c r="B155" s="159">
        <v>0.19523037230191653</v>
      </c>
      <c r="C155" s="159">
        <v>0.1529924438959975</v>
      </c>
    </row>
    <row r="156" spans="1:3" ht="12" customHeight="1">
      <c r="A156" s="159">
        <v>130</v>
      </c>
      <c r="B156" s="159">
        <v>0.19572474599951906</v>
      </c>
      <c r="C156" s="159">
        <v>0.12833342510346013</v>
      </c>
    </row>
    <row r="157" spans="1:3" ht="12" customHeight="1">
      <c r="A157" s="159">
        <v>131</v>
      </c>
      <c r="B157" s="159">
        <v>0.2002643670599065</v>
      </c>
      <c r="C157" s="159">
        <v>0.13649167139464261</v>
      </c>
    </row>
    <row r="158" spans="1:3" ht="12" customHeight="1">
      <c r="A158" s="159">
        <v>132</v>
      </c>
      <c r="B158" s="159">
        <v>0.23357352743684845</v>
      </c>
      <c r="C158" s="159">
        <v>0.21907749706074098</v>
      </c>
    </row>
    <row r="159" spans="1:3" ht="12" customHeight="1">
      <c r="A159" s="159">
        <v>133</v>
      </c>
      <c r="B159" s="159">
        <v>0.20012319090651731</v>
      </c>
      <c r="C159" s="159">
        <v>0.15946029823483979</v>
      </c>
    </row>
    <row r="160" spans="1:3" ht="12" customHeight="1">
      <c r="A160" s="159">
        <v>134</v>
      </c>
      <c r="B160" s="159">
        <v>0.17252377683538389</v>
      </c>
      <c r="C160" s="159">
        <v>0.12171699727377568</v>
      </c>
    </row>
    <row r="161" spans="1:3" ht="12" customHeight="1">
      <c r="A161" s="159">
        <v>135</v>
      </c>
      <c r="B161" s="159">
        <v>0.20667203562599196</v>
      </c>
      <c r="C161" s="159">
        <v>0.18925120902476439</v>
      </c>
    </row>
    <row r="162" spans="1:3" ht="12" customHeight="1">
      <c r="A162" s="159">
        <v>136</v>
      </c>
      <c r="B162" s="159">
        <v>0.17574018526930582</v>
      </c>
      <c r="C162" s="159">
        <v>0.13846729315568282</v>
      </c>
    </row>
    <row r="163" spans="1:3" ht="12" customHeight="1">
      <c r="A163" s="159">
        <v>137</v>
      </c>
      <c r="B163" s="159">
        <v>0.17140501648208012</v>
      </c>
      <c r="C163" s="159">
        <v>0.10756558622115676</v>
      </c>
    </row>
    <row r="164" spans="1:3" ht="12" customHeight="1">
      <c r="A164" s="159">
        <v>138</v>
      </c>
      <c r="B164" s="159">
        <v>0.21637271316340978</v>
      </c>
      <c r="C164" s="159">
        <v>0.15933584664069164</v>
      </c>
    </row>
    <row r="165" spans="1:3" ht="12" customHeight="1">
      <c r="A165" s="159">
        <v>139</v>
      </c>
      <c r="B165" s="159">
        <v>0.20033288640899946</v>
      </c>
      <c r="C165" s="159">
        <v>0.16840384152221122</v>
      </c>
    </row>
    <row r="166" spans="1:3" ht="12" customHeight="1">
      <c r="A166" s="159">
        <v>140</v>
      </c>
      <c r="B166" s="159">
        <v>0.19942720989426108</v>
      </c>
      <c r="C166" s="159">
        <v>0.14810523243173263</v>
      </c>
    </row>
    <row r="167" spans="1:3" ht="12" customHeight="1">
      <c r="A167" s="159">
        <v>141</v>
      </c>
      <c r="B167" s="159">
        <v>0.17918425344946479</v>
      </c>
      <c r="C167" s="159">
        <v>9.0782885122445908E-2</v>
      </c>
    </row>
    <row r="168" spans="1:3" ht="12" customHeight="1">
      <c r="A168" s="159">
        <v>142</v>
      </c>
      <c r="B168" s="159">
        <v>0.18267114609057397</v>
      </c>
      <c r="C168" s="159">
        <v>0.17254941411766267</v>
      </c>
    </row>
    <row r="169" spans="1:3" ht="12" customHeight="1">
      <c r="A169" s="159">
        <v>143</v>
      </c>
      <c r="B169" s="159">
        <v>0.19888237483411345</v>
      </c>
      <c r="C169" s="159">
        <v>0.15345884132229073</v>
      </c>
    </row>
    <row r="170" spans="1:3" ht="12" customHeight="1">
      <c r="A170" s="159">
        <v>144</v>
      </c>
      <c r="B170" s="159">
        <v>0.18539253110704662</v>
      </c>
      <c r="C170" s="159">
        <v>0.1731341724581513</v>
      </c>
    </row>
    <row r="171" spans="1:3" ht="12" customHeight="1">
      <c r="A171" s="159">
        <v>145</v>
      </c>
      <c r="B171" s="159">
        <v>0.20423744096815274</v>
      </c>
      <c r="C171" s="159">
        <v>0.16194050139300581</v>
      </c>
    </row>
    <row r="172" spans="1:3" ht="12" customHeight="1">
      <c r="A172" s="159">
        <v>146</v>
      </c>
      <c r="B172" s="159">
        <v>0.17132805536356582</v>
      </c>
      <c r="C172" s="159">
        <v>0.12821673879753603</v>
      </c>
    </row>
    <row r="173" spans="1:3" ht="12" customHeight="1">
      <c r="A173" s="159">
        <v>147</v>
      </c>
      <c r="B173" s="159">
        <v>0.19943748939984457</v>
      </c>
      <c r="C173" s="159">
        <v>0.16022524814291442</v>
      </c>
    </row>
    <row r="174" spans="1:3" ht="12" customHeight="1">
      <c r="A174" s="159">
        <v>148</v>
      </c>
      <c r="B174" s="159">
        <v>0.20328870289070453</v>
      </c>
      <c r="C174" s="159">
        <v>0.16540384295509208</v>
      </c>
    </row>
    <row r="175" spans="1:3" ht="12" customHeight="1">
      <c r="A175" s="159">
        <v>149</v>
      </c>
      <c r="B175" s="159">
        <v>0.20332416458342684</v>
      </c>
      <c r="C175" s="159">
        <v>0.14389674716724798</v>
      </c>
    </row>
    <row r="176" spans="1:3" ht="12" customHeight="1">
      <c r="A176" s="159">
        <v>150</v>
      </c>
      <c r="B176" s="159">
        <v>0.20088301256517749</v>
      </c>
      <c r="C176" s="159">
        <v>0.13431842188117116</v>
      </c>
    </row>
    <row r="177" spans="1:3" ht="12" customHeight="1">
      <c r="A177" s="159">
        <v>151</v>
      </c>
      <c r="B177" s="159">
        <v>0.19148477848411113</v>
      </c>
      <c r="C177" s="159">
        <v>0.16566255111634254</v>
      </c>
    </row>
    <row r="178" spans="1:3" ht="12" customHeight="1">
      <c r="A178" s="159">
        <v>152</v>
      </c>
      <c r="B178" s="159">
        <v>0.18979469795232859</v>
      </c>
      <c r="C178" s="159">
        <v>0.14308239163534572</v>
      </c>
    </row>
    <row r="179" spans="1:3" ht="12" customHeight="1">
      <c r="A179" s="159">
        <v>153</v>
      </c>
      <c r="B179" s="159">
        <v>0.18335852143816742</v>
      </c>
      <c r="C179" s="159">
        <v>0.12913843350801091</v>
      </c>
    </row>
    <row r="180" spans="1:3" ht="12" customHeight="1">
      <c r="A180" s="159">
        <v>154</v>
      </c>
      <c r="B180" s="159">
        <v>0.16538681284953777</v>
      </c>
      <c r="C180" s="159">
        <v>0.10190598274543078</v>
      </c>
    </row>
    <row r="181" spans="1:3" ht="12" customHeight="1">
      <c r="A181" s="159">
        <v>155</v>
      </c>
      <c r="B181" s="159">
        <v>0.16688805090205122</v>
      </c>
      <c r="C181" s="159">
        <v>0.10788116625401768</v>
      </c>
    </row>
    <row r="182" spans="1:3" ht="12" customHeight="1">
      <c r="A182" s="159">
        <v>156</v>
      </c>
      <c r="B182" s="159">
        <v>0.18329279463182968</v>
      </c>
      <c r="C182" s="159">
        <v>9.7829080043179403E-2</v>
      </c>
    </row>
    <row r="183" spans="1:3" ht="12" customHeight="1">
      <c r="A183" s="159">
        <v>157</v>
      </c>
      <c r="B183" s="159">
        <v>0.22143054823932568</v>
      </c>
      <c r="C183" s="159">
        <v>0.17335930858309012</v>
      </c>
    </row>
    <row r="184" spans="1:3" ht="12" customHeight="1">
      <c r="A184" s="159">
        <v>158</v>
      </c>
      <c r="B184" s="159">
        <v>0.21086925624834268</v>
      </c>
      <c r="C184" s="159">
        <v>0.18137832905064832</v>
      </c>
    </row>
    <row r="185" spans="1:3" ht="12" customHeight="1">
      <c r="A185" s="159">
        <v>159</v>
      </c>
      <c r="B185" s="159">
        <v>0.18027593952621029</v>
      </c>
      <c r="C185" s="159">
        <v>0.13034729926113128</v>
      </c>
    </row>
    <row r="186" spans="1:3" ht="12" customHeight="1">
      <c r="A186" s="159">
        <v>160</v>
      </c>
      <c r="B186" s="159">
        <v>0.20008220127464516</v>
      </c>
      <c r="C186" s="159">
        <v>0.18663942838254488</v>
      </c>
    </row>
    <row r="187" spans="1:3" ht="12" customHeight="1">
      <c r="A187" s="159">
        <v>161</v>
      </c>
      <c r="B187" s="159">
        <v>0.18443557911519784</v>
      </c>
      <c r="C187" s="159">
        <v>0.18076528649080761</v>
      </c>
    </row>
    <row r="188" spans="1:3" ht="12" customHeight="1">
      <c r="A188" s="159">
        <v>162</v>
      </c>
      <c r="B188" s="159">
        <v>0.19364431761962661</v>
      </c>
      <c r="C188" s="159">
        <v>0.12872313635167543</v>
      </c>
    </row>
    <row r="189" spans="1:3" ht="12" customHeight="1">
      <c r="A189" s="159">
        <v>163</v>
      </c>
      <c r="B189" s="159">
        <v>0.21890830983225776</v>
      </c>
      <c r="C189" s="159">
        <v>0.19706940383107432</v>
      </c>
    </row>
    <row r="190" spans="1:3" ht="12" customHeight="1">
      <c r="A190" s="159">
        <v>164</v>
      </c>
      <c r="B190" s="159">
        <v>0.18667008777034258</v>
      </c>
      <c r="C190" s="159">
        <v>0.14801097696724649</v>
      </c>
    </row>
    <row r="191" spans="1:3" ht="12" customHeight="1">
      <c r="A191" s="159">
        <v>165</v>
      </c>
      <c r="B191" s="159">
        <v>0.20766915457097329</v>
      </c>
      <c r="C191" s="159">
        <v>0.16354256236211637</v>
      </c>
    </row>
    <row r="192" spans="1:3" ht="12" customHeight="1">
      <c r="A192" s="159">
        <v>166</v>
      </c>
      <c r="B192" s="159">
        <v>0.1976843238352585</v>
      </c>
      <c r="C192" s="159">
        <v>0.1784036682101165</v>
      </c>
    </row>
    <row r="193" spans="1:3" ht="12" customHeight="1">
      <c r="A193" s="159">
        <v>167</v>
      </c>
      <c r="B193" s="159">
        <v>0.20949201489663855</v>
      </c>
      <c r="C193" s="159">
        <v>0.18930943295134092</v>
      </c>
    </row>
    <row r="194" spans="1:3" ht="12" customHeight="1">
      <c r="A194" s="159">
        <v>168</v>
      </c>
      <c r="B194" s="159">
        <v>0.16958477436110525</v>
      </c>
      <c r="C194" s="159">
        <v>0.11029797910936844</v>
      </c>
    </row>
    <row r="195" spans="1:3" ht="12" customHeight="1">
      <c r="A195" s="159">
        <v>169</v>
      </c>
      <c r="B195" s="159">
        <v>0.21812341528587251</v>
      </c>
      <c r="C195" s="159">
        <v>0.21122364105726837</v>
      </c>
    </row>
    <row r="196" spans="1:3" ht="12" customHeight="1">
      <c r="A196" s="159">
        <v>170</v>
      </c>
      <c r="B196" s="159">
        <v>0.18192168839364714</v>
      </c>
      <c r="C196" s="159">
        <v>0.12470733715210391</v>
      </c>
    </row>
    <row r="197" spans="1:3" ht="12" customHeight="1">
      <c r="A197" s="159">
        <v>171</v>
      </c>
      <c r="B197" s="159">
        <v>0.17223396756367906</v>
      </c>
      <c r="C197" s="159">
        <v>0.12899662543691012</v>
      </c>
    </row>
    <row r="198" spans="1:3" ht="12" customHeight="1">
      <c r="A198" s="159">
        <v>172</v>
      </c>
      <c r="B198" s="159">
        <v>0.18970085275207504</v>
      </c>
      <c r="C198" s="159">
        <v>0.19433871918350004</v>
      </c>
    </row>
    <row r="199" spans="1:3" ht="12" customHeight="1">
      <c r="A199" s="159">
        <v>173</v>
      </c>
      <c r="B199" s="159">
        <v>0.19582350993618344</v>
      </c>
      <c r="C199" s="159">
        <v>0.17116628727866579</v>
      </c>
    </row>
    <row r="200" spans="1:3" ht="12" customHeight="1">
      <c r="A200" s="159">
        <v>174</v>
      </c>
      <c r="B200" s="159">
        <v>0.19357936322422595</v>
      </c>
      <c r="C200" s="159">
        <v>0.18435731334884284</v>
      </c>
    </row>
    <row r="201" spans="1:3" ht="12" customHeight="1">
      <c r="A201" s="159">
        <v>175</v>
      </c>
      <c r="B201" s="159">
        <v>0.19292771106201584</v>
      </c>
      <c r="C201" s="159">
        <v>0.14564701826098975</v>
      </c>
    </row>
    <row r="202" spans="1:3" ht="12" customHeight="1">
      <c r="A202" s="159">
        <v>176</v>
      </c>
      <c r="B202" s="159">
        <v>0.18932655194391032</v>
      </c>
      <c r="C202" s="159">
        <v>0.14797002603596562</v>
      </c>
    </row>
    <row r="203" spans="1:3" ht="12" customHeight="1">
      <c r="A203" s="159">
        <v>177</v>
      </c>
      <c r="B203" s="159">
        <v>0.17397915693978575</v>
      </c>
      <c r="C203" s="159">
        <v>0.13025928390622341</v>
      </c>
    </row>
    <row r="204" spans="1:3" ht="12" customHeight="1">
      <c r="A204" s="159">
        <v>178</v>
      </c>
      <c r="B204" s="159">
        <v>0.20711019444119141</v>
      </c>
      <c r="C204" s="159">
        <v>0.15902252785469367</v>
      </c>
    </row>
    <row r="205" spans="1:3" ht="12" customHeight="1">
      <c r="A205" s="159">
        <v>179</v>
      </c>
      <c r="B205" s="159">
        <v>0.20425976482801964</v>
      </c>
      <c r="C205" s="159">
        <v>0.16409450941117923</v>
      </c>
    </row>
    <row r="206" spans="1:3" ht="12" customHeight="1">
      <c r="A206" s="159">
        <v>180</v>
      </c>
      <c r="B206" s="159">
        <v>0.24203619442241819</v>
      </c>
      <c r="C206" s="159">
        <v>0.17692177969842643</v>
      </c>
    </row>
    <row r="207" spans="1:3" ht="12" customHeight="1">
      <c r="A207" s="159">
        <v>181</v>
      </c>
      <c r="B207" s="159">
        <v>0.18077753111270209</v>
      </c>
      <c r="C207" s="159">
        <v>0.15137030165769055</v>
      </c>
    </row>
    <row r="208" spans="1:3" ht="12" customHeight="1">
      <c r="A208" s="159">
        <v>182</v>
      </c>
      <c r="B208" s="159">
        <v>0.16470955632453274</v>
      </c>
      <c r="C208" s="159">
        <v>9.1216648407773729E-2</v>
      </c>
    </row>
    <row r="209" spans="1:3" ht="12" customHeight="1">
      <c r="A209" s="159">
        <v>183</v>
      </c>
      <c r="B209" s="159">
        <v>0.17653337230222729</v>
      </c>
      <c r="C209" s="159">
        <v>0.11690061137784753</v>
      </c>
    </row>
    <row r="210" spans="1:3" ht="12" customHeight="1">
      <c r="A210" s="159">
        <v>184</v>
      </c>
      <c r="B210" s="159">
        <v>0.20392423496022483</v>
      </c>
      <c r="C210" s="159">
        <v>0.15115322997920727</v>
      </c>
    </row>
    <row r="211" spans="1:3" ht="12" customHeight="1">
      <c r="A211" s="159">
        <v>185</v>
      </c>
      <c r="B211" s="159">
        <v>0.22154280185027853</v>
      </c>
      <c r="C211" s="159">
        <v>0.17848838283036902</v>
      </c>
    </row>
    <row r="212" spans="1:3" ht="12" customHeight="1">
      <c r="A212" s="159">
        <v>186</v>
      </c>
      <c r="B212" s="159">
        <v>0.17010313649336689</v>
      </c>
      <c r="C212" s="159">
        <v>0.10580624878734675</v>
      </c>
    </row>
    <row r="213" spans="1:3" ht="12" customHeight="1">
      <c r="A213" s="159">
        <v>187</v>
      </c>
      <c r="B213" s="159">
        <v>0.23106577458188426</v>
      </c>
      <c r="C213" s="159">
        <v>0.18888848796018451</v>
      </c>
    </row>
    <row r="214" spans="1:3" ht="12" customHeight="1">
      <c r="A214" s="159">
        <v>188</v>
      </c>
      <c r="B214" s="159">
        <v>0.1717502469383469</v>
      </c>
      <c r="C214" s="159">
        <v>0.10330170502388966</v>
      </c>
    </row>
    <row r="215" spans="1:3" ht="12" customHeight="1">
      <c r="A215" s="159">
        <v>189</v>
      </c>
      <c r="B215" s="159">
        <v>0.17179676366084218</v>
      </c>
      <c r="C215" s="159">
        <v>0.11613416264782832</v>
      </c>
    </row>
    <row r="216" spans="1:3" ht="12" customHeight="1">
      <c r="A216" s="159">
        <v>190</v>
      </c>
      <c r="B216" s="159">
        <v>0.20122583564848207</v>
      </c>
      <c r="C216" s="159">
        <v>0.17065143921739975</v>
      </c>
    </row>
    <row r="217" spans="1:3" ht="12" customHeight="1">
      <c r="A217" s="159">
        <v>191</v>
      </c>
      <c r="B217" s="159">
        <v>0.1971241391209001</v>
      </c>
      <c r="C217" s="159">
        <v>0.14882359320912952</v>
      </c>
    </row>
    <row r="218" spans="1:3" ht="12" customHeight="1">
      <c r="A218" s="159">
        <v>192</v>
      </c>
      <c r="B218" s="159">
        <v>0.18494639551971528</v>
      </c>
      <c r="C218" s="159">
        <v>0.13058872503508195</v>
      </c>
    </row>
    <row r="219" spans="1:3" ht="12" customHeight="1">
      <c r="A219" s="159">
        <v>193</v>
      </c>
      <c r="B219" s="159">
        <v>0.18294853843464939</v>
      </c>
      <c r="C219" s="159">
        <v>0.10101524553257367</v>
      </c>
    </row>
    <row r="220" spans="1:3" ht="12" customHeight="1">
      <c r="A220" s="159">
        <v>194</v>
      </c>
      <c r="B220" s="159">
        <v>0.17520533164926652</v>
      </c>
      <c r="C220" s="159">
        <v>0.12849142796842647</v>
      </c>
    </row>
    <row r="221" spans="1:3" ht="12" customHeight="1">
      <c r="A221" s="159">
        <v>195</v>
      </c>
      <c r="B221" s="159">
        <v>0.21144893224542474</v>
      </c>
      <c r="C221" s="159">
        <v>0.19133396185430387</v>
      </c>
    </row>
    <row r="222" spans="1:3" ht="12" customHeight="1">
      <c r="A222" s="159">
        <v>196</v>
      </c>
      <c r="B222" s="159">
        <v>0.16993171993205028</v>
      </c>
      <c r="C222" s="159">
        <v>7.7243806555261696E-2</v>
      </c>
    </row>
    <row r="223" spans="1:3" ht="12" customHeight="1">
      <c r="A223" s="159">
        <v>197</v>
      </c>
      <c r="B223" s="159">
        <v>0.1904709945435753</v>
      </c>
      <c r="C223" s="159">
        <v>0.15077416349847161</v>
      </c>
    </row>
    <row r="224" spans="1:3" ht="12" customHeight="1">
      <c r="A224" s="159">
        <v>198</v>
      </c>
      <c r="B224" s="159">
        <v>0.19314101183843055</v>
      </c>
      <c r="C224" s="159">
        <v>0.12431367590085267</v>
      </c>
    </row>
    <row r="225" spans="1:3" ht="12" customHeight="1">
      <c r="A225" s="159">
        <v>199</v>
      </c>
      <c r="B225" s="159">
        <v>0.18567476660029791</v>
      </c>
      <c r="C225" s="159">
        <v>0.1227335067094337</v>
      </c>
    </row>
    <row r="226" spans="1:3" ht="12" customHeight="1">
      <c r="A226" s="159">
        <v>200</v>
      </c>
      <c r="B226" s="159">
        <v>0.22060592772587065</v>
      </c>
      <c r="C226" s="159">
        <v>0.17709317704795455</v>
      </c>
    </row>
    <row r="227" spans="1:3" ht="12" customHeight="1">
      <c r="A227" s="159">
        <v>201</v>
      </c>
      <c r="B227" s="159">
        <v>0.18495470148084617</v>
      </c>
      <c r="C227" s="159">
        <v>0.15614778541509969</v>
      </c>
    </row>
    <row r="228" spans="1:3" ht="12" customHeight="1">
      <c r="A228" s="159">
        <v>202</v>
      </c>
      <c r="B228" s="159">
        <v>0.20216632949778027</v>
      </c>
      <c r="C228" s="159">
        <v>0.15150242999249536</v>
      </c>
    </row>
    <row r="229" spans="1:3" ht="12" customHeight="1">
      <c r="A229" s="159">
        <v>203</v>
      </c>
      <c r="B229" s="159">
        <v>0.17645588321356365</v>
      </c>
      <c r="C229" s="159">
        <v>0.10920638599763477</v>
      </c>
    </row>
    <row r="230" spans="1:3" ht="12" customHeight="1">
      <c r="A230" s="159">
        <v>204</v>
      </c>
      <c r="B230" s="159">
        <v>0.22792938985184716</v>
      </c>
      <c r="C230" s="159">
        <v>0.17791622025750151</v>
      </c>
    </row>
    <row r="231" spans="1:3" ht="12" customHeight="1">
      <c r="A231" s="159">
        <v>205</v>
      </c>
      <c r="B231" s="159">
        <v>0.18318619183202528</v>
      </c>
      <c r="C231" s="159">
        <v>0.14179937814683977</v>
      </c>
    </row>
    <row r="232" spans="1:3" ht="12" customHeight="1">
      <c r="A232" s="159">
        <v>206</v>
      </c>
      <c r="B232" s="159">
        <v>0.18473582655155327</v>
      </c>
      <c r="C232" s="159">
        <v>0.14548569132430897</v>
      </c>
    </row>
    <row r="233" spans="1:3" ht="12" customHeight="1">
      <c r="A233" s="159">
        <v>207</v>
      </c>
      <c r="B233" s="159">
        <v>0.23225434950932264</v>
      </c>
      <c r="C233" s="159">
        <v>0.13868088869835088</v>
      </c>
    </row>
    <row r="234" spans="1:3" ht="12" customHeight="1">
      <c r="A234" s="159">
        <v>208</v>
      </c>
      <c r="B234" s="159">
        <v>0.17975544170728228</v>
      </c>
      <c r="C234" s="159">
        <v>0.13329577419670835</v>
      </c>
    </row>
    <row r="235" spans="1:3" ht="12" customHeight="1">
      <c r="A235" s="159">
        <v>209</v>
      </c>
      <c r="B235" s="159">
        <v>0.19516460969484989</v>
      </c>
      <c r="C235" s="159">
        <v>0.16197541368463278</v>
      </c>
    </row>
    <row r="236" spans="1:3" ht="12" customHeight="1">
      <c r="A236" s="159">
        <v>210</v>
      </c>
      <c r="B236" s="159">
        <v>0.18457067472741401</v>
      </c>
      <c r="C236" s="159">
        <v>0.129295371220363</v>
      </c>
    </row>
    <row r="237" spans="1:3" ht="12" customHeight="1">
      <c r="A237" s="159">
        <v>211</v>
      </c>
      <c r="B237" s="159">
        <v>0.20920376115876491</v>
      </c>
      <c r="C237" s="159">
        <v>0.13034668973054087</v>
      </c>
    </row>
    <row r="238" spans="1:3" ht="12" customHeight="1">
      <c r="A238" s="159">
        <v>212</v>
      </c>
      <c r="B238" s="159">
        <v>0.17390704163799597</v>
      </c>
      <c r="C238" s="159">
        <v>0.12155424938181067</v>
      </c>
    </row>
    <row r="239" spans="1:3" ht="12" customHeight="1">
      <c r="A239" s="159">
        <v>213</v>
      </c>
      <c r="B239" s="159">
        <v>0.19202484648104107</v>
      </c>
      <c r="C239" s="159">
        <v>0.14700307211727215</v>
      </c>
    </row>
    <row r="240" spans="1:3" ht="12" customHeight="1">
      <c r="A240" s="159">
        <v>214</v>
      </c>
      <c r="B240" s="159">
        <v>0.20209738115924436</v>
      </c>
      <c r="C240" s="159">
        <v>0.12375302959246487</v>
      </c>
    </row>
    <row r="241" spans="1:3" ht="12" customHeight="1">
      <c r="A241" s="159">
        <v>215</v>
      </c>
      <c r="B241" s="159">
        <v>0.19584348910994487</v>
      </c>
      <c r="C241" s="159">
        <v>0.15348604455581241</v>
      </c>
    </row>
    <row r="242" spans="1:3" ht="12" customHeight="1">
      <c r="A242" s="159">
        <v>216</v>
      </c>
      <c r="B242" s="159">
        <v>0.18148196592398294</v>
      </c>
      <c r="C242" s="159">
        <v>0.15507392623945093</v>
      </c>
    </row>
    <row r="243" spans="1:3" ht="12" customHeight="1">
      <c r="A243" s="159">
        <v>217</v>
      </c>
      <c r="B243" s="159">
        <v>0.18501156475185626</v>
      </c>
      <c r="C243" s="159">
        <v>0.13500506285721708</v>
      </c>
    </row>
    <row r="244" spans="1:3" ht="12" customHeight="1">
      <c r="A244" s="159">
        <v>218</v>
      </c>
      <c r="B244" s="159">
        <v>0.17488709926504012</v>
      </c>
      <c r="C244" s="159">
        <v>0.11457064707012356</v>
      </c>
    </row>
    <row r="245" spans="1:3" ht="12" customHeight="1">
      <c r="A245" s="159">
        <v>219</v>
      </c>
      <c r="B245" s="159">
        <v>0.22229111048067351</v>
      </c>
      <c r="C245" s="159">
        <v>0.17012414749415714</v>
      </c>
    </row>
    <row r="246" spans="1:3" ht="12" customHeight="1">
      <c r="A246" s="159">
        <v>220</v>
      </c>
      <c r="B246" s="159">
        <v>0.21243698129268193</v>
      </c>
      <c r="C246" s="159">
        <v>0.14475690331875138</v>
      </c>
    </row>
    <row r="247" spans="1:3" ht="12" customHeight="1">
      <c r="A247" s="159">
        <v>221</v>
      </c>
      <c r="B247" s="159">
        <v>0.18311528490984741</v>
      </c>
      <c r="C247" s="159">
        <v>0.15095274162907343</v>
      </c>
    </row>
    <row r="248" spans="1:3" ht="12" customHeight="1">
      <c r="A248" s="159">
        <v>222</v>
      </c>
      <c r="B248" s="159">
        <v>0.19579971610111546</v>
      </c>
      <c r="C248" s="159">
        <v>0.13654284538231534</v>
      </c>
    </row>
    <row r="249" spans="1:3" ht="12" customHeight="1">
      <c r="A249" s="159">
        <v>223</v>
      </c>
      <c r="B249" s="159">
        <v>0.16815244682139313</v>
      </c>
      <c r="C249" s="159">
        <v>0.10620191641917118</v>
      </c>
    </row>
    <row r="250" spans="1:3" ht="12" customHeight="1">
      <c r="A250" s="159">
        <v>224</v>
      </c>
      <c r="B250" s="159">
        <v>0.19621064998503507</v>
      </c>
      <c r="C250" s="159">
        <v>0.14242060611044413</v>
      </c>
    </row>
    <row r="251" spans="1:3" ht="12" customHeight="1">
      <c r="A251" s="159">
        <v>225</v>
      </c>
      <c r="B251" s="159">
        <v>0.19743847939690892</v>
      </c>
      <c r="C251" s="159">
        <v>0.12411703246380829</v>
      </c>
    </row>
    <row r="252" spans="1:3" ht="12" customHeight="1">
      <c r="A252" s="159">
        <v>226</v>
      </c>
      <c r="B252" s="159">
        <v>0.19446062495815461</v>
      </c>
      <c r="C252" s="159">
        <v>0.15464964450429605</v>
      </c>
    </row>
    <row r="253" spans="1:3" ht="12" customHeight="1">
      <c r="A253" s="159">
        <v>227</v>
      </c>
      <c r="B253" s="159">
        <v>0.20549721916462785</v>
      </c>
      <c r="C253" s="159">
        <v>0.1744083023920753</v>
      </c>
    </row>
    <row r="254" spans="1:3" ht="12" customHeight="1">
      <c r="A254" s="159">
        <v>228</v>
      </c>
      <c r="B254" s="159">
        <v>0.17450450095593381</v>
      </c>
      <c r="C254" s="159">
        <v>0.13358676526269805</v>
      </c>
    </row>
    <row r="255" spans="1:3" ht="12" customHeight="1">
      <c r="A255" s="159">
        <v>229</v>
      </c>
      <c r="B255" s="159">
        <v>0.18814869403925313</v>
      </c>
      <c r="C255" s="159">
        <v>0.11590047148805582</v>
      </c>
    </row>
    <row r="256" spans="1:3" ht="12" customHeight="1">
      <c r="A256" s="159">
        <v>230</v>
      </c>
      <c r="B256" s="159">
        <v>0.18591980464241703</v>
      </c>
      <c r="C256" s="159">
        <v>0.1877960437101697</v>
      </c>
    </row>
    <row r="257" spans="1:3" ht="12" customHeight="1">
      <c r="A257" s="159">
        <v>231</v>
      </c>
      <c r="B257" s="159">
        <v>0.2133213058029024</v>
      </c>
      <c r="C257" s="159">
        <v>0.17745584400830072</v>
      </c>
    </row>
    <row r="258" spans="1:3" ht="12" customHeight="1">
      <c r="A258" s="159">
        <v>232</v>
      </c>
      <c r="B258" s="159">
        <v>0.1718553865344159</v>
      </c>
      <c r="C258" s="159">
        <v>0.13983319543477846</v>
      </c>
    </row>
    <row r="259" spans="1:3" ht="12" customHeight="1">
      <c r="A259" s="159">
        <v>233</v>
      </c>
      <c r="B259" s="159">
        <v>0.21659105839450649</v>
      </c>
      <c r="C259" s="159">
        <v>0.16893971660230417</v>
      </c>
    </row>
    <row r="260" spans="1:3" ht="12" customHeight="1">
      <c r="A260" s="159">
        <v>234</v>
      </c>
      <c r="B260" s="159">
        <v>0.20088595725046657</v>
      </c>
      <c r="C260" s="159">
        <v>0.14381259851438855</v>
      </c>
    </row>
    <row r="261" spans="1:3" ht="12" customHeight="1">
      <c r="A261" s="159">
        <v>235</v>
      </c>
      <c r="B261" s="159">
        <v>0.18508572373018645</v>
      </c>
      <c r="C261" s="159">
        <v>0.13654523114383244</v>
      </c>
    </row>
    <row r="262" spans="1:3" ht="12" customHeight="1">
      <c r="A262" s="159">
        <v>236</v>
      </c>
      <c r="B262" s="159">
        <v>0.21118914685010332</v>
      </c>
      <c r="C262" s="159">
        <v>0.20698121630283492</v>
      </c>
    </row>
    <row r="263" spans="1:3" ht="12" customHeight="1">
      <c r="A263" s="159">
        <v>237</v>
      </c>
      <c r="B263" s="159">
        <v>0.2053488580133537</v>
      </c>
      <c r="C263" s="159">
        <v>0.15329724965894548</v>
      </c>
    </row>
    <row r="264" spans="1:3" ht="12" customHeight="1">
      <c r="A264" s="159">
        <v>238</v>
      </c>
      <c r="B264" s="159">
        <v>0.19546655442084057</v>
      </c>
      <c r="C264" s="159">
        <v>0.12159815996332346</v>
      </c>
    </row>
    <row r="265" spans="1:3" ht="12" customHeight="1">
      <c r="A265" s="159">
        <v>239</v>
      </c>
      <c r="B265" s="159">
        <v>0.21068679598287637</v>
      </c>
      <c r="C265" s="159">
        <v>0.19044920263681364</v>
      </c>
    </row>
    <row r="266" spans="1:3" ht="12" customHeight="1">
      <c r="A266" s="159">
        <v>240</v>
      </c>
      <c r="B266" s="159">
        <v>0.21350386981118799</v>
      </c>
      <c r="C266" s="159">
        <v>0.15278560589708709</v>
      </c>
    </row>
    <row r="267" spans="1:3" ht="12" customHeight="1">
      <c r="A267" s="159">
        <v>241</v>
      </c>
      <c r="B267" s="159">
        <v>0.19389594574598398</v>
      </c>
      <c r="C267" s="159">
        <v>0.15667302837438971</v>
      </c>
    </row>
    <row r="268" spans="1:3" ht="12" customHeight="1">
      <c r="A268" s="159">
        <v>242</v>
      </c>
      <c r="B268" s="159">
        <v>0.1969785541011656</v>
      </c>
      <c r="C268" s="159">
        <v>0.17369320496794546</v>
      </c>
    </row>
    <row r="269" spans="1:3" ht="12" customHeight="1">
      <c r="A269" s="159">
        <v>243</v>
      </c>
      <c r="B269" s="159">
        <v>0.20564418609156504</v>
      </c>
      <c r="C269" s="159">
        <v>0.17357230564662568</v>
      </c>
    </row>
    <row r="270" spans="1:3" ht="12" customHeight="1">
      <c r="A270" s="159">
        <v>244</v>
      </c>
      <c r="B270" s="159">
        <v>0.21427693371132828</v>
      </c>
      <c r="C270" s="159">
        <v>0.16796879454679034</v>
      </c>
    </row>
    <row r="271" spans="1:3" ht="12" customHeight="1">
      <c r="A271" s="159">
        <v>245</v>
      </c>
      <c r="B271" s="159">
        <v>0.20733880931964505</v>
      </c>
      <c r="C271" s="159">
        <v>0.17031946770779693</v>
      </c>
    </row>
    <row r="272" spans="1:3" ht="12" customHeight="1">
      <c r="A272" s="159">
        <v>246</v>
      </c>
      <c r="B272" s="159">
        <v>0.17902517417448555</v>
      </c>
      <c r="C272" s="159">
        <v>0.13484611353282805</v>
      </c>
    </row>
    <row r="273" spans="1:3" ht="12" customHeight="1">
      <c r="A273" s="159">
        <v>247</v>
      </c>
      <c r="B273" s="159">
        <v>0.20136419738757072</v>
      </c>
      <c r="C273" s="159">
        <v>0.17387327015331649</v>
      </c>
    </row>
    <row r="274" spans="1:3" ht="12" customHeight="1">
      <c r="A274" s="159">
        <v>248</v>
      </c>
      <c r="B274" s="159">
        <v>0.1975011684952018</v>
      </c>
      <c r="C274" s="159">
        <v>0.15024124735619807</v>
      </c>
    </row>
    <row r="275" spans="1:3" ht="12" customHeight="1">
      <c r="A275" s="159">
        <v>249</v>
      </c>
      <c r="B275" s="159">
        <v>0.18072273090514945</v>
      </c>
      <c r="C275" s="159">
        <v>0.14551788811635671</v>
      </c>
    </row>
    <row r="276" spans="1:3" ht="12" customHeight="1">
      <c r="A276" s="159">
        <v>250</v>
      </c>
      <c r="B276" s="159">
        <v>0.19211859775531606</v>
      </c>
      <c r="C276" s="159">
        <v>0.18170553045958171</v>
      </c>
    </row>
    <row r="277" spans="1:3" ht="12" customHeight="1">
      <c r="A277" s="159">
        <v>251</v>
      </c>
      <c r="B277" s="159">
        <v>0.20719918916389593</v>
      </c>
      <c r="C277" s="159">
        <v>0.18119401591822343</v>
      </c>
    </row>
    <row r="278" spans="1:3" ht="12" customHeight="1">
      <c r="A278" s="159">
        <v>252</v>
      </c>
      <c r="B278" s="159">
        <v>0.18953421452085972</v>
      </c>
      <c r="C278" s="159">
        <v>0.14028330622068153</v>
      </c>
    </row>
    <row r="279" spans="1:3" ht="12" customHeight="1">
      <c r="A279" s="159">
        <v>253</v>
      </c>
      <c r="B279" s="159">
        <v>0.16784544891888165</v>
      </c>
      <c r="C279" s="159">
        <v>0.1024908602788919</v>
      </c>
    </row>
    <row r="280" spans="1:3" ht="12" customHeight="1">
      <c r="A280" s="159">
        <v>254</v>
      </c>
      <c r="B280" s="159">
        <v>0.21646813347975805</v>
      </c>
      <c r="C280" s="159">
        <v>0.14806393725349026</v>
      </c>
    </row>
    <row r="281" spans="1:3" ht="12" customHeight="1">
      <c r="A281" s="159">
        <v>255</v>
      </c>
      <c r="B281" s="159">
        <v>0.20173313696631467</v>
      </c>
      <c r="C281" s="159">
        <v>0.12803783848622172</v>
      </c>
    </row>
    <row r="282" spans="1:3" ht="12" customHeight="1">
      <c r="A282" s="159">
        <v>256</v>
      </c>
      <c r="B282" s="159">
        <v>0.17342865170213159</v>
      </c>
      <c r="C282" s="159">
        <v>0.13547989677918479</v>
      </c>
    </row>
    <row r="283" spans="1:3" ht="12" customHeight="1">
      <c r="A283" s="159">
        <v>257</v>
      </c>
      <c r="B283" s="159">
        <v>0.20001559351332024</v>
      </c>
      <c r="C283" s="159">
        <v>0.12260760484521539</v>
      </c>
    </row>
    <row r="284" spans="1:3" ht="12" customHeight="1">
      <c r="A284" s="159">
        <v>258</v>
      </c>
      <c r="B284" s="159">
        <v>0.18206796776504852</v>
      </c>
      <c r="C284" s="159">
        <v>0.13546104685585897</v>
      </c>
    </row>
    <row r="285" spans="1:3" ht="12" customHeight="1">
      <c r="A285" s="159">
        <v>259</v>
      </c>
      <c r="B285" s="159">
        <v>0.17760163859645592</v>
      </c>
      <c r="C285" s="159">
        <v>0.14810704233990102</v>
      </c>
    </row>
    <row r="286" spans="1:3" ht="12" customHeight="1">
      <c r="A286" s="159">
        <v>260</v>
      </c>
      <c r="B286" s="159">
        <v>0.19927310684990959</v>
      </c>
      <c r="C286" s="159">
        <v>0.13683251898966908</v>
      </c>
    </row>
    <row r="287" spans="1:3" ht="12" customHeight="1">
      <c r="A287" s="159">
        <v>261</v>
      </c>
      <c r="B287" s="159">
        <v>0.22671609165138085</v>
      </c>
      <c r="C287" s="159">
        <v>0.19840057806236186</v>
      </c>
    </row>
    <row r="288" spans="1:3" ht="12" customHeight="1">
      <c r="A288" s="159">
        <v>262</v>
      </c>
      <c r="B288" s="159">
        <v>0.18298155521184689</v>
      </c>
      <c r="C288" s="159">
        <v>0.13576334125596853</v>
      </c>
    </row>
    <row r="289" spans="1:3" ht="12" customHeight="1">
      <c r="A289" s="159">
        <v>263</v>
      </c>
      <c r="B289" s="159">
        <v>0.21343371105879058</v>
      </c>
      <c r="C289" s="159">
        <v>0.13846015589138966</v>
      </c>
    </row>
    <row r="290" spans="1:3" ht="12" customHeight="1">
      <c r="A290" s="159">
        <v>264</v>
      </c>
      <c r="B290" s="159">
        <v>0.17700077069697837</v>
      </c>
      <c r="C290" s="159">
        <v>0.13359744759912373</v>
      </c>
    </row>
    <row r="291" spans="1:3" ht="12" customHeight="1">
      <c r="A291" s="159">
        <v>265</v>
      </c>
      <c r="B291" s="159">
        <v>0.2000589723750209</v>
      </c>
      <c r="C291" s="159">
        <v>0.15996180704045584</v>
      </c>
    </row>
    <row r="292" spans="1:3" ht="12" customHeight="1">
      <c r="A292" s="159">
        <v>266</v>
      </c>
      <c r="B292" s="159">
        <v>0.17787296391018026</v>
      </c>
      <c r="C292" s="159">
        <v>0.10832779301286924</v>
      </c>
    </row>
    <row r="293" spans="1:3" ht="12" customHeight="1">
      <c r="A293" s="159">
        <v>267</v>
      </c>
      <c r="B293" s="159">
        <v>0.21027870446142857</v>
      </c>
      <c r="C293" s="159">
        <v>0.16250726708237376</v>
      </c>
    </row>
    <row r="294" spans="1:3" ht="12" customHeight="1">
      <c r="A294" s="159">
        <v>268</v>
      </c>
      <c r="B294" s="159">
        <v>0.21274756401727468</v>
      </c>
      <c r="C294" s="159">
        <v>0.16908465539849016</v>
      </c>
    </row>
    <row r="295" spans="1:3" ht="12" customHeight="1">
      <c r="A295" s="159">
        <v>269</v>
      </c>
      <c r="B295" s="159">
        <v>0.22444449390483476</v>
      </c>
      <c r="C295" s="159">
        <v>0.14856066855263889</v>
      </c>
    </row>
    <row r="296" spans="1:3" ht="12" customHeight="1">
      <c r="A296" s="159">
        <v>270</v>
      </c>
      <c r="B296" s="159">
        <v>0.19297143502355343</v>
      </c>
      <c r="C296" s="159">
        <v>0.19186368668753007</v>
      </c>
    </row>
    <row r="297" spans="1:3" ht="12" customHeight="1">
      <c r="A297" s="159">
        <v>271</v>
      </c>
      <c r="B297" s="159">
        <v>0.18967856468034952</v>
      </c>
      <c r="C297" s="159">
        <v>0.14312865920701648</v>
      </c>
    </row>
    <row r="298" spans="1:3" ht="12" customHeight="1">
      <c r="A298" s="159">
        <v>272</v>
      </c>
      <c r="B298" s="159">
        <v>0.17964125105371559</v>
      </c>
      <c r="C298" s="159">
        <v>0.1377494289140242</v>
      </c>
    </row>
    <row r="299" spans="1:3" ht="12" customHeight="1">
      <c r="A299" s="159">
        <v>273</v>
      </c>
      <c r="B299" s="159">
        <v>0.2163726542614591</v>
      </c>
      <c r="C299" s="159">
        <v>0.17765429679391712</v>
      </c>
    </row>
    <row r="300" spans="1:3" ht="12" customHeight="1">
      <c r="A300" s="159">
        <v>274</v>
      </c>
      <c r="B300" s="159">
        <v>0.18626398516746998</v>
      </c>
      <c r="C300" s="159">
        <v>0.13438239674494895</v>
      </c>
    </row>
    <row r="301" spans="1:3" ht="12" customHeight="1">
      <c r="A301" s="159">
        <v>275</v>
      </c>
      <c r="B301" s="159">
        <v>0.18588430884575449</v>
      </c>
      <c r="C301" s="159">
        <v>0.11587769484687614</v>
      </c>
    </row>
    <row r="302" spans="1:3" ht="12" customHeight="1">
      <c r="A302" s="159">
        <v>276</v>
      </c>
      <c r="B302" s="159">
        <v>0.2100821929584894</v>
      </c>
      <c r="C302" s="159">
        <v>0.13532978412363683</v>
      </c>
    </row>
    <row r="303" spans="1:3" ht="12" customHeight="1">
      <c r="A303" s="159">
        <v>277</v>
      </c>
      <c r="B303" s="159">
        <v>0.17820196599714247</v>
      </c>
      <c r="C303" s="159">
        <v>0.10918710147510055</v>
      </c>
    </row>
    <row r="304" spans="1:3" ht="12" customHeight="1">
      <c r="A304" s="159">
        <v>278</v>
      </c>
      <c r="B304" s="159">
        <v>0.1773404613561847</v>
      </c>
      <c r="C304" s="159">
        <v>0.12911167490581621</v>
      </c>
    </row>
    <row r="305" spans="1:3" ht="12" customHeight="1">
      <c r="A305" s="159">
        <v>279</v>
      </c>
      <c r="B305" s="159">
        <v>0.20658828472549939</v>
      </c>
      <c r="C305" s="159">
        <v>0.15039612454024481</v>
      </c>
    </row>
    <row r="306" spans="1:3" ht="12" customHeight="1">
      <c r="A306" s="159">
        <v>280</v>
      </c>
      <c r="B306" s="159">
        <v>0.18037238531883432</v>
      </c>
      <c r="C306" s="159">
        <v>0.10959315505624379</v>
      </c>
    </row>
    <row r="307" spans="1:3" ht="12" customHeight="1">
      <c r="A307" s="159">
        <v>281</v>
      </c>
      <c r="B307" s="159">
        <v>0.1790821799020548</v>
      </c>
      <c r="C307" s="159">
        <v>0.1305090071463634</v>
      </c>
    </row>
    <row r="308" spans="1:3" ht="12" customHeight="1">
      <c r="A308" s="159">
        <v>282</v>
      </c>
      <c r="B308" s="159">
        <v>0.1690394713845946</v>
      </c>
      <c r="C308" s="159">
        <v>9.9267876488080109E-2</v>
      </c>
    </row>
    <row r="309" spans="1:3" ht="12" customHeight="1">
      <c r="A309" s="159">
        <v>283</v>
      </c>
      <c r="B309" s="159">
        <v>0.18237334040651207</v>
      </c>
      <c r="C309" s="159">
        <v>0.10489916311009413</v>
      </c>
    </row>
    <row r="310" spans="1:3" ht="12" customHeight="1">
      <c r="A310" s="159">
        <v>284</v>
      </c>
      <c r="B310" s="159">
        <v>0.24315805058288886</v>
      </c>
      <c r="C310" s="159">
        <v>0.21080429543229159</v>
      </c>
    </row>
    <row r="311" spans="1:3" ht="12" customHeight="1">
      <c r="A311" s="159">
        <v>285</v>
      </c>
      <c r="B311" s="159">
        <v>0.18284649533593719</v>
      </c>
      <c r="C311" s="159">
        <v>0.1541353902864265</v>
      </c>
    </row>
    <row r="312" spans="1:3" ht="12" customHeight="1">
      <c r="A312" s="159">
        <v>286</v>
      </c>
      <c r="B312" s="159">
        <v>0.20005213453597648</v>
      </c>
      <c r="C312" s="159">
        <v>0.15959417485134564</v>
      </c>
    </row>
    <row r="313" spans="1:3" ht="12" customHeight="1">
      <c r="A313" s="159">
        <v>287</v>
      </c>
      <c r="B313" s="159">
        <v>0.18827524168423421</v>
      </c>
      <c r="C313" s="159">
        <v>0.15546446196996788</v>
      </c>
    </row>
    <row r="314" spans="1:3" ht="12" customHeight="1">
      <c r="A314" s="159">
        <v>288</v>
      </c>
      <c r="B314" s="159">
        <v>0.18259418871962499</v>
      </c>
      <c r="C314" s="159">
        <v>0.14765759944922502</v>
      </c>
    </row>
    <row r="315" spans="1:3" ht="12" customHeight="1">
      <c r="A315" s="159">
        <v>289</v>
      </c>
      <c r="B315" s="159">
        <v>0.18752046317338655</v>
      </c>
      <c r="C315" s="159">
        <v>0.16119606361738154</v>
      </c>
    </row>
    <row r="316" spans="1:3" ht="12" customHeight="1">
      <c r="A316" s="159">
        <v>290</v>
      </c>
      <c r="B316" s="159">
        <v>0.20397871918647478</v>
      </c>
      <c r="C316" s="159">
        <v>0.15497374675406958</v>
      </c>
    </row>
    <row r="317" spans="1:3" ht="12" customHeight="1">
      <c r="A317" s="159">
        <v>291</v>
      </c>
      <c r="B317" s="159">
        <v>0.17976357996021333</v>
      </c>
      <c r="C317" s="159">
        <v>0.11497341358829008</v>
      </c>
    </row>
    <row r="318" spans="1:3" ht="12" customHeight="1">
      <c r="A318" s="159">
        <v>292</v>
      </c>
      <c r="B318" s="159">
        <v>0.17089575462099005</v>
      </c>
      <c r="C318" s="159">
        <v>0.13260195443059078</v>
      </c>
    </row>
    <row r="319" spans="1:3" ht="12" customHeight="1">
      <c r="A319" s="159">
        <v>293</v>
      </c>
      <c r="B319" s="159">
        <v>0.18392178816633117</v>
      </c>
      <c r="C319" s="159">
        <v>0.12182207020823836</v>
      </c>
    </row>
    <row r="320" spans="1:3" ht="12" customHeight="1">
      <c r="A320" s="159">
        <v>294</v>
      </c>
      <c r="B320" s="159">
        <v>0.18480093941057155</v>
      </c>
      <c r="C320" s="159">
        <v>0.13555568207811261</v>
      </c>
    </row>
    <row r="321" spans="1:3" ht="12" customHeight="1">
      <c r="A321" s="159">
        <v>295</v>
      </c>
      <c r="B321" s="159">
        <v>0.20031437479684472</v>
      </c>
      <c r="C321" s="159">
        <v>0.14392003724930838</v>
      </c>
    </row>
    <row r="322" spans="1:3" ht="12" customHeight="1">
      <c r="A322" s="159">
        <v>296</v>
      </c>
      <c r="B322" s="159">
        <v>0.20773472076715435</v>
      </c>
      <c r="C322" s="159">
        <v>0.17460322604648973</v>
      </c>
    </row>
    <row r="323" spans="1:3" ht="12" customHeight="1">
      <c r="A323" s="159">
        <v>297</v>
      </c>
      <c r="B323" s="159">
        <v>0.20149337662513733</v>
      </c>
      <c r="C323" s="159">
        <v>0.16070747636047206</v>
      </c>
    </row>
    <row r="324" spans="1:3" ht="12" customHeight="1">
      <c r="A324" s="159">
        <v>298</v>
      </c>
      <c r="B324" s="159">
        <v>0.18160817388096875</v>
      </c>
      <c r="C324" s="159">
        <v>0.133638867827991</v>
      </c>
    </row>
    <row r="325" spans="1:3" ht="12" customHeight="1">
      <c r="A325" s="159">
        <v>299</v>
      </c>
      <c r="B325" s="159">
        <v>0.19630706216239549</v>
      </c>
      <c r="C325" s="159">
        <v>0.146033391789991</v>
      </c>
    </row>
    <row r="326" spans="1:3" ht="12" customHeight="1">
      <c r="A326" s="159">
        <v>300</v>
      </c>
      <c r="B326" s="159">
        <v>0.16425433573274983</v>
      </c>
      <c r="C326" s="159">
        <v>6.4579002694919022E-2</v>
      </c>
    </row>
    <row r="327" spans="1:3" ht="12" customHeight="1">
      <c r="A327" s="159">
        <v>301</v>
      </c>
      <c r="B327" s="159">
        <v>0.17897697413576791</v>
      </c>
      <c r="C327" s="159">
        <v>0.11286819060116177</v>
      </c>
    </row>
    <row r="328" spans="1:3" ht="12" customHeight="1">
      <c r="A328" s="159">
        <v>302</v>
      </c>
      <c r="B328" s="159">
        <v>0.20270523281713076</v>
      </c>
      <c r="C328" s="159">
        <v>0.15566438750589842</v>
      </c>
    </row>
    <row r="329" spans="1:3" ht="12" customHeight="1">
      <c r="A329" s="159">
        <v>303</v>
      </c>
      <c r="B329" s="159">
        <v>0.18066300123080817</v>
      </c>
      <c r="C329" s="159">
        <v>0.12175488775984485</v>
      </c>
    </row>
    <row r="330" spans="1:3" ht="12" customHeight="1">
      <c r="A330" s="159">
        <v>304</v>
      </c>
      <c r="B330" s="159">
        <v>0.19072274252976867</v>
      </c>
      <c r="C330" s="159">
        <v>0.1281438613830965</v>
      </c>
    </row>
    <row r="331" spans="1:3" ht="12" customHeight="1">
      <c r="A331" s="159">
        <v>305</v>
      </c>
      <c r="B331" s="159">
        <v>0.17680853270136446</v>
      </c>
      <c r="C331" s="159">
        <v>0.14558261229680058</v>
      </c>
    </row>
    <row r="332" spans="1:3" ht="12" customHeight="1">
      <c r="A332" s="159">
        <v>306</v>
      </c>
      <c r="B332" s="159">
        <v>0.17752871912213866</v>
      </c>
      <c r="C332" s="159">
        <v>0.12490551713237376</v>
      </c>
    </row>
    <row r="333" spans="1:3" ht="12" customHeight="1">
      <c r="A333" s="159">
        <v>307</v>
      </c>
      <c r="B333" s="159">
        <v>0.18986960772084979</v>
      </c>
      <c r="C333" s="159">
        <v>0.14484062233650977</v>
      </c>
    </row>
    <row r="334" spans="1:3" ht="12" customHeight="1">
      <c r="A334" s="159">
        <v>308</v>
      </c>
      <c r="B334" s="159">
        <v>0.20790255299162799</v>
      </c>
      <c r="C334" s="159">
        <v>9.3491644673446117E-2</v>
      </c>
    </row>
    <row r="335" spans="1:3" ht="12" customHeight="1">
      <c r="A335" s="159">
        <v>309</v>
      </c>
      <c r="B335" s="159">
        <v>0.20179391600681237</v>
      </c>
      <c r="C335" s="159">
        <v>0.14552392185298371</v>
      </c>
    </row>
    <row r="336" spans="1:3" ht="12" customHeight="1">
      <c r="A336" s="159">
        <v>310</v>
      </c>
      <c r="B336" s="159">
        <v>0.17846218764589147</v>
      </c>
      <c r="C336" s="159">
        <v>0.13071874588447105</v>
      </c>
    </row>
    <row r="337" spans="1:3" ht="12" customHeight="1">
      <c r="A337" s="159">
        <v>311</v>
      </c>
      <c r="B337" s="159">
        <v>0.1651874120656342</v>
      </c>
      <c r="C337" s="159">
        <v>9.8676889871940288E-2</v>
      </c>
    </row>
    <row r="338" spans="1:3" ht="12" customHeight="1">
      <c r="A338" s="159">
        <v>312</v>
      </c>
      <c r="B338" s="159">
        <v>0.18358356617404009</v>
      </c>
      <c r="C338" s="159">
        <v>0.16471113089144637</v>
      </c>
    </row>
    <row r="339" spans="1:3" ht="12" customHeight="1">
      <c r="A339" s="159">
        <v>313</v>
      </c>
      <c r="B339" s="159">
        <v>0.18568344658007382</v>
      </c>
      <c r="C339" s="159">
        <v>0.14138525726497875</v>
      </c>
    </row>
    <row r="340" spans="1:3" ht="12" customHeight="1">
      <c r="A340" s="159">
        <v>314</v>
      </c>
      <c r="B340" s="159">
        <v>0.23376999164896636</v>
      </c>
      <c r="C340" s="159">
        <v>0.16898620468733516</v>
      </c>
    </row>
    <row r="341" spans="1:3" ht="12" customHeight="1">
      <c r="A341" s="159">
        <v>315</v>
      </c>
      <c r="B341" s="159">
        <v>0.17764344146855343</v>
      </c>
      <c r="C341" s="159">
        <v>0.12460299409621287</v>
      </c>
    </row>
    <row r="342" spans="1:3" ht="12" customHeight="1">
      <c r="A342" s="159">
        <v>316</v>
      </c>
      <c r="B342" s="159">
        <v>0.18790928867738793</v>
      </c>
      <c r="C342" s="159">
        <v>0.15955248760836235</v>
      </c>
    </row>
    <row r="343" spans="1:3" ht="12" customHeight="1">
      <c r="A343" s="159">
        <v>317</v>
      </c>
      <c r="B343" s="159">
        <v>0.20361715710868269</v>
      </c>
      <c r="C343" s="159">
        <v>0.18183317034183094</v>
      </c>
    </row>
    <row r="344" spans="1:3" ht="12" customHeight="1">
      <c r="A344" s="159">
        <v>318</v>
      </c>
      <c r="B344" s="159">
        <v>0.20316695160935178</v>
      </c>
      <c r="C344" s="159">
        <v>0.1775283725234168</v>
      </c>
    </row>
    <row r="345" spans="1:3" ht="12" customHeight="1">
      <c r="A345" s="159">
        <v>319</v>
      </c>
      <c r="B345" s="159">
        <v>0.20482438848632178</v>
      </c>
      <c r="C345" s="159">
        <v>0.14546817399107545</v>
      </c>
    </row>
    <row r="346" spans="1:3" ht="12" customHeight="1">
      <c r="A346" s="159">
        <v>320</v>
      </c>
      <c r="B346" s="159">
        <v>0.19255327057067684</v>
      </c>
      <c r="C346" s="159">
        <v>0.16605213583732983</v>
      </c>
    </row>
    <row r="347" spans="1:3" ht="12" customHeight="1">
      <c r="A347" s="159">
        <v>321</v>
      </c>
      <c r="B347" s="159">
        <v>0.20807131313325947</v>
      </c>
      <c r="C347" s="159">
        <v>0.16869869067916007</v>
      </c>
    </row>
    <row r="348" spans="1:3" ht="12" customHeight="1">
      <c r="A348" s="159">
        <v>322</v>
      </c>
      <c r="B348" s="159">
        <v>0.21019492575484747</v>
      </c>
      <c r="C348" s="159">
        <v>0.16342141552823541</v>
      </c>
    </row>
    <row r="349" spans="1:3" ht="12" customHeight="1">
      <c r="A349" s="159">
        <v>323</v>
      </c>
      <c r="B349" s="159">
        <v>0.2321026345414238</v>
      </c>
      <c r="C349" s="159">
        <v>0.13576197910415419</v>
      </c>
    </row>
    <row r="350" spans="1:3" ht="12" customHeight="1">
      <c r="A350" s="159">
        <v>324</v>
      </c>
      <c r="B350" s="159">
        <v>0.21655087982584301</v>
      </c>
      <c r="C350" s="159">
        <v>0.16481822445875705</v>
      </c>
    </row>
    <row r="351" spans="1:3" ht="12" customHeight="1">
      <c r="A351" s="159">
        <v>325</v>
      </c>
      <c r="B351" s="159">
        <v>0.16958062473803334</v>
      </c>
      <c r="C351" s="159">
        <v>0.1228405386873453</v>
      </c>
    </row>
    <row r="352" spans="1:3" ht="12" customHeight="1">
      <c r="A352" s="159">
        <v>326</v>
      </c>
      <c r="B352" s="159">
        <v>0.16924298668936791</v>
      </c>
      <c r="C352" s="159">
        <v>0.10865782161525034</v>
      </c>
    </row>
    <row r="353" spans="1:3" ht="12" customHeight="1">
      <c r="A353" s="159">
        <v>327</v>
      </c>
      <c r="B353" s="159">
        <v>0.18512874191781209</v>
      </c>
      <c r="C353" s="159">
        <v>0.15568427609353094</v>
      </c>
    </row>
    <row r="354" spans="1:3" ht="12" customHeight="1">
      <c r="A354" s="159">
        <v>328</v>
      </c>
      <c r="B354" s="159">
        <v>0.187098943448921</v>
      </c>
      <c r="C354" s="159">
        <v>0.11273074461714089</v>
      </c>
    </row>
    <row r="355" spans="1:3" ht="12" customHeight="1">
      <c r="A355" s="159">
        <v>329</v>
      </c>
      <c r="B355" s="159">
        <v>0.19385622280476386</v>
      </c>
      <c r="C355" s="159">
        <v>0.16882340647080449</v>
      </c>
    </row>
    <row r="356" spans="1:3" ht="12" customHeight="1">
      <c r="A356" s="159">
        <v>330</v>
      </c>
      <c r="B356" s="159">
        <v>0.18727695161909344</v>
      </c>
      <c r="C356" s="159">
        <v>0.14859281638217892</v>
      </c>
    </row>
    <row r="357" spans="1:3" ht="12" customHeight="1">
      <c r="A357" s="159">
        <v>331</v>
      </c>
      <c r="B357" s="159">
        <v>0.19176830357235281</v>
      </c>
      <c r="C357" s="159">
        <v>0.17450687230953674</v>
      </c>
    </row>
    <row r="358" spans="1:3" ht="12" customHeight="1">
      <c r="A358" s="159">
        <v>332</v>
      </c>
      <c r="B358" s="159">
        <v>0.19763571771444988</v>
      </c>
      <c r="C358" s="159">
        <v>0.15347057427725483</v>
      </c>
    </row>
    <row r="359" spans="1:3" ht="12" customHeight="1">
      <c r="A359" s="159">
        <v>333</v>
      </c>
      <c r="B359" s="159">
        <v>0.17058016449294686</v>
      </c>
      <c r="C359" s="159">
        <v>0.13090686325106587</v>
      </c>
    </row>
    <row r="360" spans="1:3" ht="12" customHeight="1">
      <c r="A360" s="159">
        <v>334</v>
      </c>
      <c r="B360" s="159">
        <v>0.19309339663314987</v>
      </c>
      <c r="C360" s="159">
        <v>0.13721858547304194</v>
      </c>
    </row>
    <row r="361" spans="1:3" ht="12" customHeight="1">
      <c r="A361" s="159">
        <v>335</v>
      </c>
      <c r="B361" s="159">
        <v>0.17560855897779695</v>
      </c>
      <c r="C361" s="159">
        <v>0.12672004462586559</v>
      </c>
    </row>
    <row r="362" spans="1:3" ht="12" customHeight="1">
      <c r="A362" s="159">
        <v>336</v>
      </c>
      <c r="B362" s="159">
        <v>0.21663644923248931</v>
      </c>
      <c r="C362" s="159">
        <v>0.16811421101648272</v>
      </c>
    </row>
    <row r="363" spans="1:3" ht="12" customHeight="1">
      <c r="A363" s="159">
        <v>337</v>
      </c>
      <c r="B363" s="159">
        <v>0.21040150607445812</v>
      </c>
      <c r="C363" s="159">
        <v>0.11532561518981302</v>
      </c>
    </row>
    <row r="364" spans="1:3" ht="12" customHeight="1">
      <c r="A364" s="159">
        <v>338</v>
      </c>
      <c r="B364" s="159">
        <v>0.18083159747495647</v>
      </c>
      <c r="C364" s="159">
        <v>0.13794970712898366</v>
      </c>
    </row>
    <row r="365" spans="1:3" ht="12" customHeight="1">
      <c r="A365" s="159">
        <v>339</v>
      </c>
      <c r="B365" s="159">
        <v>0.17967332839429734</v>
      </c>
      <c r="C365" s="159">
        <v>0.1195304001990318</v>
      </c>
    </row>
    <row r="366" spans="1:3" ht="12" customHeight="1">
      <c r="A366" s="159">
        <v>340</v>
      </c>
      <c r="B366" s="159">
        <v>0.19506414486050419</v>
      </c>
      <c r="C366" s="159">
        <v>0.1477511231664872</v>
      </c>
    </row>
    <row r="367" spans="1:3" ht="12" customHeight="1">
      <c r="A367" s="159">
        <v>341</v>
      </c>
      <c r="B367" s="159">
        <v>0.18889282642189981</v>
      </c>
      <c r="C367" s="159">
        <v>9.1914456267173303E-2</v>
      </c>
    </row>
    <row r="368" spans="1:3" ht="12" customHeight="1">
      <c r="A368" s="159">
        <v>342</v>
      </c>
      <c r="B368" s="159">
        <v>0.17480819927186636</v>
      </c>
      <c r="C368" s="159">
        <v>0.15252140775977946</v>
      </c>
    </row>
    <row r="369" spans="1:3" ht="12" customHeight="1">
      <c r="A369" s="159">
        <v>343</v>
      </c>
      <c r="B369" s="159">
        <v>0.18120795627743605</v>
      </c>
      <c r="C369" s="159">
        <v>0.16377853732032105</v>
      </c>
    </row>
    <row r="370" spans="1:3" ht="12" customHeight="1">
      <c r="A370" s="159">
        <v>344</v>
      </c>
      <c r="B370" s="159">
        <v>0.16791469120283825</v>
      </c>
      <c r="C370" s="159">
        <v>8.877563200542489E-2</v>
      </c>
    </row>
    <row r="371" spans="1:3" ht="12" customHeight="1">
      <c r="A371" s="159">
        <v>345</v>
      </c>
      <c r="B371" s="159">
        <v>0.19472551879558683</v>
      </c>
      <c r="C371" s="159">
        <v>0.16091477622632677</v>
      </c>
    </row>
    <row r="372" spans="1:3" ht="12" customHeight="1">
      <c r="A372" s="159">
        <v>346</v>
      </c>
      <c r="B372" s="159">
        <v>0.169555823565817</v>
      </c>
      <c r="C372" s="159">
        <v>0.12338264357783843</v>
      </c>
    </row>
    <row r="373" spans="1:3" ht="12" customHeight="1">
      <c r="A373" s="159">
        <v>347</v>
      </c>
      <c r="B373" s="159">
        <v>0.20508520038001238</v>
      </c>
      <c r="C373" s="159">
        <v>0.17414214370602596</v>
      </c>
    </row>
    <row r="374" spans="1:3" ht="12" customHeight="1">
      <c r="A374" s="159">
        <v>348</v>
      </c>
      <c r="B374" s="159">
        <v>0.19574395935367692</v>
      </c>
      <c r="C374" s="159">
        <v>0.12160157431046784</v>
      </c>
    </row>
    <row r="375" spans="1:3" ht="12" customHeight="1">
      <c r="A375" s="159">
        <v>349</v>
      </c>
      <c r="B375" s="159">
        <v>0.19000600050597677</v>
      </c>
      <c r="C375" s="159">
        <v>0.14324956817546608</v>
      </c>
    </row>
    <row r="376" spans="1:3" ht="12" customHeight="1">
      <c r="A376" s="159">
        <v>350</v>
      </c>
      <c r="B376" s="159">
        <v>0.17359212957543593</v>
      </c>
      <c r="C376" s="159">
        <v>0.12572086416100961</v>
      </c>
    </row>
    <row r="377" spans="1:3" ht="12" customHeight="1">
      <c r="A377" s="159">
        <v>351</v>
      </c>
      <c r="B377" s="159">
        <v>0.19385084886066026</v>
      </c>
      <c r="C377" s="159">
        <v>0.14884374615593005</v>
      </c>
    </row>
    <row r="378" spans="1:3" ht="12" customHeight="1">
      <c r="A378" s="159">
        <v>352</v>
      </c>
      <c r="B378" s="159">
        <v>0.19771759989876167</v>
      </c>
      <c r="C378" s="159">
        <v>0.15076143972593126</v>
      </c>
    </row>
    <row r="379" spans="1:3" ht="12" customHeight="1">
      <c r="A379" s="159">
        <v>353</v>
      </c>
      <c r="B379" s="159">
        <v>0.1922109395197209</v>
      </c>
      <c r="C379" s="159">
        <v>0.15605120122020419</v>
      </c>
    </row>
    <row r="380" spans="1:3" ht="12" customHeight="1">
      <c r="A380" s="159">
        <v>354</v>
      </c>
      <c r="B380" s="159">
        <v>0.21852564589290716</v>
      </c>
      <c r="C380" s="159">
        <v>0.22515324887254212</v>
      </c>
    </row>
    <row r="381" spans="1:3" ht="12" customHeight="1">
      <c r="A381" s="159">
        <v>355</v>
      </c>
      <c r="B381" s="159">
        <v>0.22533387212383407</v>
      </c>
      <c r="C381" s="159">
        <v>0.19123269003502782</v>
      </c>
    </row>
    <row r="382" spans="1:3" ht="12" customHeight="1">
      <c r="A382" s="159">
        <v>356</v>
      </c>
      <c r="B382" s="159">
        <v>0.16577195226020242</v>
      </c>
      <c r="C382" s="159">
        <v>8.9553301869722657E-2</v>
      </c>
    </row>
    <row r="383" spans="1:3" ht="12" customHeight="1">
      <c r="A383" s="159">
        <v>357</v>
      </c>
      <c r="B383" s="159">
        <v>0.18981326263921405</v>
      </c>
      <c r="C383" s="159">
        <v>0.13596730152617445</v>
      </c>
    </row>
    <row r="384" spans="1:3" ht="12" customHeight="1">
      <c r="A384" s="159">
        <v>358</v>
      </c>
      <c r="B384" s="159">
        <v>0.18449741543314588</v>
      </c>
      <c r="C384" s="159">
        <v>0.12488144834765952</v>
      </c>
    </row>
    <row r="385" spans="1:3" ht="12" customHeight="1">
      <c r="A385" s="159">
        <v>359</v>
      </c>
      <c r="B385" s="159">
        <v>0.18215087671538094</v>
      </c>
      <c r="C385" s="159">
        <v>0.11713870002833841</v>
      </c>
    </row>
    <row r="386" spans="1:3" ht="12" customHeight="1">
      <c r="A386" s="159">
        <v>360</v>
      </c>
      <c r="B386" s="159">
        <v>0.19103402203609274</v>
      </c>
      <c r="C386" s="159">
        <v>0.14403685116466663</v>
      </c>
    </row>
    <row r="387" spans="1:3" ht="12" customHeight="1">
      <c r="A387" s="159">
        <v>361</v>
      </c>
      <c r="B387" s="159">
        <v>0.20431528517488631</v>
      </c>
      <c r="C387" s="159">
        <v>0.19968152754816268</v>
      </c>
    </row>
    <row r="388" spans="1:3" ht="12" customHeight="1">
      <c r="A388" s="159">
        <v>362</v>
      </c>
      <c r="B388" s="159">
        <v>0.18693559380456679</v>
      </c>
      <c r="C388" s="159">
        <v>0.13271120118599877</v>
      </c>
    </row>
    <row r="389" spans="1:3" ht="12" customHeight="1">
      <c r="A389" s="159">
        <v>363</v>
      </c>
      <c r="B389" s="159">
        <v>0.18301394247918154</v>
      </c>
      <c r="C389" s="159">
        <v>0.12359827399830269</v>
      </c>
    </row>
    <row r="390" spans="1:3" ht="12" customHeight="1">
      <c r="A390" s="159">
        <v>364</v>
      </c>
      <c r="B390" s="159">
        <v>0.20058545986993567</v>
      </c>
      <c r="C390" s="159">
        <v>0.15461335265489332</v>
      </c>
    </row>
    <row r="391" spans="1:3" ht="12" customHeight="1">
      <c r="A391" s="159">
        <v>365</v>
      </c>
      <c r="B391" s="159">
        <v>0.18996546890626578</v>
      </c>
      <c r="C391" s="159">
        <v>0.13922799448291504</v>
      </c>
    </row>
    <row r="392" spans="1:3" ht="12" customHeight="1">
      <c r="A392" s="159">
        <v>366</v>
      </c>
      <c r="B392" s="159">
        <v>0.19449967195557988</v>
      </c>
      <c r="C392" s="159">
        <v>0.1294276048004282</v>
      </c>
    </row>
    <row r="393" spans="1:3" ht="12" customHeight="1">
      <c r="A393" s="159">
        <v>367</v>
      </c>
      <c r="B393" s="159">
        <v>0.24059877972319671</v>
      </c>
      <c r="C393" s="159">
        <v>0.17276752809590074</v>
      </c>
    </row>
    <row r="394" spans="1:3" ht="12" customHeight="1">
      <c r="A394" s="159">
        <v>368</v>
      </c>
      <c r="B394" s="159">
        <v>0.17522797405308393</v>
      </c>
      <c r="C394" s="159">
        <v>0.14371357796881712</v>
      </c>
    </row>
    <row r="395" spans="1:3" ht="12" customHeight="1">
      <c r="A395" s="159">
        <v>369</v>
      </c>
      <c r="B395" s="159">
        <v>0.21135426510615693</v>
      </c>
      <c r="C395" s="159">
        <v>0.14217790126053226</v>
      </c>
    </row>
    <row r="396" spans="1:3" ht="12" customHeight="1">
      <c r="A396" s="159">
        <v>370</v>
      </c>
      <c r="B396" s="159">
        <v>0.19690164595205253</v>
      </c>
      <c r="C396" s="159">
        <v>0.15126422487551913</v>
      </c>
    </row>
    <row r="397" spans="1:3" ht="12" customHeight="1">
      <c r="A397" s="159">
        <v>371</v>
      </c>
      <c r="B397" s="159">
        <v>0.20703635432972212</v>
      </c>
      <c r="C397" s="159">
        <v>0.14769418871840917</v>
      </c>
    </row>
    <row r="398" spans="1:3" ht="12" customHeight="1">
      <c r="A398" s="159">
        <v>372</v>
      </c>
      <c r="B398" s="159">
        <v>0.1731029849373974</v>
      </c>
      <c r="C398" s="159">
        <v>0.13670599481729476</v>
      </c>
    </row>
    <row r="399" spans="1:3" ht="12" customHeight="1">
      <c r="A399" s="159">
        <v>373</v>
      </c>
      <c r="B399" s="159">
        <v>0.18855102948754687</v>
      </c>
      <c r="C399" s="159">
        <v>0.12437070448604293</v>
      </c>
    </row>
    <row r="400" spans="1:3" ht="12" customHeight="1">
      <c r="A400" s="159">
        <v>374</v>
      </c>
      <c r="B400" s="159">
        <v>0.20719433632112938</v>
      </c>
      <c r="C400" s="159">
        <v>0.1674067153655262</v>
      </c>
    </row>
    <row r="401" spans="1:3" ht="12" customHeight="1">
      <c r="A401" s="159">
        <v>375</v>
      </c>
      <c r="B401" s="159">
        <v>0.22835841444587784</v>
      </c>
      <c r="C401" s="159">
        <v>0.15327205769137858</v>
      </c>
    </row>
    <row r="402" spans="1:3" ht="12" customHeight="1">
      <c r="A402" s="159">
        <v>376</v>
      </c>
      <c r="B402" s="159">
        <v>0.17716345295540128</v>
      </c>
      <c r="C402" s="159">
        <v>0.15324705239910352</v>
      </c>
    </row>
    <row r="403" spans="1:3" ht="12" customHeight="1">
      <c r="A403" s="159">
        <v>377</v>
      </c>
      <c r="B403" s="159">
        <v>0.20761927774672587</v>
      </c>
      <c r="C403" s="159">
        <v>0.16430619545843297</v>
      </c>
    </row>
    <row r="404" spans="1:3" ht="12" customHeight="1">
      <c r="A404" s="159">
        <v>378</v>
      </c>
      <c r="B404" s="159">
        <v>0.19508812737070785</v>
      </c>
      <c r="C404" s="159">
        <v>0.16859315688906101</v>
      </c>
    </row>
    <row r="405" spans="1:3" ht="12" customHeight="1">
      <c r="A405" s="159">
        <v>379</v>
      </c>
      <c r="B405" s="159">
        <v>0.17638445422252069</v>
      </c>
      <c r="C405" s="159">
        <v>0.1426489982667474</v>
      </c>
    </row>
    <row r="406" spans="1:3" ht="12" customHeight="1">
      <c r="A406" s="159">
        <v>380</v>
      </c>
      <c r="B406" s="159">
        <v>0.19389977871855582</v>
      </c>
      <c r="C406" s="159">
        <v>0.13870715286499596</v>
      </c>
    </row>
    <row r="407" spans="1:3" ht="12" customHeight="1">
      <c r="A407" s="159">
        <v>381</v>
      </c>
      <c r="B407" s="159">
        <v>0.18925353287245011</v>
      </c>
      <c r="C407" s="159">
        <v>0.12370839075088302</v>
      </c>
    </row>
    <row r="408" spans="1:3" ht="12" customHeight="1">
      <c r="A408" s="159">
        <v>382</v>
      </c>
      <c r="B408" s="159">
        <v>0.21096478800044266</v>
      </c>
      <c r="C408" s="159">
        <v>0.1801099260862081</v>
      </c>
    </row>
    <row r="409" spans="1:3" ht="12" customHeight="1">
      <c r="A409" s="159">
        <v>383</v>
      </c>
      <c r="B409" s="159">
        <v>0.193160738070732</v>
      </c>
      <c r="C409" s="159">
        <v>0.14045884290124822</v>
      </c>
    </row>
    <row r="410" spans="1:3" ht="12" customHeight="1">
      <c r="A410" s="159">
        <v>384</v>
      </c>
      <c r="B410" s="159">
        <v>0.20524406999064079</v>
      </c>
      <c r="C410" s="159">
        <v>0.14626572371634142</v>
      </c>
    </row>
    <row r="411" spans="1:3" ht="12" customHeight="1">
      <c r="A411" s="159">
        <v>385</v>
      </c>
      <c r="B411" s="159">
        <v>0.19031659188916591</v>
      </c>
      <c r="C411" s="159">
        <v>0.10541956702114794</v>
      </c>
    </row>
    <row r="412" spans="1:3" ht="12" customHeight="1">
      <c r="A412" s="159">
        <v>386</v>
      </c>
      <c r="B412" s="159">
        <v>0.17904023949554385</v>
      </c>
      <c r="C412" s="159">
        <v>0.14889762141746973</v>
      </c>
    </row>
    <row r="413" spans="1:3" ht="12" customHeight="1">
      <c r="A413" s="159">
        <v>387</v>
      </c>
      <c r="B413" s="159">
        <v>0.21065892456467986</v>
      </c>
      <c r="C413" s="159">
        <v>0.15119063076836312</v>
      </c>
    </row>
    <row r="414" spans="1:3" ht="12" customHeight="1">
      <c r="A414" s="159">
        <v>388</v>
      </c>
      <c r="B414" s="159">
        <v>0.17113390131271383</v>
      </c>
      <c r="C414" s="159">
        <v>0.10514302043674401</v>
      </c>
    </row>
    <row r="415" spans="1:3" ht="12" customHeight="1">
      <c r="A415" s="159">
        <v>389</v>
      </c>
      <c r="B415" s="159">
        <v>0.18081741527779543</v>
      </c>
      <c r="C415" s="159">
        <v>9.8825283253473839E-2</v>
      </c>
    </row>
    <row r="416" spans="1:3" ht="12" customHeight="1">
      <c r="A416" s="159">
        <v>390</v>
      </c>
      <c r="B416" s="159">
        <v>0.18960013639117795</v>
      </c>
      <c r="C416" s="159">
        <v>0.15044011430369042</v>
      </c>
    </row>
    <row r="417" spans="1:3" ht="12" customHeight="1">
      <c r="A417" s="159">
        <v>391</v>
      </c>
      <c r="B417" s="159">
        <v>0.18582173513591352</v>
      </c>
      <c r="C417" s="159">
        <v>0.14488901520519681</v>
      </c>
    </row>
    <row r="418" spans="1:3" ht="12" customHeight="1">
      <c r="A418" s="159">
        <v>392</v>
      </c>
      <c r="B418" s="159">
        <v>0.19230193024797956</v>
      </c>
      <c r="C418" s="159">
        <v>0.16558074906303591</v>
      </c>
    </row>
    <row r="419" spans="1:3" ht="12" customHeight="1">
      <c r="A419" s="159">
        <v>393</v>
      </c>
      <c r="B419" s="159">
        <v>0.18135327200442961</v>
      </c>
      <c r="C419" s="159">
        <v>0.10195540124383409</v>
      </c>
    </row>
    <row r="420" spans="1:3" ht="12" customHeight="1">
      <c r="A420" s="159">
        <v>394</v>
      </c>
      <c r="B420" s="159">
        <v>0.18439260789684142</v>
      </c>
      <c r="C420" s="159">
        <v>0.14920601364860092</v>
      </c>
    </row>
    <row r="421" spans="1:3" ht="12" customHeight="1">
      <c r="A421" s="159">
        <v>395</v>
      </c>
      <c r="B421" s="159">
        <v>0.19196053464458804</v>
      </c>
      <c r="C421" s="159">
        <v>0.18204534179436349</v>
      </c>
    </row>
    <row r="422" spans="1:3" ht="12" customHeight="1">
      <c r="A422" s="159">
        <v>396</v>
      </c>
      <c r="B422" s="159">
        <v>0.17709538636494254</v>
      </c>
      <c r="C422" s="159">
        <v>0.12927743464790784</v>
      </c>
    </row>
    <row r="423" spans="1:3" ht="12" customHeight="1">
      <c r="A423" s="159">
        <v>397</v>
      </c>
      <c r="B423" s="159">
        <v>0.18314121075833265</v>
      </c>
      <c r="C423" s="159">
        <v>0.14656834363947635</v>
      </c>
    </row>
    <row r="424" spans="1:3" ht="12" customHeight="1">
      <c r="A424" s="159">
        <v>398</v>
      </c>
      <c r="B424" s="159">
        <v>0.16945762455367477</v>
      </c>
      <c r="C424" s="159">
        <v>0.12102723030676878</v>
      </c>
    </row>
    <row r="425" spans="1:3" ht="12" customHeight="1">
      <c r="A425" s="159">
        <v>399</v>
      </c>
      <c r="B425" s="159">
        <v>0.18747194707434303</v>
      </c>
      <c r="C425" s="159">
        <v>0.145915948482057</v>
      </c>
    </row>
    <row r="426" spans="1:3" ht="12" customHeight="1">
      <c r="A426" s="159">
        <v>400</v>
      </c>
      <c r="B426" s="159">
        <v>0.17020100236712823</v>
      </c>
      <c r="C426" s="159">
        <v>9.766680307903311E-2</v>
      </c>
    </row>
    <row r="427" spans="1:3" ht="12" customHeight="1">
      <c r="A427" s="159">
        <v>401</v>
      </c>
      <c r="B427" s="159">
        <v>0.19035005631894059</v>
      </c>
      <c r="C427" s="159">
        <v>0.14668801327066056</v>
      </c>
    </row>
    <row r="428" spans="1:3" ht="12" customHeight="1">
      <c r="A428" s="159">
        <v>402</v>
      </c>
      <c r="B428" s="159">
        <v>0.18946226347134973</v>
      </c>
      <c r="C428" s="159">
        <v>0.1441520734710581</v>
      </c>
    </row>
    <row r="429" spans="1:3" ht="12" customHeight="1">
      <c r="A429" s="159">
        <v>403</v>
      </c>
      <c r="B429" s="159">
        <v>0.2166850662164678</v>
      </c>
      <c r="C429" s="159">
        <v>0.2027200346735393</v>
      </c>
    </row>
    <row r="430" spans="1:3" ht="12" customHeight="1">
      <c r="A430" s="159">
        <v>404</v>
      </c>
      <c r="B430" s="159">
        <v>0.1747472587364976</v>
      </c>
      <c r="C430" s="159">
        <v>8.1556340382541281E-2</v>
      </c>
    </row>
    <row r="431" spans="1:3" ht="12" customHeight="1">
      <c r="A431" s="159">
        <v>405</v>
      </c>
      <c r="B431" s="159">
        <v>0.19467275928986486</v>
      </c>
      <c r="C431" s="159">
        <v>0.17420435156666833</v>
      </c>
    </row>
    <row r="432" spans="1:3" ht="12" customHeight="1">
      <c r="A432" s="159">
        <v>406</v>
      </c>
      <c r="B432" s="159">
        <v>0.21857413942996748</v>
      </c>
      <c r="C432" s="159">
        <v>0.20044249277648429</v>
      </c>
    </row>
    <row r="433" spans="1:3" ht="12" customHeight="1">
      <c r="A433" s="159">
        <v>407</v>
      </c>
      <c r="B433" s="159">
        <v>0.21205101997704673</v>
      </c>
      <c r="C433" s="159">
        <v>0.17091136867018855</v>
      </c>
    </row>
    <row r="434" spans="1:3" ht="12" customHeight="1">
      <c r="A434" s="159">
        <v>408</v>
      </c>
      <c r="B434" s="159">
        <v>0.23615897455353593</v>
      </c>
      <c r="C434" s="159">
        <v>0.20763193709998617</v>
      </c>
    </row>
    <row r="435" spans="1:3" ht="12" customHeight="1">
      <c r="A435" s="159">
        <v>409</v>
      </c>
      <c r="B435" s="159">
        <v>0.17848305361864542</v>
      </c>
      <c r="C435" s="159">
        <v>0.14314994035332998</v>
      </c>
    </row>
    <row r="436" spans="1:3" ht="12" customHeight="1">
      <c r="A436" s="159">
        <v>410</v>
      </c>
      <c r="B436" s="159">
        <v>0.20241475135701945</v>
      </c>
      <c r="C436" s="159">
        <v>0.19980846651145071</v>
      </c>
    </row>
    <row r="437" spans="1:3" ht="12" customHeight="1">
      <c r="A437" s="159">
        <v>411</v>
      </c>
      <c r="B437" s="159">
        <v>0.20123394952220583</v>
      </c>
      <c r="C437" s="159">
        <v>0.15921939517813857</v>
      </c>
    </row>
    <row r="438" spans="1:3" ht="12" customHeight="1">
      <c r="A438" s="159">
        <v>412</v>
      </c>
      <c r="B438" s="159">
        <v>0.20791106286775249</v>
      </c>
      <c r="C438" s="159">
        <v>0.16098161824565543</v>
      </c>
    </row>
    <row r="439" spans="1:3" ht="12" customHeight="1">
      <c r="A439" s="159">
        <v>413</v>
      </c>
      <c r="B439" s="159">
        <v>0.20120458146146342</v>
      </c>
      <c r="C439" s="159">
        <v>0.14568605447444882</v>
      </c>
    </row>
    <row r="440" spans="1:3" ht="12" customHeight="1">
      <c r="A440" s="159">
        <v>414</v>
      </c>
      <c r="B440" s="159">
        <v>0.20197355664924066</v>
      </c>
      <c r="C440" s="159">
        <v>0.17096713102547326</v>
      </c>
    </row>
    <row r="441" spans="1:3" ht="12" customHeight="1">
      <c r="A441" s="159">
        <v>415</v>
      </c>
      <c r="B441" s="159">
        <v>0.19172205671938053</v>
      </c>
      <c r="C441" s="159">
        <v>0.15251373803420351</v>
      </c>
    </row>
    <row r="442" spans="1:3" ht="12" customHeight="1">
      <c r="A442" s="159">
        <v>416</v>
      </c>
      <c r="B442" s="159">
        <v>0.21989589576623769</v>
      </c>
      <c r="C442" s="159">
        <v>0.19581025561316334</v>
      </c>
    </row>
    <row r="443" spans="1:3" ht="12" customHeight="1">
      <c r="A443" s="159">
        <v>417</v>
      </c>
      <c r="B443" s="159">
        <v>0.18073950877633665</v>
      </c>
      <c r="C443" s="159">
        <v>0.1184339045600739</v>
      </c>
    </row>
    <row r="444" spans="1:3" ht="12" customHeight="1">
      <c r="A444" s="159">
        <v>418</v>
      </c>
      <c r="B444" s="159">
        <v>0.18694674152580504</v>
      </c>
      <c r="C444" s="159">
        <v>0.1111981336621618</v>
      </c>
    </row>
    <row r="445" spans="1:3" ht="12" customHeight="1">
      <c r="A445" s="159">
        <v>419</v>
      </c>
      <c r="B445" s="159">
        <v>0.19418182189373312</v>
      </c>
      <c r="C445" s="159">
        <v>0.20349970622194663</v>
      </c>
    </row>
    <row r="446" spans="1:3" ht="12" customHeight="1">
      <c r="A446" s="159">
        <v>420</v>
      </c>
      <c r="B446" s="159">
        <v>0.21357251752003448</v>
      </c>
      <c r="C446" s="159">
        <v>0.20223805892171792</v>
      </c>
    </row>
    <row r="447" spans="1:3" ht="12" customHeight="1">
      <c r="A447" s="159">
        <v>421</v>
      </c>
      <c r="B447" s="159">
        <v>0.20206378372628989</v>
      </c>
      <c r="C447" s="159">
        <v>0.14724524603698019</v>
      </c>
    </row>
    <row r="448" spans="1:3" ht="12" customHeight="1">
      <c r="A448" s="159">
        <v>422</v>
      </c>
      <c r="B448" s="159">
        <v>0.18358030443771542</v>
      </c>
      <c r="C448" s="159">
        <v>0.14653257040961712</v>
      </c>
    </row>
    <row r="449" spans="1:3" ht="12" customHeight="1">
      <c r="A449" s="159">
        <v>423</v>
      </c>
      <c r="B449" s="159">
        <v>0.18414186091760076</v>
      </c>
      <c r="C449" s="159">
        <v>0.13607941289429576</v>
      </c>
    </row>
    <row r="450" spans="1:3" ht="12" customHeight="1">
      <c r="A450" s="159">
        <v>424</v>
      </c>
      <c r="B450" s="159">
        <v>0.19978112038574278</v>
      </c>
      <c r="C450" s="159">
        <v>0.14359987220060624</v>
      </c>
    </row>
    <row r="451" spans="1:3" ht="12" customHeight="1">
      <c r="A451" s="159">
        <v>425</v>
      </c>
      <c r="B451" s="159">
        <v>0.19500086717239104</v>
      </c>
      <c r="C451" s="159">
        <v>0.14305650187999081</v>
      </c>
    </row>
    <row r="452" spans="1:3" ht="12" customHeight="1">
      <c r="A452" s="159">
        <v>426</v>
      </c>
      <c r="B452" s="159">
        <v>0.1696747266200013</v>
      </c>
      <c r="C452" s="159">
        <v>0.11157761364754315</v>
      </c>
    </row>
    <row r="453" spans="1:3" ht="12" customHeight="1">
      <c r="A453" s="159">
        <v>427</v>
      </c>
      <c r="B453" s="159">
        <v>0.17889672294499195</v>
      </c>
      <c r="C453" s="159">
        <v>0.17665134055659648</v>
      </c>
    </row>
    <row r="454" spans="1:3" ht="12" customHeight="1">
      <c r="A454" s="159">
        <v>428</v>
      </c>
      <c r="B454" s="159">
        <v>0.22095888659907445</v>
      </c>
      <c r="C454" s="159">
        <v>0.19014086347902248</v>
      </c>
    </row>
    <row r="455" spans="1:3" ht="12" customHeight="1">
      <c r="A455" s="159">
        <v>429</v>
      </c>
      <c r="B455" s="159">
        <v>0.18605349317065856</v>
      </c>
      <c r="C455" s="159">
        <v>0.17192425901387859</v>
      </c>
    </row>
    <row r="456" spans="1:3" ht="12" customHeight="1">
      <c r="A456" s="159">
        <v>430</v>
      </c>
      <c r="B456" s="159">
        <v>0.21032843712303595</v>
      </c>
      <c r="C456" s="159">
        <v>0.14374769603525883</v>
      </c>
    </row>
    <row r="457" spans="1:3" ht="12" customHeight="1">
      <c r="A457" s="159">
        <v>431</v>
      </c>
      <c r="B457" s="159">
        <v>0.2011671021486727</v>
      </c>
      <c r="C457" s="159">
        <v>0.1327471571801481</v>
      </c>
    </row>
    <row r="458" spans="1:3" ht="12" customHeight="1">
      <c r="A458" s="159">
        <v>432</v>
      </c>
      <c r="B458" s="159">
        <v>0.2199767312062213</v>
      </c>
      <c r="C458" s="159">
        <v>0.18599603592123845</v>
      </c>
    </row>
    <row r="459" spans="1:3" ht="12" customHeight="1">
      <c r="A459" s="159">
        <v>433</v>
      </c>
      <c r="B459" s="159">
        <v>0.18855138274217567</v>
      </c>
      <c r="C459" s="159">
        <v>0.13105093357654238</v>
      </c>
    </row>
    <row r="460" spans="1:3" ht="12" customHeight="1">
      <c r="A460" s="159">
        <v>434</v>
      </c>
      <c r="B460" s="159">
        <v>0.1926881767246125</v>
      </c>
      <c r="C460" s="159">
        <v>0.15992836546397532</v>
      </c>
    </row>
    <row r="461" spans="1:3" ht="12" customHeight="1">
      <c r="A461" s="159">
        <v>435</v>
      </c>
      <c r="B461" s="159">
        <v>0.1930146785144628</v>
      </c>
      <c r="C461" s="159">
        <v>0.10754353617030046</v>
      </c>
    </row>
    <row r="462" spans="1:3" ht="12" customHeight="1">
      <c r="A462" s="159">
        <v>436</v>
      </c>
      <c r="B462" s="159">
        <v>0.18566873306524773</v>
      </c>
      <c r="C462" s="159">
        <v>0.15668579334998092</v>
      </c>
    </row>
    <row r="463" spans="1:3" ht="12" customHeight="1">
      <c r="A463" s="159">
        <v>437</v>
      </c>
      <c r="B463" s="159">
        <v>0.18638415333982009</v>
      </c>
      <c r="C463" s="159">
        <v>0.14119623196448364</v>
      </c>
    </row>
    <row r="464" spans="1:3" ht="12" customHeight="1">
      <c r="A464" s="159">
        <v>438</v>
      </c>
      <c r="B464" s="159">
        <v>0.18868846483054907</v>
      </c>
      <c r="C464" s="159">
        <v>0.15024969498250107</v>
      </c>
    </row>
    <row r="465" spans="1:3" ht="12" customHeight="1">
      <c r="A465" s="159">
        <v>439</v>
      </c>
      <c r="B465" s="159">
        <v>0.18423928127833319</v>
      </c>
      <c r="C465" s="159">
        <v>0.14418830011858608</v>
      </c>
    </row>
    <row r="466" spans="1:3" ht="12" customHeight="1">
      <c r="A466" s="159">
        <v>440</v>
      </c>
      <c r="B466" s="159">
        <v>0.17266234355593016</v>
      </c>
      <c r="C466" s="159">
        <v>0.12671720499672934</v>
      </c>
    </row>
    <row r="467" spans="1:3" ht="12" customHeight="1">
      <c r="A467" s="159">
        <v>441</v>
      </c>
      <c r="B467" s="159">
        <v>0.20065748684658158</v>
      </c>
      <c r="C467" s="159">
        <v>0.16393859551518128</v>
      </c>
    </row>
    <row r="468" spans="1:3" ht="12" customHeight="1">
      <c r="A468" s="159">
        <v>442</v>
      </c>
      <c r="B468" s="159">
        <v>0.19955981847701654</v>
      </c>
      <c r="C468" s="159">
        <v>0.15177476691027622</v>
      </c>
    </row>
    <row r="469" spans="1:3" ht="12" customHeight="1">
      <c r="A469" s="159">
        <v>443</v>
      </c>
      <c r="B469" s="159">
        <v>0.20124722304315118</v>
      </c>
      <c r="C469" s="159">
        <v>0.1574810140509226</v>
      </c>
    </row>
    <row r="470" spans="1:3" ht="12" customHeight="1">
      <c r="A470" s="159">
        <v>444</v>
      </c>
      <c r="B470" s="159">
        <v>0.19134320564412563</v>
      </c>
      <c r="C470" s="159">
        <v>0.16097791839470971</v>
      </c>
    </row>
    <row r="471" spans="1:3" ht="12" customHeight="1">
      <c r="A471" s="159">
        <v>445</v>
      </c>
      <c r="B471" s="159">
        <v>0.16564842310660119</v>
      </c>
      <c r="C471" s="159">
        <v>8.5307341664984174E-2</v>
      </c>
    </row>
    <row r="472" spans="1:3" ht="12" customHeight="1">
      <c r="A472" s="159">
        <v>446</v>
      </c>
      <c r="B472" s="159">
        <v>0.18759087894625315</v>
      </c>
      <c r="C472" s="159">
        <v>0.18442953550415123</v>
      </c>
    </row>
    <row r="473" spans="1:3" ht="12" customHeight="1">
      <c r="A473" s="159">
        <v>447</v>
      </c>
      <c r="B473" s="159">
        <v>0.18731373265759835</v>
      </c>
      <c r="C473" s="159">
        <v>0.14515358627100064</v>
      </c>
    </row>
    <row r="474" spans="1:3" ht="12" customHeight="1">
      <c r="A474" s="159">
        <v>448</v>
      </c>
      <c r="B474" s="159">
        <v>0.17711746060383579</v>
      </c>
      <c r="C474" s="159">
        <v>0.15436585291662258</v>
      </c>
    </row>
    <row r="475" spans="1:3" ht="12" customHeight="1">
      <c r="A475" s="159">
        <v>449</v>
      </c>
      <c r="B475" s="159">
        <v>0.20908595290495377</v>
      </c>
      <c r="C475" s="159">
        <v>0.16896488482501898</v>
      </c>
    </row>
    <row r="476" spans="1:3" ht="12" customHeight="1">
      <c r="A476" s="159">
        <v>450</v>
      </c>
      <c r="B476" s="159">
        <v>0.17854877783196452</v>
      </c>
      <c r="C476" s="159">
        <v>0.14485365588828533</v>
      </c>
    </row>
    <row r="477" spans="1:3" ht="12" customHeight="1">
      <c r="A477" s="159">
        <v>451</v>
      </c>
      <c r="B477" s="159">
        <v>0.19709791168380045</v>
      </c>
      <c r="C477" s="159">
        <v>0.11952367948435598</v>
      </c>
    </row>
    <row r="478" spans="1:3" ht="12" customHeight="1">
      <c r="A478" s="159">
        <v>452</v>
      </c>
      <c r="B478" s="159">
        <v>0.17136980900985893</v>
      </c>
      <c r="C478" s="159">
        <v>0.10774320991835852</v>
      </c>
    </row>
    <row r="479" spans="1:3" ht="12" customHeight="1">
      <c r="A479" s="159">
        <v>453</v>
      </c>
      <c r="B479" s="159">
        <v>0.17817816910063969</v>
      </c>
      <c r="C479" s="159">
        <v>0.14391771748678095</v>
      </c>
    </row>
    <row r="480" spans="1:3" ht="12" customHeight="1">
      <c r="A480" s="159">
        <v>454</v>
      </c>
      <c r="B480" s="159">
        <v>0.21651725599729413</v>
      </c>
      <c r="C480" s="159">
        <v>0.17544709332897915</v>
      </c>
    </row>
    <row r="481" spans="1:3" ht="12" customHeight="1">
      <c r="A481" s="159">
        <v>455</v>
      </c>
      <c r="B481" s="159">
        <v>0.18838638459399693</v>
      </c>
      <c r="C481" s="159">
        <v>0.15849803458875891</v>
      </c>
    </row>
    <row r="482" spans="1:3" ht="12" customHeight="1">
      <c r="A482" s="159">
        <v>456</v>
      </c>
      <c r="B482" s="159">
        <v>0.20025493632516403</v>
      </c>
      <c r="C482" s="159">
        <v>0.14900618241543909</v>
      </c>
    </row>
    <row r="483" spans="1:3" ht="12" customHeight="1">
      <c r="A483" s="159">
        <v>457</v>
      </c>
      <c r="B483" s="159">
        <v>0.16913764776238821</v>
      </c>
      <c r="C483" s="159">
        <v>0.11618440169245846</v>
      </c>
    </row>
    <row r="484" spans="1:3" ht="12" customHeight="1">
      <c r="A484" s="159">
        <v>458</v>
      </c>
      <c r="B484" s="159">
        <v>0.16742532541248084</v>
      </c>
      <c r="C484" s="159">
        <v>8.081868521458116E-2</v>
      </c>
    </row>
    <row r="485" spans="1:3" ht="12" customHeight="1">
      <c r="A485" s="159">
        <v>459</v>
      </c>
      <c r="B485" s="159">
        <v>0.19207042558375773</v>
      </c>
      <c r="C485" s="159">
        <v>0.13223978221150051</v>
      </c>
    </row>
    <row r="486" spans="1:3" ht="12" customHeight="1">
      <c r="A486" s="159">
        <v>460</v>
      </c>
      <c r="B486" s="159">
        <v>0.16692870581793245</v>
      </c>
      <c r="C486" s="159">
        <v>6.8379259658906108E-2</v>
      </c>
    </row>
    <row r="487" spans="1:3" ht="12" customHeight="1">
      <c r="A487" s="159">
        <v>461</v>
      </c>
      <c r="B487" s="159">
        <v>0.18927177383019017</v>
      </c>
      <c r="C487" s="159">
        <v>0.11825783860369293</v>
      </c>
    </row>
    <row r="488" spans="1:3" ht="12" customHeight="1">
      <c r="A488" s="159">
        <v>462</v>
      </c>
      <c r="B488" s="159">
        <v>0.22715334914607804</v>
      </c>
      <c r="C488" s="159">
        <v>0.18468917281604849</v>
      </c>
    </row>
    <row r="489" spans="1:3" ht="12" customHeight="1">
      <c r="A489" s="159">
        <v>463</v>
      </c>
      <c r="B489" s="159">
        <v>0.19057661543039542</v>
      </c>
      <c r="C489" s="159">
        <v>0.17228994494092473</v>
      </c>
    </row>
    <row r="490" spans="1:3" ht="12" customHeight="1">
      <c r="A490" s="159">
        <v>464</v>
      </c>
      <c r="B490" s="159">
        <v>0.20825816905000563</v>
      </c>
      <c r="C490" s="159">
        <v>0.19501956282537308</v>
      </c>
    </row>
    <row r="491" spans="1:3" ht="12" customHeight="1">
      <c r="A491" s="159">
        <v>465</v>
      </c>
      <c r="B491" s="159">
        <v>0.19139552886225158</v>
      </c>
      <c r="C491" s="159">
        <v>0.16474661804047164</v>
      </c>
    </row>
    <row r="492" spans="1:3" ht="12" customHeight="1">
      <c r="A492" s="159">
        <v>466</v>
      </c>
      <c r="B492" s="159">
        <v>0.17733721994968463</v>
      </c>
      <c r="C492" s="159">
        <v>0.11449939786761064</v>
      </c>
    </row>
    <row r="493" spans="1:3" ht="12" customHeight="1">
      <c r="A493" s="159">
        <v>467</v>
      </c>
      <c r="B493" s="159">
        <v>0.18583805421130356</v>
      </c>
      <c r="C493" s="159">
        <v>9.7254307781138777E-2</v>
      </c>
    </row>
    <row r="494" spans="1:3" ht="12" customHeight="1">
      <c r="A494" s="159">
        <v>468</v>
      </c>
      <c r="B494" s="159">
        <v>0.20332736618942696</v>
      </c>
      <c r="C494" s="159">
        <v>0.1542326631847841</v>
      </c>
    </row>
    <row r="495" spans="1:3" ht="12" customHeight="1">
      <c r="A495" s="159">
        <v>469</v>
      </c>
      <c r="B495" s="159">
        <v>0.1987084591117021</v>
      </c>
      <c r="C495" s="159">
        <v>0.14945291085041967</v>
      </c>
    </row>
    <row r="496" spans="1:3" ht="12" customHeight="1">
      <c r="A496" s="159">
        <v>470</v>
      </c>
      <c r="B496" s="159">
        <v>0.18281374329646191</v>
      </c>
      <c r="C496" s="159">
        <v>0.14317618066081678</v>
      </c>
    </row>
    <row r="497" spans="1:3" ht="12" customHeight="1">
      <c r="A497" s="159">
        <v>471</v>
      </c>
      <c r="B497" s="159">
        <v>0.19794530152468245</v>
      </c>
      <c r="C497" s="159">
        <v>0.12251396092434212</v>
      </c>
    </row>
    <row r="498" spans="1:3" ht="12" customHeight="1">
      <c r="A498" s="159">
        <v>472</v>
      </c>
      <c r="B498" s="159">
        <v>0.18349215627929671</v>
      </c>
      <c r="C498" s="159">
        <v>0.11701482141599943</v>
      </c>
    </row>
    <row r="499" spans="1:3" ht="12" customHeight="1">
      <c r="A499" s="159">
        <v>473</v>
      </c>
      <c r="B499" s="159">
        <v>0.1845509187743998</v>
      </c>
      <c r="C499" s="159">
        <v>0.1036679657245006</v>
      </c>
    </row>
    <row r="500" spans="1:3" ht="12" customHeight="1">
      <c r="A500" s="159">
        <v>474</v>
      </c>
      <c r="B500" s="159">
        <v>0.21307108785193146</v>
      </c>
      <c r="C500" s="159">
        <v>0.13382334655436265</v>
      </c>
    </row>
    <row r="501" spans="1:3" ht="12" customHeight="1">
      <c r="A501" s="159">
        <v>475</v>
      </c>
      <c r="B501" s="159">
        <v>0.18260353940745189</v>
      </c>
      <c r="C501" s="159">
        <v>0.11739045826411494</v>
      </c>
    </row>
    <row r="502" spans="1:3" ht="12" customHeight="1">
      <c r="A502" s="159">
        <v>476</v>
      </c>
      <c r="B502" s="159">
        <v>0.18743858288911389</v>
      </c>
      <c r="C502" s="159">
        <v>0.16041023706512245</v>
      </c>
    </row>
    <row r="503" spans="1:3" ht="12" customHeight="1">
      <c r="A503" s="159">
        <v>477</v>
      </c>
      <c r="B503" s="159">
        <v>0.23134923443770922</v>
      </c>
      <c r="C503" s="159">
        <v>0.19900996660686726</v>
      </c>
    </row>
    <row r="504" spans="1:3" ht="12" customHeight="1">
      <c r="A504" s="159">
        <v>478</v>
      </c>
      <c r="B504" s="159">
        <v>0.18557400420106104</v>
      </c>
      <c r="C504" s="159">
        <v>0.14475205689244147</v>
      </c>
    </row>
    <row r="505" spans="1:3" ht="12" customHeight="1">
      <c r="A505" s="159">
        <v>479</v>
      </c>
      <c r="B505" s="159">
        <v>0.18243010862256079</v>
      </c>
      <c r="C505" s="159">
        <v>0.14457630741329858</v>
      </c>
    </row>
    <row r="506" spans="1:3" ht="12" customHeight="1">
      <c r="A506" s="159">
        <v>480</v>
      </c>
      <c r="B506" s="159">
        <v>0.20270397833028458</v>
      </c>
      <c r="C506" s="159">
        <v>0.13110871411511793</v>
      </c>
    </row>
    <row r="507" spans="1:3" ht="12" customHeight="1">
      <c r="A507" s="159">
        <v>481</v>
      </c>
      <c r="B507" s="159">
        <v>0.20160550749146772</v>
      </c>
      <c r="C507" s="159">
        <v>0.16304990990445453</v>
      </c>
    </row>
    <row r="508" spans="1:3" ht="12" customHeight="1">
      <c r="A508" s="159">
        <v>482</v>
      </c>
      <c r="B508" s="159">
        <v>0.19416083100393036</v>
      </c>
      <c r="C508" s="159">
        <v>0.12582534380606158</v>
      </c>
    </row>
    <row r="509" spans="1:3" ht="12" customHeight="1">
      <c r="A509" s="159">
        <v>483</v>
      </c>
      <c r="B509" s="159">
        <v>0.20312778778221713</v>
      </c>
      <c r="C509" s="159">
        <v>0.20411173150011641</v>
      </c>
    </row>
    <row r="510" spans="1:3" ht="12" customHeight="1">
      <c r="A510" s="159">
        <v>484</v>
      </c>
      <c r="B510" s="159">
        <v>0.2023164117063844</v>
      </c>
      <c r="C510" s="159">
        <v>0.15814342084706762</v>
      </c>
    </row>
    <row r="511" spans="1:3" ht="12" customHeight="1">
      <c r="A511" s="159">
        <v>485</v>
      </c>
      <c r="B511" s="159">
        <v>0.22929711938805</v>
      </c>
      <c r="C511" s="159">
        <v>0.17410479314255753</v>
      </c>
    </row>
    <row r="512" spans="1:3" ht="12" customHeight="1">
      <c r="A512" s="159">
        <v>486</v>
      </c>
      <c r="B512" s="159">
        <v>0.20774444935281597</v>
      </c>
      <c r="C512" s="159">
        <v>0.16897164585621527</v>
      </c>
    </row>
    <row r="513" spans="1:3" ht="12" customHeight="1">
      <c r="A513" s="159">
        <v>487</v>
      </c>
      <c r="B513" s="159">
        <v>0.18539175327500357</v>
      </c>
      <c r="C513" s="159">
        <v>0.12431292488357255</v>
      </c>
    </row>
    <row r="514" spans="1:3" ht="12" customHeight="1">
      <c r="A514" s="159">
        <v>488</v>
      </c>
      <c r="B514" s="159">
        <v>0.18536859501139688</v>
      </c>
      <c r="C514" s="159">
        <v>0.1245452520784678</v>
      </c>
    </row>
    <row r="515" spans="1:3" ht="12" customHeight="1">
      <c r="A515" s="159">
        <v>489</v>
      </c>
      <c r="B515" s="159">
        <v>0.19462273278695363</v>
      </c>
      <c r="C515" s="159">
        <v>0.19368693907807627</v>
      </c>
    </row>
    <row r="516" spans="1:3" ht="12" customHeight="1">
      <c r="A516" s="159">
        <v>490</v>
      </c>
      <c r="B516" s="159">
        <v>0.19727242520053859</v>
      </c>
      <c r="C516" s="159">
        <v>0.14069654253826483</v>
      </c>
    </row>
    <row r="517" spans="1:3" ht="12" customHeight="1">
      <c r="A517" s="159">
        <v>491</v>
      </c>
      <c r="B517" s="159">
        <v>0.20067018807409359</v>
      </c>
      <c r="C517" s="159">
        <v>0.1721100943157147</v>
      </c>
    </row>
    <row r="518" spans="1:3" ht="12" customHeight="1">
      <c r="A518" s="159">
        <v>492</v>
      </c>
      <c r="B518" s="159">
        <v>0.19474494977694912</v>
      </c>
      <c r="C518" s="159">
        <v>0.16061574592309663</v>
      </c>
    </row>
    <row r="519" spans="1:3" ht="12" customHeight="1">
      <c r="A519" s="159">
        <v>493</v>
      </c>
      <c r="B519" s="159">
        <v>0.19710293585164199</v>
      </c>
      <c r="C519" s="159">
        <v>0.16734265838899356</v>
      </c>
    </row>
    <row r="520" spans="1:3" ht="12" customHeight="1">
      <c r="A520" s="159">
        <v>494</v>
      </c>
      <c r="B520" s="159">
        <v>0.20294397968897024</v>
      </c>
      <c r="C520" s="159">
        <v>0.14373209569399389</v>
      </c>
    </row>
    <row r="521" spans="1:3" ht="12" customHeight="1">
      <c r="A521" s="159">
        <v>495</v>
      </c>
      <c r="B521" s="159">
        <v>0.19009036978002597</v>
      </c>
      <c r="C521" s="159">
        <v>0.12597736518107044</v>
      </c>
    </row>
    <row r="522" spans="1:3" ht="12" customHeight="1">
      <c r="A522" s="159">
        <v>496</v>
      </c>
      <c r="B522" s="159">
        <v>0.17393385065589673</v>
      </c>
      <c r="C522" s="159">
        <v>0.10275694708158988</v>
      </c>
    </row>
    <row r="523" spans="1:3" ht="12" customHeight="1">
      <c r="A523" s="159">
        <v>497</v>
      </c>
      <c r="B523" s="159">
        <v>0.20752767262299607</v>
      </c>
      <c r="C523" s="159">
        <v>0.17706505539768555</v>
      </c>
    </row>
    <row r="524" spans="1:3" ht="12" customHeight="1">
      <c r="A524" s="159">
        <v>498</v>
      </c>
      <c r="B524" s="159">
        <v>0.21021915475020445</v>
      </c>
      <c r="C524" s="159">
        <v>0.16881409336717915</v>
      </c>
    </row>
    <row r="525" spans="1:3" ht="12" customHeight="1">
      <c r="A525" s="159">
        <v>499</v>
      </c>
      <c r="B525" s="159">
        <v>0.18171092340997352</v>
      </c>
      <c r="C525" s="159">
        <v>0.13462735665946729</v>
      </c>
    </row>
    <row r="526" spans="1:3" ht="12" customHeight="1">
      <c r="A526" s="159">
        <v>500</v>
      </c>
      <c r="B526" s="159">
        <v>0.19962289591191243</v>
      </c>
      <c r="C526" s="159">
        <v>0.14065788521043962</v>
      </c>
    </row>
    <row r="527" spans="1:3" ht="12" customHeight="1">
      <c r="A527" s="159">
        <v>501</v>
      </c>
      <c r="B527" s="159">
        <v>0.20713815069477429</v>
      </c>
      <c r="C527" s="159">
        <v>0.1787515485577725</v>
      </c>
    </row>
    <row r="528" spans="1:3" ht="12" customHeight="1">
      <c r="A528" s="159">
        <v>502</v>
      </c>
      <c r="B528" s="159">
        <v>0.18721614554213042</v>
      </c>
      <c r="C528" s="159">
        <v>0.1447463913969867</v>
      </c>
    </row>
    <row r="529" spans="1:3" ht="12" customHeight="1">
      <c r="A529" s="159">
        <v>503</v>
      </c>
      <c r="B529" s="159">
        <v>0.18146503604649411</v>
      </c>
      <c r="C529" s="159">
        <v>0.13527379665740599</v>
      </c>
    </row>
    <row r="530" spans="1:3" ht="12" customHeight="1">
      <c r="A530" s="159">
        <v>504</v>
      </c>
      <c r="B530" s="159">
        <v>0.18904888971314482</v>
      </c>
      <c r="C530" s="159">
        <v>0.11615697084140758</v>
      </c>
    </row>
    <row r="531" spans="1:3" ht="12" customHeight="1">
      <c r="A531" s="159">
        <v>505</v>
      </c>
      <c r="B531" s="159">
        <v>0.2116244623797808</v>
      </c>
      <c r="C531" s="159">
        <v>0.16182796824313231</v>
      </c>
    </row>
    <row r="532" spans="1:3" ht="12" customHeight="1">
      <c r="A532" s="159">
        <v>506</v>
      </c>
      <c r="B532" s="159">
        <v>0.19530668943113003</v>
      </c>
      <c r="C532" s="159">
        <v>0.13996262209632665</v>
      </c>
    </row>
    <row r="533" spans="1:3" ht="12" customHeight="1">
      <c r="A533" s="159">
        <v>507</v>
      </c>
      <c r="B533" s="159">
        <v>0.18013866047572136</v>
      </c>
      <c r="C533" s="159">
        <v>0.13566614500133198</v>
      </c>
    </row>
    <row r="534" spans="1:3" ht="12" customHeight="1">
      <c r="A534" s="159">
        <v>508</v>
      </c>
      <c r="B534" s="159">
        <v>0.20671823653785096</v>
      </c>
      <c r="C534" s="159">
        <v>0.17433596761945508</v>
      </c>
    </row>
    <row r="535" spans="1:3" ht="12" customHeight="1">
      <c r="A535" s="159">
        <v>509</v>
      </c>
      <c r="B535" s="159">
        <v>0.18855345822227967</v>
      </c>
      <c r="C535" s="159">
        <v>0.17180605296720083</v>
      </c>
    </row>
    <row r="536" spans="1:3" ht="12" customHeight="1">
      <c r="A536" s="159">
        <v>510</v>
      </c>
      <c r="B536" s="159">
        <v>0.1863403477129511</v>
      </c>
      <c r="C536" s="159">
        <v>0.13538362569075568</v>
      </c>
    </row>
    <row r="537" spans="1:3" ht="12" customHeight="1">
      <c r="A537" s="159">
        <v>511</v>
      </c>
      <c r="B537" s="159">
        <v>0.20076180247237543</v>
      </c>
      <c r="C537" s="159">
        <v>0.15836029379255337</v>
      </c>
    </row>
    <row r="538" spans="1:3" ht="12" customHeight="1">
      <c r="A538" s="159">
        <v>512</v>
      </c>
      <c r="B538" s="159">
        <v>0.21245532073954351</v>
      </c>
      <c r="C538" s="159">
        <v>0.15196136758007686</v>
      </c>
    </row>
    <row r="539" spans="1:3" ht="12" customHeight="1">
      <c r="A539" s="159">
        <v>513</v>
      </c>
      <c r="B539" s="159">
        <v>0.17348264041696909</v>
      </c>
      <c r="C539" s="159">
        <v>0.11038584250590636</v>
      </c>
    </row>
    <row r="540" spans="1:3" ht="12" customHeight="1">
      <c r="A540" s="159">
        <v>514</v>
      </c>
      <c r="B540" s="159">
        <v>0.2212939956019509</v>
      </c>
      <c r="C540" s="159">
        <v>0.19704546229604855</v>
      </c>
    </row>
    <row r="541" spans="1:3" ht="12" customHeight="1">
      <c r="A541" s="159">
        <v>515</v>
      </c>
      <c r="B541" s="159">
        <v>0.191107066016767</v>
      </c>
      <c r="C541" s="159">
        <v>0.15192886483594609</v>
      </c>
    </row>
    <row r="542" spans="1:3" ht="12" customHeight="1">
      <c r="A542" s="159">
        <v>516</v>
      </c>
      <c r="B542" s="159">
        <v>0.19292953754414782</v>
      </c>
      <c r="C542" s="159">
        <v>0.13575709874706904</v>
      </c>
    </row>
    <row r="543" spans="1:3" ht="12" customHeight="1">
      <c r="A543" s="159">
        <v>517</v>
      </c>
      <c r="B543" s="159">
        <v>0.21527099812450259</v>
      </c>
      <c r="C543" s="159">
        <v>0.17305997118821168</v>
      </c>
    </row>
    <row r="544" spans="1:3" ht="12" customHeight="1">
      <c r="A544" s="159">
        <v>518</v>
      </c>
      <c r="B544" s="159">
        <v>0.18643943410473707</v>
      </c>
      <c r="C544" s="159">
        <v>0.14009394235684991</v>
      </c>
    </row>
    <row r="545" spans="1:3" ht="12" customHeight="1">
      <c r="A545" s="159">
        <v>519</v>
      </c>
      <c r="B545" s="159">
        <v>0.18816580778322245</v>
      </c>
      <c r="C545" s="159">
        <v>0.12136972023951301</v>
      </c>
    </row>
    <row r="546" spans="1:3" ht="12" customHeight="1">
      <c r="A546" s="159">
        <v>520</v>
      </c>
      <c r="B546" s="159">
        <v>0.19123615747130693</v>
      </c>
      <c r="C546" s="159">
        <v>0.1571212677500399</v>
      </c>
    </row>
    <row r="547" spans="1:3" ht="12" customHeight="1">
      <c r="A547" s="159">
        <v>521</v>
      </c>
      <c r="B547" s="159">
        <v>0.1871132005327516</v>
      </c>
      <c r="C547" s="159">
        <v>0.1596505010176186</v>
      </c>
    </row>
    <row r="548" spans="1:3" ht="12" customHeight="1">
      <c r="A548" s="159">
        <v>522</v>
      </c>
      <c r="B548" s="159">
        <v>0.21858265224266843</v>
      </c>
      <c r="C548" s="159">
        <v>0.17627393804716734</v>
      </c>
    </row>
    <row r="549" spans="1:3" ht="12" customHeight="1">
      <c r="A549" s="159">
        <v>523</v>
      </c>
      <c r="B549" s="159">
        <v>0.1834887936795313</v>
      </c>
      <c r="C549" s="159">
        <v>0.14091251774579722</v>
      </c>
    </row>
    <row r="550" spans="1:3" ht="12" customHeight="1">
      <c r="A550" s="159">
        <v>524</v>
      </c>
      <c r="B550" s="159">
        <v>0.18800542764968695</v>
      </c>
      <c r="C550" s="159">
        <v>0.15690992199815823</v>
      </c>
    </row>
    <row r="551" spans="1:3" ht="12" customHeight="1">
      <c r="A551" s="159">
        <v>525</v>
      </c>
      <c r="B551" s="159">
        <v>0.19272202542740044</v>
      </c>
      <c r="C551" s="159">
        <v>0.15245120510082114</v>
      </c>
    </row>
    <row r="552" spans="1:3" ht="12" customHeight="1">
      <c r="A552" s="159">
        <v>526</v>
      </c>
      <c r="B552" s="159">
        <v>0.19933855952011983</v>
      </c>
      <c r="C552" s="159">
        <v>0.1629001162978114</v>
      </c>
    </row>
    <row r="553" spans="1:3" ht="12" customHeight="1">
      <c r="A553" s="159">
        <v>527</v>
      </c>
      <c r="B553" s="159">
        <v>0.17760001210565185</v>
      </c>
      <c r="C553" s="159">
        <v>0.12780384082787205</v>
      </c>
    </row>
    <row r="554" spans="1:3" ht="12" customHeight="1">
      <c r="A554" s="159">
        <v>528</v>
      </c>
      <c r="B554" s="159">
        <v>0.20368621474450979</v>
      </c>
      <c r="C554" s="159">
        <v>0.1577089308976197</v>
      </c>
    </row>
    <row r="555" spans="1:3" ht="12" customHeight="1">
      <c r="A555" s="159">
        <v>529</v>
      </c>
      <c r="B555" s="159">
        <v>0.18599366017568514</v>
      </c>
      <c r="C555" s="159">
        <v>0.1302364702606309</v>
      </c>
    </row>
    <row r="556" spans="1:3" ht="12" customHeight="1">
      <c r="A556" s="159">
        <v>530</v>
      </c>
      <c r="B556" s="159">
        <v>0.17590717296346894</v>
      </c>
      <c r="C556" s="159">
        <v>0.1380484203421721</v>
      </c>
    </row>
    <row r="557" spans="1:3" ht="12" customHeight="1">
      <c r="A557" s="159">
        <v>531</v>
      </c>
      <c r="B557" s="159">
        <v>0.19596349228345541</v>
      </c>
      <c r="C557" s="159">
        <v>0.14838138025445072</v>
      </c>
    </row>
    <row r="558" spans="1:3" ht="12" customHeight="1">
      <c r="A558" s="159">
        <v>532</v>
      </c>
      <c r="B558" s="159">
        <v>0.18659675799320868</v>
      </c>
      <c r="C558" s="159">
        <v>0.17725862256681979</v>
      </c>
    </row>
    <row r="559" spans="1:3" ht="12" customHeight="1">
      <c r="A559" s="159">
        <v>533</v>
      </c>
      <c r="B559" s="159">
        <v>0.18534600614210275</v>
      </c>
      <c r="C559" s="159">
        <v>0.15802821567106595</v>
      </c>
    </row>
    <row r="560" spans="1:3" ht="12" customHeight="1">
      <c r="A560" s="159">
        <v>534</v>
      </c>
      <c r="B560" s="159">
        <v>0.19654159705463758</v>
      </c>
      <c r="C560" s="159">
        <v>0.16713053322869997</v>
      </c>
    </row>
    <row r="561" spans="1:3" ht="12" customHeight="1">
      <c r="A561" s="159">
        <v>535</v>
      </c>
      <c r="B561" s="159">
        <v>0.19714513642210765</v>
      </c>
      <c r="C561" s="159">
        <v>0.14530795249054412</v>
      </c>
    </row>
    <row r="562" spans="1:3" ht="12" customHeight="1">
      <c r="A562" s="159">
        <v>536</v>
      </c>
      <c r="B562" s="159">
        <v>0.19307720307958204</v>
      </c>
      <c r="C562" s="159">
        <v>0.18176960809714313</v>
      </c>
    </row>
    <row r="563" spans="1:3" ht="12" customHeight="1">
      <c r="A563" s="159">
        <v>537</v>
      </c>
      <c r="B563" s="159">
        <v>0.22360512432566026</v>
      </c>
      <c r="C563" s="159">
        <v>0.21779071656624843</v>
      </c>
    </row>
    <row r="564" spans="1:3" ht="12" customHeight="1">
      <c r="A564" s="159">
        <v>538</v>
      </c>
      <c r="B564" s="159">
        <v>0.19841257529251127</v>
      </c>
      <c r="C564" s="159">
        <v>9.3347189344723289E-2</v>
      </c>
    </row>
    <row r="565" spans="1:3" ht="12" customHeight="1">
      <c r="A565" s="159">
        <v>539</v>
      </c>
      <c r="B565" s="159">
        <v>0.26039326141381453</v>
      </c>
      <c r="C565" s="159">
        <v>0.14894095751693789</v>
      </c>
    </row>
    <row r="566" spans="1:3" ht="12" customHeight="1">
      <c r="A566" s="159">
        <v>540</v>
      </c>
      <c r="B566" s="159">
        <v>0.18108215793614629</v>
      </c>
      <c r="C566" s="159">
        <v>0.16458504010749531</v>
      </c>
    </row>
    <row r="567" spans="1:3" ht="12" customHeight="1">
      <c r="A567" s="159">
        <v>541</v>
      </c>
      <c r="B567" s="159">
        <v>0.21441395221753937</v>
      </c>
      <c r="C567" s="159">
        <v>0.1821509512357016</v>
      </c>
    </row>
    <row r="568" spans="1:3" ht="12" customHeight="1">
      <c r="A568" s="159">
        <v>542</v>
      </c>
      <c r="B568" s="159">
        <v>0.20726737650097993</v>
      </c>
      <c r="C568" s="159">
        <v>0.16428606586765754</v>
      </c>
    </row>
    <row r="569" spans="1:3" ht="12" customHeight="1">
      <c r="A569" s="159">
        <v>543</v>
      </c>
      <c r="B569" s="159">
        <v>0.18874197617654612</v>
      </c>
      <c r="C569" s="159">
        <v>0.13487423305175902</v>
      </c>
    </row>
    <row r="570" spans="1:3" ht="12" customHeight="1">
      <c r="A570" s="159">
        <v>544</v>
      </c>
      <c r="B570" s="159">
        <v>0.18973213797348837</v>
      </c>
      <c r="C570" s="159">
        <v>0.11593522237156526</v>
      </c>
    </row>
    <row r="571" spans="1:3" ht="12" customHeight="1">
      <c r="A571" s="159">
        <v>545</v>
      </c>
      <c r="B571" s="159">
        <v>0.20138858429615145</v>
      </c>
      <c r="C571" s="159">
        <v>0.1727547993316628</v>
      </c>
    </row>
    <row r="572" spans="1:3" ht="12" customHeight="1">
      <c r="A572" s="159">
        <v>546</v>
      </c>
      <c r="B572" s="159">
        <v>0.17873006465363528</v>
      </c>
      <c r="C572" s="159">
        <v>0.14792276751341396</v>
      </c>
    </row>
    <row r="573" spans="1:3" ht="12" customHeight="1">
      <c r="A573" s="159">
        <v>547</v>
      </c>
      <c r="B573" s="159">
        <v>0.20126437175994752</v>
      </c>
      <c r="C573" s="159">
        <v>0.15724498442863794</v>
      </c>
    </row>
    <row r="574" spans="1:3" ht="12" customHeight="1">
      <c r="A574" s="159">
        <v>548</v>
      </c>
      <c r="B574" s="159">
        <v>0.1864947475296091</v>
      </c>
      <c r="C574" s="159">
        <v>0.12490351562699067</v>
      </c>
    </row>
    <row r="575" spans="1:3" ht="12" customHeight="1">
      <c r="A575" s="159">
        <v>549</v>
      </c>
      <c r="B575" s="159">
        <v>0.21069857667252229</v>
      </c>
      <c r="C575" s="159">
        <v>0.15777484298393687</v>
      </c>
    </row>
    <row r="576" spans="1:3" ht="12" customHeight="1">
      <c r="A576" s="159">
        <v>550</v>
      </c>
      <c r="B576" s="159">
        <v>0.17192484836684757</v>
      </c>
      <c r="C576" s="159">
        <v>0.11375388466464714</v>
      </c>
    </row>
    <row r="577" spans="1:3" ht="12" customHeight="1">
      <c r="A577" s="159">
        <v>551</v>
      </c>
      <c r="B577" s="159">
        <v>0.1988141933981897</v>
      </c>
      <c r="C577" s="159">
        <v>0.14811380424578993</v>
      </c>
    </row>
    <row r="578" spans="1:3" ht="12" customHeight="1">
      <c r="A578" s="159">
        <v>552</v>
      </c>
      <c r="B578" s="159">
        <v>0.19609624644689783</v>
      </c>
      <c r="C578" s="159">
        <v>0.13075451174737043</v>
      </c>
    </row>
    <row r="579" spans="1:3" ht="12" customHeight="1">
      <c r="A579" s="159">
        <v>553</v>
      </c>
      <c r="B579" s="159">
        <v>0.21145151926824493</v>
      </c>
      <c r="C579" s="159">
        <v>0.17409087283086783</v>
      </c>
    </row>
    <row r="580" spans="1:3" ht="12" customHeight="1">
      <c r="A580" s="159">
        <v>554</v>
      </c>
      <c r="B580" s="159">
        <v>0.21088131522628428</v>
      </c>
      <c r="C580" s="159">
        <v>0.18513870835885962</v>
      </c>
    </row>
    <row r="581" spans="1:3" ht="12" customHeight="1">
      <c r="A581" s="159">
        <v>555</v>
      </c>
      <c r="B581" s="159">
        <v>0.18764170081104689</v>
      </c>
      <c r="C581" s="159">
        <v>0.15319285741174443</v>
      </c>
    </row>
    <row r="582" spans="1:3" ht="12" customHeight="1">
      <c r="A582" s="159">
        <v>556</v>
      </c>
      <c r="B582" s="159">
        <v>0.18513666850510907</v>
      </c>
      <c r="C582" s="159">
        <v>0.10989535601951923</v>
      </c>
    </row>
    <row r="583" spans="1:3" ht="12" customHeight="1">
      <c r="A583" s="159">
        <v>557</v>
      </c>
      <c r="B583" s="159">
        <v>0.17291608723114688</v>
      </c>
      <c r="C583" s="159">
        <v>0.11300702422811955</v>
      </c>
    </row>
    <row r="584" spans="1:3" ht="12" customHeight="1">
      <c r="A584" s="159">
        <v>558</v>
      </c>
      <c r="B584" s="159">
        <v>0.18388638984191955</v>
      </c>
      <c r="C584" s="159">
        <v>0.15905526200777714</v>
      </c>
    </row>
    <row r="585" spans="1:3" ht="12" customHeight="1">
      <c r="A585" s="159">
        <v>559</v>
      </c>
      <c r="B585" s="159">
        <v>0.16586852831707374</v>
      </c>
      <c r="C585" s="159">
        <v>6.2309267458384991E-2</v>
      </c>
    </row>
    <row r="586" spans="1:3" ht="12" customHeight="1">
      <c r="A586" s="159">
        <v>560</v>
      </c>
      <c r="B586" s="159">
        <v>0.20785500561934417</v>
      </c>
      <c r="C586" s="159">
        <v>0.17741769688177753</v>
      </c>
    </row>
    <row r="587" spans="1:3" ht="12" customHeight="1">
      <c r="A587" s="159">
        <v>561</v>
      </c>
      <c r="B587" s="159">
        <v>0.19757738820513801</v>
      </c>
      <c r="C587" s="159">
        <v>0.14223498622223696</v>
      </c>
    </row>
    <row r="588" spans="1:3" ht="12" customHeight="1">
      <c r="A588" s="159">
        <v>562</v>
      </c>
      <c r="B588" s="159">
        <v>0.20540565382236914</v>
      </c>
      <c r="C588" s="159">
        <v>0.17060524299779301</v>
      </c>
    </row>
    <row r="589" spans="1:3" ht="12" customHeight="1">
      <c r="A589" s="159">
        <v>563</v>
      </c>
      <c r="B589" s="159">
        <v>0.20086367860719337</v>
      </c>
      <c r="C589" s="159">
        <v>0.15619348395189803</v>
      </c>
    </row>
    <row r="590" spans="1:3" ht="12" customHeight="1">
      <c r="A590" s="159">
        <v>564</v>
      </c>
      <c r="B590" s="159">
        <v>0.21184797994585181</v>
      </c>
      <c r="C590" s="159">
        <v>0.17657651397985244</v>
      </c>
    </row>
    <row r="591" spans="1:3" ht="12" customHeight="1">
      <c r="A591" s="159">
        <v>565</v>
      </c>
      <c r="B591" s="159">
        <v>0.27945591629008232</v>
      </c>
      <c r="C591" s="159">
        <v>0.16975432931606516</v>
      </c>
    </row>
    <row r="592" spans="1:3" ht="12" customHeight="1">
      <c r="A592" s="159">
        <v>566</v>
      </c>
      <c r="B592" s="159">
        <v>0.19398329645682083</v>
      </c>
      <c r="C592" s="159">
        <v>0.12068801562559439</v>
      </c>
    </row>
    <row r="593" spans="1:3" ht="12" customHeight="1">
      <c r="A593" s="159">
        <v>567</v>
      </c>
      <c r="B593" s="159">
        <v>0.18911826725394065</v>
      </c>
      <c r="C593" s="159">
        <v>5.6364524667039638E-2</v>
      </c>
    </row>
    <row r="594" spans="1:3" ht="12" customHeight="1">
      <c r="A594" s="159">
        <v>568</v>
      </c>
      <c r="B594" s="159">
        <v>0.17445831558930694</v>
      </c>
      <c r="C594" s="159">
        <v>0.14078311610865657</v>
      </c>
    </row>
    <row r="595" spans="1:3" ht="12" customHeight="1">
      <c r="A595" s="159">
        <v>569</v>
      </c>
      <c r="B595" s="159">
        <v>0.20105248117462871</v>
      </c>
      <c r="C595" s="159">
        <v>0.16288119206199569</v>
      </c>
    </row>
    <row r="596" spans="1:3" ht="12" customHeight="1">
      <c r="A596" s="159">
        <v>570</v>
      </c>
      <c r="B596" s="159">
        <v>0.17934535775924856</v>
      </c>
      <c r="C596" s="159">
        <v>0.13961483476588704</v>
      </c>
    </row>
    <row r="597" spans="1:3" ht="12" customHeight="1">
      <c r="A597" s="159">
        <v>571</v>
      </c>
      <c r="B597" s="159">
        <v>0.19265798977495549</v>
      </c>
      <c r="C597" s="159">
        <v>0.14576073668635259</v>
      </c>
    </row>
    <row r="598" spans="1:3" ht="12" customHeight="1">
      <c r="A598" s="159">
        <v>572</v>
      </c>
      <c r="B598" s="159">
        <v>0.16505849089269331</v>
      </c>
      <c r="C598" s="159">
        <v>0.11685910084188976</v>
      </c>
    </row>
    <row r="599" spans="1:3" ht="12" customHeight="1">
      <c r="A599" s="159">
        <v>573</v>
      </c>
      <c r="B599" s="159">
        <v>0.23222749867483766</v>
      </c>
      <c r="C599" s="159">
        <v>0.20700538004139948</v>
      </c>
    </row>
    <row r="600" spans="1:3" ht="12" customHeight="1">
      <c r="A600" s="159">
        <v>574</v>
      </c>
      <c r="B600" s="159">
        <v>0.16798617650441666</v>
      </c>
      <c r="C600" s="159">
        <v>0.11686202855749778</v>
      </c>
    </row>
    <row r="601" spans="1:3" ht="12" customHeight="1">
      <c r="A601" s="159">
        <v>575</v>
      </c>
      <c r="B601" s="159">
        <v>0.23282297814690889</v>
      </c>
      <c r="C601" s="159">
        <v>0.18433425627967531</v>
      </c>
    </row>
    <row r="602" spans="1:3" ht="12" customHeight="1">
      <c r="A602" s="159">
        <v>576</v>
      </c>
      <c r="B602" s="159">
        <v>0.19631476838729831</v>
      </c>
      <c r="C602" s="159">
        <v>0.19001211468178841</v>
      </c>
    </row>
    <row r="603" spans="1:3" ht="12" customHeight="1">
      <c r="A603" s="159">
        <v>577</v>
      </c>
      <c r="B603" s="159">
        <v>0.1761944524142115</v>
      </c>
      <c r="C603" s="159">
        <v>0.1322897591072402</v>
      </c>
    </row>
    <row r="604" spans="1:3" ht="12" customHeight="1">
      <c r="A604" s="159">
        <v>578</v>
      </c>
      <c r="B604" s="159">
        <v>0.1894209352625506</v>
      </c>
      <c r="C604" s="159">
        <v>0.1432891946613315</v>
      </c>
    </row>
    <row r="605" spans="1:3" ht="12" customHeight="1">
      <c r="A605" s="159">
        <v>579</v>
      </c>
      <c r="B605" s="159">
        <v>0.18645800351189681</v>
      </c>
      <c r="C605" s="159">
        <v>0.14119385557811454</v>
      </c>
    </row>
    <row r="606" spans="1:3" ht="12" customHeight="1">
      <c r="A606" s="159">
        <v>580</v>
      </c>
      <c r="B606" s="159">
        <v>0.18606180179629059</v>
      </c>
      <c r="C606" s="159">
        <v>0.12364467136453733</v>
      </c>
    </row>
    <row r="607" spans="1:3" ht="12" customHeight="1">
      <c r="A607" s="159">
        <v>581</v>
      </c>
      <c r="B607" s="159">
        <v>0.20829124729273593</v>
      </c>
      <c r="C607" s="159">
        <v>0.17218772084308714</v>
      </c>
    </row>
    <row r="608" spans="1:3" ht="12" customHeight="1">
      <c r="A608" s="159">
        <v>582</v>
      </c>
      <c r="B608" s="159">
        <v>0.24433430068468581</v>
      </c>
      <c r="C608" s="159">
        <v>0.17109987146011116</v>
      </c>
    </row>
    <row r="609" spans="1:3" ht="12" customHeight="1">
      <c r="A609" s="159">
        <v>583</v>
      </c>
      <c r="B609" s="159">
        <v>0.18652658370437736</v>
      </c>
      <c r="C609" s="159">
        <v>0.15966376471863683</v>
      </c>
    </row>
    <row r="610" spans="1:3" ht="12" customHeight="1">
      <c r="A610" s="159">
        <v>584</v>
      </c>
      <c r="B610" s="159">
        <v>0.19033901009073109</v>
      </c>
      <c r="C610" s="159">
        <v>0.15540130165547283</v>
      </c>
    </row>
    <row r="611" spans="1:3" ht="12" customHeight="1">
      <c r="A611" s="159">
        <v>585</v>
      </c>
      <c r="B611" s="159">
        <v>0.17961805084039101</v>
      </c>
      <c r="C611" s="159">
        <v>0.119392058031087</v>
      </c>
    </row>
    <row r="612" spans="1:3" ht="12" customHeight="1">
      <c r="A612" s="159">
        <v>586</v>
      </c>
      <c r="B612" s="159">
        <v>0.21750327863329044</v>
      </c>
      <c r="C612" s="159">
        <v>0.14135621345174745</v>
      </c>
    </row>
    <row r="613" spans="1:3" ht="12" customHeight="1">
      <c r="A613" s="159">
        <v>587</v>
      </c>
      <c r="B613" s="159">
        <v>0.19623098510513748</v>
      </c>
      <c r="C613" s="159">
        <v>0.17452262705119376</v>
      </c>
    </row>
    <row r="614" spans="1:3" ht="12" customHeight="1">
      <c r="A614" s="159">
        <v>588</v>
      </c>
      <c r="B614" s="159">
        <v>0.17853039310817329</v>
      </c>
      <c r="C614" s="159">
        <v>0.16660181877874744</v>
      </c>
    </row>
    <row r="615" spans="1:3" ht="12" customHeight="1">
      <c r="A615" s="159">
        <v>589</v>
      </c>
      <c r="B615" s="159">
        <v>0.20281247715090825</v>
      </c>
      <c r="C615" s="159">
        <v>0.17277142661042241</v>
      </c>
    </row>
    <row r="616" spans="1:3" ht="12" customHeight="1">
      <c r="A616" s="159">
        <v>590</v>
      </c>
      <c r="B616" s="159">
        <v>0.19748891098781948</v>
      </c>
      <c r="C616" s="159">
        <v>0.14839441811689594</v>
      </c>
    </row>
    <row r="617" spans="1:3" ht="12" customHeight="1">
      <c r="A617" s="159">
        <v>591</v>
      </c>
      <c r="B617" s="159">
        <v>0.2374912683492795</v>
      </c>
      <c r="C617" s="159">
        <v>0.17054914252643824</v>
      </c>
    </row>
    <row r="618" spans="1:3" ht="12" customHeight="1">
      <c r="A618" s="159">
        <v>592</v>
      </c>
      <c r="B618" s="159">
        <v>0.21848667322237811</v>
      </c>
      <c r="C618" s="159">
        <v>0.14289392154651442</v>
      </c>
    </row>
    <row r="619" spans="1:3" ht="12" customHeight="1">
      <c r="A619" s="159">
        <v>593</v>
      </c>
      <c r="B619" s="159">
        <v>0.19291295737127093</v>
      </c>
      <c r="C619" s="159">
        <v>0.16203934107356111</v>
      </c>
    </row>
    <row r="620" spans="1:3" ht="12" customHeight="1">
      <c r="A620" s="159">
        <v>594</v>
      </c>
      <c r="B620" s="159">
        <v>0.17886994490868138</v>
      </c>
      <c r="C620" s="159">
        <v>0.15416144401762846</v>
      </c>
    </row>
    <row r="621" spans="1:3" ht="12" customHeight="1">
      <c r="A621" s="159">
        <v>595</v>
      </c>
      <c r="B621" s="159">
        <v>0.1912935125888848</v>
      </c>
      <c r="C621" s="159">
        <v>0.12271768125864671</v>
      </c>
    </row>
    <row r="622" spans="1:3" ht="12" customHeight="1">
      <c r="A622" s="159">
        <v>596</v>
      </c>
      <c r="B622" s="159">
        <v>0.19590849982245245</v>
      </c>
      <c r="C622" s="159">
        <v>0.19374722228837948</v>
      </c>
    </row>
    <row r="623" spans="1:3" ht="12" customHeight="1">
      <c r="A623" s="159">
        <v>597</v>
      </c>
      <c r="B623" s="159">
        <v>0.19804219816356852</v>
      </c>
      <c r="C623" s="159">
        <v>0.15033109903500769</v>
      </c>
    </row>
    <row r="624" spans="1:3" ht="12" customHeight="1">
      <c r="A624" s="159">
        <v>598</v>
      </c>
      <c r="B624" s="159">
        <v>0.18259192127978643</v>
      </c>
      <c r="C624" s="159">
        <v>0.15301665805510253</v>
      </c>
    </row>
    <row r="625" spans="1:3" ht="12" customHeight="1">
      <c r="A625" s="159">
        <v>599</v>
      </c>
      <c r="B625" s="159">
        <v>0.19386832937205384</v>
      </c>
      <c r="C625" s="159">
        <v>0.12467631307462677</v>
      </c>
    </row>
    <row r="626" spans="1:3" ht="12" customHeight="1">
      <c r="A626" s="159">
        <v>600</v>
      </c>
      <c r="B626" s="159">
        <v>0.20181147196836186</v>
      </c>
      <c r="C626" s="159">
        <v>0.12477772238169799</v>
      </c>
    </row>
    <row r="627" spans="1:3" ht="12" customHeight="1">
      <c r="A627" s="159">
        <v>601</v>
      </c>
      <c r="B627" s="159">
        <v>0.2042522757860952</v>
      </c>
      <c r="C627" s="159">
        <v>0.18446380853158881</v>
      </c>
    </row>
    <row r="628" spans="1:3" ht="12" customHeight="1">
      <c r="A628" s="159">
        <v>602</v>
      </c>
      <c r="B628" s="159">
        <v>0.18009902905263689</v>
      </c>
      <c r="C628" s="159">
        <v>0.13227439115173131</v>
      </c>
    </row>
    <row r="629" spans="1:3" ht="12" customHeight="1">
      <c r="A629" s="159">
        <v>603</v>
      </c>
      <c r="B629" s="159">
        <v>0.17793123791312873</v>
      </c>
      <c r="C629" s="159">
        <v>0.12501579543665486</v>
      </c>
    </row>
    <row r="630" spans="1:3" ht="12" customHeight="1">
      <c r="A630" s="159">
        <v>604</v>
      </c>
      <c r="B630" s="159">
        <v>0.20415056365875334</v>
      </c>
      <c r="C630" s="159">
        <v>0.19013487714750713</v>
      </c>
    </row>
    <row r="631" spans="1:3" ht="12" customHeight="1">
      <c r="A631" s="159">
        <v>605</v>
      </c>
      <c r="B631" s="159">
        <v>0.20057798966041029</v>
      </c>
      <c r="C631" s="159">
        <v>0.16043178186003945</v>
      </c>
    </row>
    <row r="632" spans="1:3" ht="12" customHeight="1">
      <c r="A632" s="159">
        <v>606</v>
      </c>
      <c r="B632" s="159">
        <v>0.20015333980621988</v>
      </c>
      <c r="C632" s="159">
        <v>0.13561436431827578</v>
      </c>
    </row>
    <row r="633" spans="1:3" ht="12" customHeight="1">
      <c r="A633" s="159">
        <v>607</v>
      </c>
      <c r="B633" s="159">
        <v>0.16769104970301163</v>
      </c>
      <c r="C633" s="159">
        <v>0.10949883721341601</v>
      </c>
    </row>
    <row r="634" spans="1:3" ht="12" customHeight="1">
      <c r="A634" s="159">
        <v>608</v>
      </c>
      <c r="B634" s="159">
        <v>0.18488121005399658</v>
      </c>
      <c r="C634" s="159">
        <v>0.11959409616778967</v>
      </c>
    </row>
    <row r="635" spans="1:3" ht="12" customHeight="1">
      <c r="A635" s="159">
        <v>609</v>
      </c>
      <c r="B635" s="159">
        <v>0.20361299478938349</v>
      </c>
      <c r="C635" s="159">
        <v>0.16580768129577739</v>
      </c>
    </row>
    <row r="636" spans="1:3" ht="12" customHeight="1">
      <c r="A636" s="159">
        <v>610</v>
      </c>
      <c r="B636" s="159">
        <v>0.19293097085550381</v>
      </c>
      <c r="C636" s="159">
        <v>0.14668447814468319</v>
      </c>
    </row>
    <row r="637" spans="1:3" ht="12" customHeight="1">
      <c r="A637" s="159">
        <v>611</v>
      </c>
      <c r="B637" s="159">
        <v>0.20842530842371174</v>
      </c>
      <c r="C637" s="159">
        <v>0.17683355934191264</v>
      </c>
    </row>
    <row r="638" spans="1:3" ht="12" customHeight="1">
      <c r="A638" s="159">
        <v>612</v>
      </c>
      <c r="B638" s="159">
        <v>0.17278969641033656</v>
      </c>
      <c r="C638" s="159">
        <v>0.14849470899872577</v>
      </c>
    </row>
    <row r="639" spans="1:3" ht="12" customHeight="1">
      <c r="A639" s="159">
        <v>613</v>
      </c>
      <c r="B639" s="159">
        <v>0.17840888494719015</v>
      </c>
      <c r="C639" s="159">
        <v>0.14849370281695737</v>
      </c>
    </row>
    <row r="640" spans="1:3" ht="12" customHeight="1">
      <c r="A640" s="159">
        <v>614</v>
      </c>
      <c r="B640" s="159">
        <v>0.19419659949328627</v>
      </c>
      <c r="C640" s="159">
        <v>0.17071004552255298</v>
      </c>
    </row>
    <row r="641" spans="1:3" ht="12" customHeight="1">
      <c r="A641" s="159">
        <v>615</v>
      </c>
      <c r="B641" s="159">
        <v>0.19936232027241854</v>
      </c>
      <c r="C641" s="159">
        <v>0.1366859281917284</v>
      </c>
    </row>
    <row r="642" spans="1:3" ht="12" customHeight="1">
      <c r="A642" s="159">
        <v>616</v>
      </c>
      <c r="B642" s="159">
        <v>0.22296265891972178</v>
      </c>
      <c r="C642" s="159">
        <v>0.18064758633917397</v>
      </c>
    </row>
    <row r="643" spans="1:3" ht="12" customHeight="1">
      <c r="A643" s="159">
        <v>617</v>
      </c>
      <c r="B643" s="159">
        <v>0.17837843060193248</v>
      </c>
      <c r="C643" s="159">
        <v>0.14588809315465934</v>
      </c>
    </row>
    <row r="644" spans="1:3" ht="12" customHeight="1">
      <c r="A644" s="159">
        <v>618</v>
      </c>
      <c r="B644" s="159">
        <v>0.18458537570848021</v>
      </c>
      <c r="C644" s="159">
        <v>0.1337401119342764</v>
      </c>
    </row>
    <row r="645" spans="1:3" ht="12" customHeight="1">
      <c r="A645" s="159">
        <v>619</v>
      </c>
      <c r="B645" s="159">
        <v>0.16352740725236112</v>
      </c>
      <c r="C645" s="159">
        <v>7.5502525140348525E-2</v>
      </c>
    </row>
    <row r="646" spans="1:3" ht="12" customHeight="1">
      <c r="A646" s="159">
        <v>620</v>
      </c>
      <c r="B646" s="159">
        <v>0.19550470669189163</v>
      </c>
      <c r="C646" s="159">
        <v>0.16395579841725758</v>
      </c>
    </row>
    <row r="647" spans="1:3" ht="12" customHeight="1">
      <c r="A647" s="159">
        <v>621</v>
      </c>
      <c r="B647" s="159">
        <v>0.21553840897731558</v>
      </c>
      <c r="C647" s="159">
        <v>0.19213151236870007</v>
      </c>
    </row>
    <row r="648" spans="1:3" ht="12" customHeight="1">
      <c r="A648" s="159">
        <v>622</v>
      </c>
      <c r="B648" s="159">
        <v>0.19548875990787301</v>
      </c>
      <c r="C648" s="159">
        <v>0.1613089251025692</v>
      </c>
    </row>
    <row r="649" spans="1:3" ht="12" customHeight="1">
      <c r="A649" s="159">
        <v>623</v>
      </c>
      <c r="B649" s="159">
        <v>0.18369709402431175</v>
      </c>
      <c r="C649" s="159">
        <v>0.11688658286844733</v>
      </c>
    </row>
    <row r="650" spans="1:3" ht="12" customHeight="1">
      <c r="A650" s="159">
        <v>624</v>
      </c>
      <c r="B650" s="159">
        <v>0.18186813976100843</v>
      </c>
      <c r="C650" s="159">
        <v>0.13278313181206056</v>
      </c>
    </row>
    <row r="651" spans="1:3" ht="12" customHeight="1">
      <c r="A651" s="159">
        <v>625</v>
      </c>
      <c r="B651" s="159">
        <v>0.18844487018916065</v>
      </c>
      <c r="C651" s="159">
        <v>0.16707565548849013</v>
      </c>
    </row>
    <row r="652" spans="1:3" ht="12" customHeight="1">
      <c r="A652" s="159">
        <v>626</v>
      </c>
      <c r="B652" s="159">
        <v>0.17606927158389643</v>
      </c>
      <c r="C652" s="159">
        <v>0.12894349700409272</v>
      </c>
    </row>
    <row r="653" spans="1:3" ht="12" customHeight="1">
      <c r="A653" s="159">
        <v>627</v>
      </c>
      <c r="B653" s="159">
        <v>0.19492412829405867</v>
      </c>
      <c r="C653" s="159">
        <v>0.16875208586663357</v>
      </c>
    </row>
    <row r="654" spans="1:3" ht="12" customHeight="1">
      <c r="A654" s="159">
        <v>628</v>
      </c>
      <c r="B654" s="159">
        <v>0.17602337676084415</v>
      </c>
      <c r="C654" s="159">
        <v>0.15503666043534273</v>
      </c>
    </row>
    <row r="655" spans="1:3" ht="12" customHeight="1">
      <c r="A655" s="159">
        <v>629</v>
      </c>
      <c r="B655" s="159">
        <v>0.22361439033099539</v>
      </c>
      <c r="C655" s="159">
        <v>0.13825562812950226</v>
      </c>
    </row>
    <row r="656" spans="1:3" ht="12" customHeight="1">
      <c r="A656" s="159">
        <v>630</v>
      </c>
      <c r="B656" s="159">
        <v>0.20293317879630896</v>
      </c>
      <c r="C656" s="159">
        <v>0.1671775607391135</v>
      </c>
    </row>
    <row r="657" spans="1:3" ht="12" customHeight="1">
      <c r="A657" s="159">
        <v>631</v>
      </c>
      <c r="B657" s="159">
        <v>0.19159268899150614</v>
      </c>
      <c r="C657" s="159">
        <v>0.16128284640930116</v>
      </c>
    </row>
    <row r="658" spans="1:3" ht="12" customHeight="1">
      <c r="A658" s="159">
        <v>632</v>
      </c>
      <c r="B658" s="159">
        <v>0.19042536567174995</v>
      </c>
      <c r="C658" s="159">
        <v>0.18260911763268553</v>
      </c>
    </row>
    <row r="659" spans="1:3" ht="12" customHeight="1">
      <c r="A659" s="159">
        <v>633</v>
      </c>
      <c r="B659" s="159">
        <v>0.19024757662204397</v>
      </c>
      <c r="C659" s="159">
        <v>0.18752237273916758</v>
      </c>
    </row>
    <row r="660" spans="1:3" ht="12" customHeight="1">
      <c r="A660" s="159">
        <v>634</v>
      </c>
      <c r="B660" s="159">
        <v>0.18929165122488259</v>
      </c>
      <c r="C660" s="159">
        <v>0.11700132821784032</v>
      </c>
    </row>
    <row r="661" spans="1:3" ht="12" customHeight="1">
      <c r="A661" s="159">
        <v>635</v>
      </c>
      <c r="B661" s="159">
        <v>0.19683832667037368</v>
      </c>
      <c r="C661" s="159">
        <v>0.13960042968481659</v>
      </c>
    </row>
    <row r="662" spans="1:3" ht="12" customHeight="1">
      <c r="A662" s="159">
        <v>636</v>
      </c>
      <c r="B662" s="159">
        <v>0.1988056074734128</v>
      </c>
      <c r="C662" s="159">
        <v>0.10149655304500904</v>
      </c>
    </row>
    <row r="663" spans="1:3" ht="12" customHeight="1">
      <c r="A663" s="159">
        <v>637</v>
      </c>
      <c r="B663" s="159">
        <v>0.19031689625561293</v>
      </c>
      <c r="C663" s="159">
        <v>0.16379967142728746</v>
      </c>
    </row>
    <row r="664" spans="1:3" ht="12" customHeight="1">
      <c r="A664" s="159">
        <v>638</v>
      </c>
      <c r="B664" s="159">
        <v>0.18057844708549403</v>
      </c>
      <c r="C664" s="159">
        <v>0.11754166383770571</v>
      </c>
    </row>
    <row r="665" spans="1:3" ht="12" customHeight="1">
      <c r="A665" s="159">
        <v>639</v>
      </c>
      <c r="B665" s="159">
        <v>0.19492237817672711</v>
      </c>
      <c r="C665" s="159">
        <v>0.19036284669494025</v>
      </c>
    </row>
    <row r="666" spans="1:3" ht="12" customHeight="1">
      <c r="A666" s="159">
        <v>640</v>
      </c>
      <c r="B666" s="159">
        <v>0.18504479376571795</v>
      </c>
      <c r="C666" s="159">
        <v>0.13479854153237733</v>
      </c>
    </row>
    <row r="667" spans="1:3" ht="12" customHeight="1">
      <c r="A667" s="159">
        <v>641</v>
      </c>
      <c r="B667" s="159">
        <v>0.21044823066262966</v>
      </c>
      <c r="C667" s="159">
        <v>0.17589280222763798</v>
      </c>
    </row>
    <row r="668" spans="1:3" ht="12" customHeight="1">
      <c r="A668" s="159">
        <v>642</v>
      </c>
      <c r="B668" s="159">
        <v>0.20927308428798702</v>
      </c>
      <c r="C668" s="159">
        <v>0.14280752546502831</v>
      </c>
    </row>
    <row r="669" spans="1:3" ht="12" customHeight="1">
      <c r="A669" s="159">
        <v>643</v>
      </c>
      <c r="B669" s="159">
        <v>0.18543015481761146</v>
      </c>
      <c r="C669" s="159">
        <v>0.12564366386669851</v>
      </c>
    </row>
    <row r="670" spans="1:3" ht="12" customHeight="1">
      <c r="A670" s="159">
        <v>644</v>
      </c>
      <c r="B670" s="159">
        <v>0.22329812860991763</v>
      </c>
      <c r="C670" s="159">
        <v>0.19249360337932092</v>
      </c>
    </row>
    <row r="671" spans="1:3" ht="12" customHeight="1">
      <c r="A671" s="159">
        <v>645</v>
      </c>
      <c r="B671" s="159">
        <v>0.20751559849507983</v>
      </c>
      <c r="C671" s="159">
        <v>0.15062943626167263</v>
      </c>
    </row>
    <row r="672" spans="1:3" ht="12" customHeight="1">
      <c r="A672" s="159">
        <v>646</v>
      </c>
      <c r="B672" s="159">
        <v>0.18728481694310431</v>
      </c>
      <c r="C672" s="159">
        <v>0.13836550655627378</v>
      </c>
    </row>
    <row r="673" spans="1:3" ht="12" customHeight="1">
      <c r="A673" s="159">
        <v>647</v>
      </c>
      <c r="B673" s="159">
        <v>0.19278496109802568</v>
      </c>
      <c r="C673" s="159">
        <v>0.15406006293277741</v>
      </c>
    </row>
    <row r="674" spans="1:3" ht="12" customHeight="1">
      <c r="A674" s="159">
        <v>648</v>
      </c>
      <c r="B674" s="159">
        <v>0.1842823708348259</v>
      </c>
      <c r="C674" s="159">
        <v>0.12688255067018034</v>
      </c>
    </row>
    <row r="675" spans="1:3" ht="12" customHeight="1">
      <c r="A675" s="159">
        <v>649</v>
      </c>
      <c r="B675" s="159">
        <v>0.19501370002905236</v>
      </c>
      <c r="C675" s="159">
        <v>0.12199968217883997</v>
      </c>
    </row>
    <row r="676" spans="1:3" ht="12" customHeight="1">
      <c r="A676" s="159">
        <v>650</v>
      </c>
      <c r="B676" s="159">
        <v>0.17763178771207677</v>
      </c>
      <c r="C676" s="159">
        <v>0.13650566321998614</v>
      </c>
    </row>
    <row r="677" spans="1:3" ht="12" customHeight="1">
      <c r="A677" s="159">
        <v>651</v>
      </c>
      <c r="B677" s="159">
        <v>0.1799727166824289</v>
      </c>
      <c r="C677" s="159">
        <v>9.2905943800428742E-2</v>
      </c>
    </row>
    <row r="678" spans="1:3" ht="12" customHeight="1">
      <c r="A678" s="159">
        <v>652</v>
      </c>
      <c r="B678" s="159">
        <v>0.16904645624740314</v>
      </c>
      <c r="C678" s="159">
        <v>8.0924791135961099E-2</v>
      </c>
    </row>
    <row r="679" spans="1:3" ht="12" customHeight="1">
      <c r="A679" s="159">
        <v>653</v>
      </c>
      <c r="B679" s="159">
        <v>0.19261731333339244</v>
      </c>
      <c r="C679" s="159">
        <v>0.13879438922181009</v>
      </c>
    </row>
    <row r="680" spans="1:3" ht="12" customHeight="1">
      <c r="A680" s="159">
        <v>654</v>
      </c>
      <c r="B680" s="159">
        <v>0.207765591260584</v>
      </c>
      <c r="C680" s="159">
        <v>0.16848510414455398</v>
      </c>
    </row>
    <row r="681" spans="1:3" ht="12" customHeight="1">
      <c r="A681" s="159">
        <v>655</v>
      </c>
      <c r="B681" s="159">
        <v>0.1942274746063864</v>
      </c>
      <c r="C681" s="159">
        <v>0.15213220529972044</v>
      </c>
    </row>
    <row r="682" spans="1:3" ht="12" customHeight="1">
      <c r="A682" s="159">
        <v>656</v>
      </c>
      <c r="B682" s="159">
        <v>0.19350170586302534</v>
      </c>
      <c r="C682" s="159">
        <v>0.17932382015293361</v>
      </c>
    </row>
    <row r="683" spans="1:3" ht="12" customHeight="1">
      <c r="A683" s="159">
        <v>657</v>
      </c>
      <c r="B683" s="159">
        <v>0.18495711940159029</v>
      </c>
      <c r="C683" s="159">
        <v>0.15468070459187674</v>
      </c>
    </row>
    <row r="684" spans="1:3" ht="12" customHeight="1">
      <c r="A684" s="159">
        <v>658</v>
      </c>
      <c r="B684" s="159">
        <v>0.1982910249090386</v>
      </c>
      <c r="C684" s="159">
        <v>0.11015912835286938</v>
      </c>
    </row>
    <row r="685" spans="1:3" ht="12" customHeight="1">
      <c r="A685" s="159">
        <v>659</v>
      </c>
      <c r="B685" s="159">
        <v>0.20619868944888231</v>
      </c>
      <c r="C685" s="159">
        <v>0.1770682610154693</v>
      </c>
    </row>
    <row r="686" spans="1:3" ht="12" customHeight="1">
      <c r="A686" s="159">
        <v>660</v>
      </c>
      <c r="B686" s="159">
        <v>0.22011530766543314</v>
      </c>
      <c r="C686" s="159">
        <v>0.16992164069203797</v>
      </c>
    </row>
    <row r="687" spans="1:3" ht="12" customHeight="1">
      <c r="A687" s="159">
        <v>661</v>
      </c>
      <c r="B687" s="159">
        <v>0.17643784232500048</v>
      </c>
      <c r="C687" s="159">
        <v>7.587365081404028E-2</v>
      </c>
    </row>
    <row r="688" spans="1:3" ht="12" customHeight="1">
      <c r="A688" s="159">
        <v>662</v>
      </c>
      <c r="B688" s="159">
        <v>0.16626379065848654</v>
      </c>
      <c r="C688" s="159">
        <v>9.303593190358872E-2</v>
      </c>
    </row>
    <row r="689" spans="1:3" ht="12" customHeight="1">
      <c r="A689" s="159">
        <v>663</v>
      </c>
      <c r="B689" s="159">
        <v>0.18112279927163091</v>
      </c>
      <c r="C689" s="159">
        <v>0.13698565869305426</v>
      </c>
    </row>
    <row r="690" spans="1:3" ht="12" customHeight="1">
      <c r="A690" s="159">
        <v>664</v>
      </c>
      <c r="B690" s="159">
        <v>0.19384472641599587</v>
      </c>
      <c r="C690" s="159">
        <v>0.14596751677845965</v>
      </c>
    </row>
    <row r="691" spans="1:3" ht="12" customHeight="1">
      <c r="A691" s="159">
        <v>665</v>
      </c>
      <c r="B691" s="159">
        <v>0.22935742506167384</v>
      </c>
      <c r="C691" s="159">
        <v>0.14146046837476262</v>
      </c>
    </row>
    <row r="692" spans="1:3" ht="12" customHeight="1">
      <c r="A692" s="159">
        <v>666</v>
      </c>
      <c r="B692" s="159">
        <v>0.17253670872418153</v>
      </c>
      <c r="C692" s="159">
        <v>0.11509652989862923</v>
      </c>
    </row>
    <row r="693" spans="1:3" ht="12" customHeight="1">
      <c r="A693" s="159">
        <v>667</v>
      </c>
      <c r="B693" s="159">
        <v>0.18615719411381176</v>
      </c>
      <c r="C693" s="159">
        <v>0.19170827416318095</v>
      </c>
    </row>
    <row r="694" spans="1:3" ht="12" customHeight="1">
      <c r="A694" s="159">
        <v>668</v>
      </c>
      <c r="B694" s="159">
        <v>0.20362546433012138</v>
      </c>
      <c r="C694" s="159">
        <v>0.12797402533489655</v>
      </c>
    </row>
    <row r="695" spans="1:3" ht="12" customHeight="1">
      <c r="A695" s="159">
        <v>669</v>
      </c>
      <c r="B695" s="159">
        <v>0.17745501688420057</v>
      </c>
      <c r="C695" s="159">
        <v>0.15509759747509211</v>
      </c>
    </row>
    <row r="696" spans="1:3" ht="12" customHeight="1">
      <c r="A696" s="159">
        <v>670</v>
      </c>
      <c r="B696" s="159">
        <v>0.20387268892798696</v>
      </c>
      <c r="C696" s="159">
        <v>0.16388277308810134</v>
      </c>
    </row>
    <row r="697" spans="1:3" ht="12" customHeight="1">
      <c r="A697" s="159">
        <v>671</v>
      </c>
      <c r="B697" s="159">
        <v>0.17309390126492474</v>
      </c>
      <c r="C697" s="159">
        <v>0.12664444907820407</v>
      </c>
    </row>
    <row r="698" spans="1:3" ht="12" customHeight="1">
      <c r="A698" s="159">
        <v>672</v>
      </c>
      <c r="B698" s="159">
        <v>0.19629385096716073</v>
      </c>
      <c r="C698" s="159">
        <v>0.22022812601078393</v>
      </c>
    </row>
    <row r="699" spans="1:3" ht="12" customHeight="1">
      <c r="A699" s="159">
        <v>673</v>
      </c>
      <c r="B699" s="159">
        <v>0.17967320894485897</v>
      </c>
      <c r="C699" s="159">
        <v>0.11563775964906231</v>
      </c>
    </row>
    <row r="700" spans="1:3" ht="12" customHeight="1">
      <c r="A700" s="159">
        <v>674</v>
      </c>
      <c r="B700" s="159">
        <v>0.1875181172971819</v>
      </c>
      <c r="C700" s="159">
        <v>0.11767882544281157</v>
      </c>
    </row>
    <row r="701" spans="1:3" ht="12" customHeight="1">
      <c r="A701" s="159">
        <v>675</v>
      </c>
      <c r="B701" s="159">
        <v>0.18715215146619774</v>
      </c>
      <c r="C701" s="159">
        <v>0.16088761340333446</v>
      </c>
    </row>
    <row r="702" spans="1:3" ht="12" customHeight="1">
      <c r="A702" s="159">
        <v>676</v>
      </c>
      <c r="B702" s="159">
        <v>0.19866033267823688</v>
      </c>
      <c r="C702" s="159">
        <v>0.14637071966487442</v>
      </c>
    </row>
    <row r="703" spans="1:3" ht="12" customHeight="1">
      <c r="A703" s="159">
        <v>677</v>
      </c>
      <c r="B703" s="159">
        <v>0.20855856845735812</v>
      </c>
      <c r="C703" s="159">
        <v>0.16923000546763414</v>
      </c>
    </row>
    <row r="704" spans="1:3" ht="12" customHeight="1">
      <c r="A704" s="159">
        <v>678</v>
      </c>
      <c r="B704" s="159">
        <v>0.2230657264927674</v>
      </c>
      <c r="C704" s="159">
        <v>0.15016490547237196</v>
      </c>
    </row>
    <row r="705" spans="1:3" ht="12" customHeight="1">
      <c r="A705" s="159">
        <v>679</v>
      </c>
      <c r="B705" s="159">
        <v>0.18934870719954935</v>
      </c>
      <c r="C705" s="159">
        <v>0.12045502674293808</v>
      </c>
    </row>
    <row r="706" spans="1:3" ht="12" customHeight="1">
      <c r="A706" s="159">
        <v>680</v>
      </c>
      <c r="B706" s="159">
        <v>0.18626991606905183</v>
      </c>
      <c r="C706" s="159">
        <v>0.13350178622111061</v>
      </c>
    </row>
    <row r="707" spans="1:3" ht="12" customHeight="1">
      <c r="A707" s="159">
        <v>681</v>
      </c>
      <c r="B707" s="159">
        <v>0.19979008643572785</v>
      </c>
      <c r="C707" s="159">
        <v>0.15431596191755367</v>
      </c>
    </row>
    <row r="708" spans="1:3" ht="12" customHeight="1">
      <c r="A708" s="159">
        <v>682</v>
      </c>
      <c r="B708" s="159">
        <v>0.20590919610129357</v>
      </c>
      <c r="C708" s="159">
        <v>0.13786210795980997</v>
      </c>
    </row>
    <row r="709" spans="1:3" ht="12" customHeight="1">
      <c r="A709" s="159">
        <v>683</v>
      </c>
      <c r="B709" s="159">
        <v>0.17998015076224769</v>
      </c>
      <c r="C709" s="159">
        <v>0.13754977018466855</v>
      </c>
    </row>
    <row r="710" spans="1:3" ht="12" customHeight="1">
      <c r="A710" s="159">
        <v>684</v>
      </c>
      <c r="B710" s="159">
        <v>0.1794944090771507</v>
      </c>
      <c r="C710" s="159">
        <v>0.12977342683288884</v>
      </c>
    </row>
    <row r="711" spans="1:3" ht="12" customHeight="1">
      <c r="A711" s="159">
        <v>685</v>
      </c>
      <c r="B711" s="159">
        <v>0.21721440194066924</v>
      </c>
      <c r="C711" s="159">
        <v>0.15110006759960926</v>
      </c>
    </row>
    <row r="712" spans="1:3" ht="12" customHeight="1">
      <c r="A712" s="159">
        <v>686</v>
      </c>
      <c r="B712" s="159">
        <v>0.17914102872921606</v>
      </c>
      <c r="C712" s="159">
        <v>0.11512342940027373</v>
      </c>
    </row>
    <row r="713" spans="1:3" ht="12" customHeight="1">
      <c r="A713" s="159">
        <v>687</v>
      </c>
      <c r="B713" s="159">
        <v>0.18106715627741368</v>
      </c>
      <c r="C713" s="159">
        <v>0.12948021583361391</v>
      </c>
    </row>
    <row r="714" spans="1:3" ht="12" customHeight="1">
      <c r="A714" s="159">
        <v>688</v>
      </c>
      <c r="B714" s="159">
        <v>0.19798264451350445</v>
      </c>
      <c r="C714" s="159">
        <v>0.16167997130699308</v>
      </c>
    </row>
    <row r="715" spans="1:3" ht="12" customHeight="1">
      <c r="A715" s="159">
        <v>689</v>
      </c>
      <c r="B715" s="159">
        <v>0.20706392417448935</v>
      </c>
      <c r="C715" s="159">
        <v>0.15630237852612486</v>
      </c>
    </row>
    <row r="716" spans="1:3" ht="12" customHeight="1">
      <c r="A716" s="159">
        <v>690</v>
      </c>
      <c r="B716" s="159">
        <v>0.17359789794482039</v>
      </c>
      <c r="C716" s="159">
        <v>0.13210086611263488</v>
      </c>
    </row>
    <row r="717" spans="1:3" ht="12" customHeight="1">
      <c r="A717" s="159">
        <v>691</v>
      </c>
      <c r="B717" s="159">
        <v>0.22237869136367427</v>
      </c>
      <c r="C717" s="159">
        <v>0.17639093053792143</v>
      </c>
    </row>
    <row r="718" spans="1:3" ht="12" customHeight="1">
      <c r="A718" s="159">
        <v>692</v>
      </c>
      <c r="B718" s="159">
        <v>0.17034702515954828</v>
      </c>
      <c r="C718" s="159">
        <v>0.12452501562673408</v>
      </c>
    </row>
    <row r="719" spans="1:3" ht="12" customHeight="1">
      <c r="A719" s="159">
        <v>693</v>
      </c>
      <c r="B719" s="159">
        <v>0.18517487787659206</v>
      </c>
      <c r="C719" s="159">
        <v>0.13022546010705499</v>
      </c>
    </row>
    <row r="720" spans="1:3" ht="12" customHeight="1">
      <c r="A720" s="159">
        <v>694</v>
      </c>
      <c r="B720" s="159">
        <v>0.19768179909362191</v>
      </c>
      <c r="C720" s="159">
        <v>0.12358853753514962</v>
      </c>
    </row>
    <row r="721" spans="1:3" ht="12" customHeight="1">
      <c r="A721" s="159">
        <v>695</v>
      </c>
      <c r="B721" s="159">
        <v>0.17034666317615316</v>
      </c>
      <c r="C721" s="159">
        <v>0.11400643665982649</v>
      </c>
    </row>
    <row r="722" spans="1:3" ht="12" customHeight="1">
      <c r="A722" s="159">
        <v>696</v>
      </c>
      <c r="B722" s="159">
        <v>0.17504452045523328</v>
      </c>
      <c r="C722" s="159">
        <v>0.11293061264883486</v>
      </c>
    </row>
    <row r="723" spans="1:3" ht="12" customHeight="1">
      <c r="A723" s="159">
        <v>697</v>
      </c>
      <c r="B723" s="159">
        <v>0.19778406631860582</v>
      </c>
      <c r="C723" s="159">
        <v>0.17909839937408445</v>
      </c>
    </row>
    <row r="724" spans="1:3" ht="12" customHeight="1">
      <c r="A724" s="159">
        <v>698</v>
      </c>
      <c r="B724" s="159">
        <v>0.16555372813363431</v>
      </c>
      <c r="C724" s="159">
        <v>0.10318427547781929</v>
      </c>
    </row>
    <row r="725" spans="1:3" ht="12" customHeight="1">
      <c r="A725" s="159">
        <v>699</v>
      </c>
      <c r="B725" s="159">
        <v>0.20685113824204593</v>
      </c>
      <c r="C725" s="159">
        <v>0.21001835821075737</v>
      </c>
    </row>
    <row r="726" spans="1:3" ht="12" customHeight="1">
      <c r="A726" s="159">
        <v>700</v>
      </c>
      <c r="B726" s="159">
        <v>0.17288324950423881</v>
      </c>
      <c r="C726" s="159">
        <v>0.11623454537280821</v>
      </c>
    </row>
    <row r="727" spans="1:3" ht="12" customHeight="1">
      <c r="A727" s="159">
        <v>701</v>
      </c>
      <c r="B727" s="159">
        <v>0.16976193926988078</v>
      </c>
      <c r="C727" s="159">
        <v>9.9736531825795102E-2</v>
      </c>
    </row>
    <row r="728" spans="1:3" ht="12" customHeight="1">
      <c r="A728" s="159">
        <v>702</v>
      </c>
      <c r="B728" s="159">
        <v>0.18224950450393634</v>
      </c>
      <c r="C728" s="159">
        <v>0.16905338207483703</v>
      </c>
    </row>
    <row r="729" spans="1:3" ht="12" customHeight="1">
      <c r="A729" s="159">
        <v>703</v>
      </c>
      <c r="B729" s="159">
        <v>0.19993021014091975</v>
      </c>
      <c r="C729" s="159">
        <v>0.16512381251365482</v>
      </c>
    </row>
    <row r="730" spans="1:3" ht="12" customHeight="1">
      <c r="A730" s="159">
        <v>704</v>
      </c>
      <c r="B730" s="159">
        <v>0.18176905089910098</v>
      </c>
      <c r="C730" s="159">
        <v>8.3099712635349238E-2</v>
      </c>
    </row>
    <row r="731" spans="1:3" ht="12" customHeight="1">
      <c r="A731" s="159">
        <v>705</v>
      </c>
      <c r="B731" s="159">
        <v>0.18888976357286341</v>
      </c>
      <c r="C731" s="159">
        <v>0.13807352647418805</v>
      </c>
    </row>
    <row r="732" spans="1:3" ht="12" customHeight="1">
      <c r="A732" s="159">
        <v>706</v>
      </c>
      <c r="B732" s="159">
        <v>0.17281550157158693</v>
      </c>
      <c r="C732" s="159">
        <v>0.141981538878684</v>
      </c>
    </row>
    <row r="733" spans="1:3" ht="12" customHeight="1">
      <c r="A733" s="159">
        <v>707</v>
      </c>
      <c r="B733" s="159">
        <v>0.18783669547158882</v>
      </c>
      <c r="C733" s="159">
        <v>0.14336628130826773</v>
      </c>
    </row>
    <row r="734" spans="1:3" ht="12" customHeight="1">
      <c r="A734" s="159">
        <v>708</v>
      </c>
      <c r="B734" s="159">
        <v>0.19586627407123156</v>
      </c>
      <c r="C734" s="159">
        <v>0.15025761271617266</v>
      </c>
    </row>
    <row r="735" spans="1:3" ht="12" customHeight="1">
      <c r="A735" s="159">
        <v>709</v>
      </c>
      <c r="B735" s="159">
        <v>0.18603601711299092</v>
      </c>
      <c r="C735" s="159">
        <v>0.14170119531753272</v>
      </c>
    </row>
    <row r="736" spans="1:3" ht="12" customHeight="1">
      <c r="A736" s="159">
        <v>710</v>
      </c>
      <c r="B736" s="159">
        <v>0.1767066450760891</v>
      </c>
      <c r="C736" s="159">
        <v>0.1045325132199455</v>
      </c>
    </row>
    <row r="737" spans="1:3" ht="12" customHeight="1">
      <c r="A737" s="159">
        <v>711</v>
      </c>
      <c r="B737" s="159">
        <v>0.21739767651104638</v>
      </c>
      <c r="C737" s="159">
        <v>0.19436441248452127</v>
      </c>
    </row>
    <row r="738" spans="1:3" ht="12" customHeight="1">
      <c r="A738" s="159">
        <v>712</v>
      </c>
      <c r="B738" s="159">
        <v>0.17649667385335149</v>
      </c>
      <c r="C738" s="159">
        <v>0.16185176495290043</v>
      </c>
    </row>
    <row r="739" spans="1:3" ht="12" customHeight="1">
      <c r="A739" s="159">
        <v>713</v>
      </c>
      <c r="B739" s="159">
        <v>0.21091880980416355</v>
      </c>
      <c r="C739" s="159">
        <v>0.18785249456092773</v>
      </c>
    </row>
    <row r="740" spans="1:3" ht="12" customHeight="1">
      <c r="A740" s="159">
        <v>714</v>
      </c>
      <c r="B740" s="159">
        <v>0.21095535784017344</v>
      </c>
      <c r="C740" s="159">
        <v>0.15059030838144302</v>
      </c>
    </row>
    <row r="741" spans="1:3" ht="12" customHeight="1">
      <c r="A741" s="159">
        <v>715</v>
      </c>
      <c r="B741" s="159">
        <v>0.18316049424076136</v>
      </c>
      <c r="C741" s="159">
        <v>0.15543186199851045</v>
      </c>
    </row>
    <row r="742" spans="1:3" ht="12" customHeight="1">
      <c r="A742" s="159">
        <v>716</v>
      </c>
      <c r="B742" s="159">
        <v>0.18520969948804916</v>
      </c>
      <c r="C742" s="159">
        <v>0.15157478403183797</v>
      </c>
    </row>
    <row r="743" spans="1:3" ht="12" customHeight="1">
      <c r="A743" s="159">
        <v>717</v>
      </c>
      <c r="B743" s="159">
        <v>0.19225190728435995</v>
      </c>
      <c r="C743" s="159">
        <v>0.18927178480649015</v>
      </c>
    </row>
    <row r="744" spans="1:3" ht="12" customHeight="1">
      <c r="A744" s="159">
        <v>718</v>
      </c>
      <c r="B744" s="159">
        <v>0.19806818217486005</v>
      </c>
      <c r="C744" s="159">
        <v>0.13198045420978685</v>
      </c>
    </row>
    <row r="745" spans="1:3" ht="12" customHeight="1">
      <c r="A745" s="159">
        <v>719</v>
      </c>
      <c r="B745" s="159">
        <v>0.21359662168375845</v>
      </c>
      <c r="C745" s="159">
        <v>0.16397796434449818</v>
      </c>
    </row>
    <row r="746" spans="1:3" ht="12" customHeight="1">
      <c r="A746" s="159">
        <v>720</v>
      </c>
      <c r="B746" s="159">
        <v>0.22047210386173482</v>
      </c>
      <c r="C746" s="159">
        <v>0.17799009148691086</v>
      </c>
    </row>
    <row r="747" spans="1:3" ht="12" customHeight="1">
      <c r="A747" s="159">
        <v>721</v>
      </c>
      <c r="B747" s="159">
        <v>0.18663783202844289</v>
      </c>
      <c r="C747" s="159">
        <v>0.12687583741982808</v>
      </c>
    </row>
    <row r="748" spans="1:3" ht="12" customHeight="1">
      <c r="A748" s="159">
        <v>722</v>
      </c>
      <c r="B748" s="159">
        <v>0.1973359099377166</v>
      </c>
      <c r="C748" s="159">
        <v>0.13000416530949496</v>
      </c>
    </row>
    <row r="749" spans="1:3" ht="12" customHeight="1">
      <c r="A749" s="159">
        <v>723</v>
      </c>
      <c r="B749" s="159">
        <v>0.1778099840016843</v>
      </c>
      <c r="C749" s="159">
        <v>0.11068052710681593</v>
      </c>
    </row>
    <row r="750" spans="1:3" ht="12" customHeight="1">
      <c r="A750" s="159">
        <v>724</v>
      </c>
      <c r="B750" s="159">
        <v>0.191174707598536</v>
      </c>
      <c r="C750" s="159">
        <v>0.13528800915974132</v>
      </c>
    </row>
    <row r="751" spans="1:3" ht="12" customHeight="1">
      <c r="A751" s="159">
        <v>725</v>
      </c>
      <c r="B751" s="159">
        <v>0.17438106020629787</v>
      </c>
      <c r="C751" s="159">
        <v>0.1148542963520584</v>
      </c>
    </row>
    <row r="752" spans="1:3" ht="12" customHeight="1">
      <c r="A752" s="159">
        <v>726</v>
      </c>
      <c r="B752" s="159">
        <v>0.17658744417374944</v>
      </c>
      <c r="C752" s="159">
        <v>0.12817685073889512</v>
      </c>
    </row>
    <row r="753" spans="1:3" ht="12" customHeight="1">
      <c r="A753" s="159">
        <v>727</v>
      </c>
      <c r="B753" s="159">
        <v>0.18255777668278569</v>
      </c>
      <c r="C753" s="159">
        <v>0.14900362231776446</v>
      </c>
    </row>
    <row r="754" spans="1:3" ht="12" customHeight="1">
      <c r="A754" s="159">
        <v>728</v>
      </c>
      <c r="B754" s="159">
        <v>0.20429110220707336</v>
      </c>
      <c r="C754" s="159">
        <v>0.18133260408220339</v>
      </c>
    </row>
    <row r="755" spans="1:3" ht="12" customHeight="1">
      <c r="A755" s="159">
        <v>729</v>
      </c>
      <c r="B755" s="159">
        <v>0.25123201497434022</v>
      </c>
      <c r="C755" s="159">
        <v>0.19713928487927423</v>
      </c>
    </row>
    <row r="756" spans="1:3" ht="12" customHeight="1">
      <c r="A756" s="159">
        <v>730</v>
      </c>
      <c r="B756" s="159">
        <v>0.19008021492596924</v>
      </c>
      <c r="C756" s="159">
        <v>0.15651978419084267</v>
      </c>
    </row>
    <row r="757" spans="1:3" ht="12" customHeight="1">
      <c r="A757" s="159">
        <v>731</v>
      </c>
      <c r="B757" s="159">
        <v>0.20244222308574072</v>
      </c>
      <c r="C757" s="159">
        <v>0.15290458704273033</v>
      </c>
    </row>
    <row r="758" spans="1:3" ht="12" customHeight="1">
      <c r="A758" s="159">
        <v>732</v>
      </c>
      <c r="B758" s="159">
        <v>0.18690744282755045</v>
      </c>
      <c r="C758" s="159">
        <v>0.11899096344062281</v>
      </c>
    </row>
    <row r="759" spans="1:3" ht="12" customHeight="1">
      <c r="A759" s="159">
        <v>733</v>
      </c>
      <c r="B759" s="159">
        <v>0.16974396836425615</v>
      </c>
      <c r="C759" s="159">
        <v>0.11046421333601381</v>
      </c>
    </row>
    <row r="760" spans="1:3" ht="12" customHeight="1">
      <c r="A760" s="159">
        <v>734</v>
      </c>
      <c r="B760" s="159">
        <v>0.18752062438696271</v>
      </c>
      <c r="C760" s="159">
        <v>0.13943329662715395</v>
      </c>
    </row>
    <row r="761" spans="1:3" ht="12" customHeight="1">
      <c r="A761" s="159">
        <v>735</v>
      </c>
      <c r="B761" s="159">
        <v>0.20442693491479699</v>
      </c>
      <c r="C761" s="159">
        <v>0.17485371161408492</v>
      </c>
    </row>
    <row r="762" spans="1:3" ht="12" customHeight="1">
      <c r="A762" s="159">
        <v>736</v>
      </c>
      <c r="B762" s="159">
        <v>0.20568256272129429</v>
      </c>
      <c r="C762" s="159">
        <v>0.17452644127846326</v>
      </c>
    </row>
    <row r="763" spans="1:3" ht="12" customHeight="1">
      <c r="A763" s="159">
        <v>737</v>
      </c>
      <c r="B763" s="159">
        <v>0.17484456810357291</v>
      </c>
      <c r="C763" s="159">
        <v>0.11734245646295413</v>
      </c>
    </row>
    <row r="764" spans="1:3" ht="12" customHeight="1">
      <c r="A764" s="159">
        <v>738</v>
      </c>
      <c r="B764" s="159">
        <v>0.21047626270015771</v>
      </c>
      <c r="C764" s="159">
        <v>0.15206984500776602</v>
      </c>
    </row>
    <row r="765" spans="1:3" ht="12" customHeight="1">
      <c r="A765" s="159">
        <v>739</v>
      </c>
      <c r="B765" s="159">
        <v>0.2033321164006299</v>
      </c>
      <c r="C765" s="159">
        <v>0.14884018404252988</v>
      </c>
    </row>
    <row r="766" spans="1:3" ht="12" customHeight="1">
      <c r="A766" s="159">
        <v>740</v>
      </c>
      <c r="B766" s="159">
        <v>0.19124400492884439</v>
      </c>
      <c r="C766" s="159">
        <v>0.16737614359576808</v>
      </c>
    </row>
    <row r="767" spans="1:3" ht="12" customHeight="1">
      <c r="A767" s="159">
        <v>741</v>
      </c>
      <c r="B767" s="159">
        <v>0.18716598837697526</v>
      </c>
      <c r="C767" s="159">
        <v>0.11664153003363241</v>
      </c>
    </row>
    <row r="768" spans="1:3" ht="12" customHeight="1">
      <c r="A768" s="159">
        <v>742</v>
      </c>
      <c r="B768" s="159">
        <v>0.19341001485076795</v>
      </c>
      <c r="C768" s="159">
        <v>0.18812204314005965</v>
      </c>
    </row>
    <row r="769" spans="1:3" ht="12" customHeight="1">
      <c r="A769" s="159">
        <v>743</v>
      </c>
      <c r="B769" s="159">
        <v>0.1831852295874758</v>
      </c>
      <c r="C769" s="159">
        <v>0.1180837624388215</v>
      </c>
    </row>
    <row r="770" spans="1:3" ht="12" customHeight="1">
      <c r="A770" s="159">
        <v>744</v>
      </c>
      <c r="B770" s="159">
        <v>0.22198147145436284</v>
      </c>
      <c r="C770" s="159">
        <v>0.18716610904994932</v>
      </c>
    </row>
    <row r="771" spans="1:3" ht="12" customHeight="1">
      <c r="A771" s="159">
        <v>745</v>
      </c>
      <c r="B771" s="159">
        <v>0.19113842688918303</v>
      </c>
      <c r="C771" s="159">
        <v>0.17309356515337801</v>
      </c>
    </row>
    <row r="772" spans="1:3" ht="12" customHeight="1">
      <c r="A772" s="159">
        <v>746</v>
      </c>
      <c r="B772" s="159">
        <v>0.1762557120168248</v>
      </c>
      <c r="C772" s="159">
        <v>0.15035219442733691</v>
      </c>
    </row>
    <row r="773" spans="1:3" ht="12" customHeight="1">
      <c r="A773" s="159">
        <v>747</v>
      </c>
      <c r="B773" s="159">
        <v>0.18551150843961581</v>
      </c>
      <c r="C773" s="159">
        <v>0.1339646198929324</v>
      </c>
    </row>
    <row r="774" spans="1:3" ht="12" customHeight="1">
      <c r="A774" s="159">
        <v>748</v>
      </c>
      <c r="B774" s="159">
        <v>0.21026445987955386</v>
      </c>
      <c r="C774" s="159">
        <v>0.15701615061412819</v>
      </c>
    </row>
    <row r="775" spans="1:3" ht="12" customHeight="1">
      <c r="A775" s="159">
        <v>749</v>
      </c>
      <c r="B775" s="159">
        <v>0.20446128740476011</v>
      </c>
      <c r="C775" s="159">
        <v>0.11619627213421097</v>
      </c>
    </row>
    <row r="776" spans="1:3" ht="12" customHeight="1">
      <c r="A776" s="159">
        <v>750</v>
      </c>
      <c r="B776" s="159">
        <v>0.18766574505191222</v>
      </c>
      <c r="C776" s="159">
        <v>0.12315164903956723</v>
      </c>
    </row>
    <row r="777" spans="1:3" ht="12" customHeight="1">
      <c r="A777" s="159">
        <v>751</v>
      </c>
      <c r="B777" s="159">
        <v>0.22204314668308195</v>
      </c>
      <c r="C777" s="159">
        <v>0.17953899841172868</v>
      </c>
    </row>
    <row r="778" spans="1:3" ht="12" customHeight="1">
      <c r="A778" s="159">
        <v>752</v>
      </c>
      <c r="B778" s="159">
        <v>0.19118388103074452</v>
      </c>
      <c r="C778" s="159">
        <v>0.14835570989458022</v>
      </c>
    </row>
    <row r="779" spans="1:3" ht="12" customHeight="1">
      <c r="A779" s="159">
        <v>753</v>
      </c>
      <c r="B779" s="159">
        <v>0.17514259795842244</v>
      </c>
      <c r="C779" s="159">
        <v>0.12859405879595562</v>
      </c>
    </row>
    <row r="780" spans="1:3" ht="12" customHeight="1">
      <c r="A780" s="159">
        <v>754</v>
      </c>
      <c r="B780" s="159">
        <v>0.17965417195088701</v>
      </c>
      <c r="C780" s="159">
        <v>0.15772718289473162</v>
      </c>
    </row>
    <row r="781" spans="1:3" ht="12" customHeight="1">
      <c r="A781" s="159">
        <v>755</v>
      </c>
      <c r="B781" s="159">
        <v>0.2067944215615718</v>
      </c>
      <c r="C781" s="159">
        <v>0.1983964367159286</v>
      </c>
    </row>
    <row r="782" spans="1:3" ht="12" customHeight="1">
      <c r="A782" s="159">
        <v>756</v>
      </c>
      <c r="B782" s="159">
        <v>0.2020903578863596</v>
      </c>
      <c r="C782" s="159">
        <v>0.11974108034201855</v>
      </c>
    </row>
    <row r="783" spans="1:3" ht="12" customHeight="1">
      <c r="A783" s="159">
        <v>757</v>
      </c>
      <c r="B783" s="159">
        <v>0.24632386764172534</v>
      </c>
      <c r="C783" s="159">
        <v>0.16926180042880104</v>
      </c>
    </row>
    <row r="784" spans="1:3" ht="12" customHeight="1">
      <c r="A784" s="159">
        <v>758</v>
      </c>
      <c r="B784" s="159">
        <v>0.18665036728265794</v>
      </c>
      <c r="C784" s="159">
        <v>0.15021019077220366</v>
      </c>
    </row>
    <row r="785" spans="1:3" ht="12" customHeight="1">
      <c r="A785" s="159">
        <v>759</v>
      </c>
      <c r="B785" s="159">
        <v>0.18624118377898741</v>
      </c>
      <c r="C785" s="159">
        <v>0.1387969381986412</v>
      </c>
    </row>
    <row r="786" spans="1:3" ht="12" customHeight="1">
      <c r="A786" s="159">
        <v>760</v>
      </c>
      <c r="B786" s="159">
        <v>0.1815388944599369</v>
      </c>
      <c r="C786" s="159">
        <v>0.13438820768787962</v>
      </c>
    </row>
    <row r="787" spans="1:3" ht="12" customHeight="1">
      <c r="A787" s="159">
        <v>761</v>
      </c>
      <c r="B787" s="159">
        <v>0.22091900330147135</v>
      </c>
      <c r="C787" s="159">
        <v>0.20130552910528407</v>
      </c>
    </row>
    <row r="788" spans="1:3" ht="12" customHeight="1">
      <c r="A788" s="159">
        <v>762</v>
      </c>
      <c r="B788" s="159">
        <v>0.19766571220621532</v>
      </c>
      <c r="C788" s="159">
        <v>0.16557907819646242</v>
      </c>
    </row>
    <row r="789" spans="1:3" ht="12" customHeight="1">
      <c r="A789" s="159">
        <v>763</v>
      </c>
      <c r="B789" s="159">
        <v>0.20367576031391987</v>
      </c>
      <c r="C789" s="159">
        <v>0.16200881054071115</v>
      </c>
    </row>
    <row r="790" spans="1:3" ht="12" customHeight="1">
      <c r="A790" s="159">
        <v>764</v>
      </c>
      <c r="B790" s="159">
        <v>0.20964896890107862</v>
      </c>
      <c r="C790" s="159">
        <v>0.17717826596919214</v>
      </c>
    </row>
    <row r="791" spans="1:3" ht="12" customHeight="1">
      <c r="A791" s="159">
        <v>765</v>
      </c>
      <c r="B791" s="159">
        <v>0.2234625893696682</v>
      </c>
      <c r="C791" s="159">
        <v>0.14781141939758263</v>
      </c>
    </row>
    <row r="792" spans="1:3" ht="12" customHeight="1">
      <c r="A792" s="159">
        <v>766</v>
      </c>
      <c r="B792" s="159">
        <v>0.19916689824478123</v>
      </c>
      <c r="C792" s="159">
        <v>0.13209446215538517</v>
      </c>
    </row>
    <row r="793" spans="1:3" ht="12" customHeight="1">
      <c r="A793" s="159">
        <v>767</v>
      </c>
      <c r="B793" s="159">
        <v>0.18309647276952459</v>
      </c>
      <c r="C793" s="159">
        <v>0.16107994947181511</v>
      </c>
    </row>
    <row r="794" spans="1:3" ht="12" customHeight="1">
      <c r="A794" s="159">
        <v>768</v>
      </c>
      <c r="B794" s="159">
        <v>0.18921181415154384</v>
      </c>
      <c r="C794" s="159">
        <v>0.17886742382423945</v>
      </c>
    </row>
    <row r="795" spans="1:3" ht="12" customHeight="1">
      <c r="A795" s="159">
        <v>769</v>
      </c>
      <c r="B795" s="159">
        <v>0.19538231667407488</v>
      </c>
      <c r="C795" s="159">
        <v>0.12955902122811705</v>
      </c>
    </row>
    <row r="796" spans="1:3" ht="12" customHeight="1">
      <c r="A796" s="159">
        <v>770</v>
      </c>
      <c r="B796" s="159">
        <v>0.18133073985190296</v>
      </c>
      <c r="C796" s="159">
        <v>0.128148112714593</v>
      </c>
    </row>
    <row r="797" spans="1:3" ht="12" customHeight="1">
      <c r="A797" s="159">
        <v>771</v>
      </c>
      <c r="B797" s="159">
        <v>0.18962766780857312</v>
      </c>
      <c r="C797" s="159">
        <v>0.11692816079274886</v>
      </c>
    </row>
    <row r="798" spans="1:3" ht="12" customHeight="1">
      <c r="A798" s="159">
        <v>772</v>
      </c>
      <c r="B798" s="159">
        <v>0.19592503901901656</v>
      </c>
      <c r="C798" s="159">
        <v>0.13320927278894643</v>
      </c>
    </row>
    <row r="799" spans="1:3" ht="12" customHeight="1">
      <c r="A799" s="159">
        <v>773</v>
      </c>
      <c r="B799" s="159">
        <v>0.17767710497906494</v>
      </c>
      <c r="C799" s="159">
        <v>0.1290727088154893</v>
      </c>
    </row>
    <row r="800" spans="1:3" ht="12" customHeight="1">
      <c r="A800" s="159">
        <v>774</v>
      </c>
      <c r="B800" s="159">
        <v>0.19815089123279386</v>
      </c>
      <c r="C800" s="159">
        <v>0.14827934493107611</v>
      </c>
    </row>
    <row r="801" spans="1:3" ht="12" customHeight="1">
      <c r="A801" s="159">
        <v>775</v>
      </c>
      <c r="B801" s="159">
        <v>0.22992886942729723</v>
      </c>
      <c r="C801" s="159">
        <v>0.14341253390102504</v>
      </c>
    </row>
    <row r="802" spans="1:3" ht="12" customHeight="1">
      <c r="A802" s="159">
        <v>776</v>
      </c>
      <c r="B802" s="159">
        <v>0.19149878578128848</v>
      </c>
      <c r="C802" s="159">
        <v>0.15102778760153759</v>
      </c>
    </row>
    <row r="803" spans="1:3" ht="12" customHeight="1">
      <c r="A803" s="159">
        <v>777</v>
      </c>
      <c r="B803" s="159">
        <v>0.18970004834989837</v>
      </c>
      <c r="C803" s="159">
        <v>0.1847101609892689</v>
      </c>
    </row>
    <row r="804" spans="1:3" ht="12" customHeight="1">
      <c r="A804" s="159">
        <v>778</v>
      </c>
      <c r="B804" s="159">
        <v>0.19316116928930152</v>
      </c>
      <c r="C804" s="159">
        <v>0.1591927267192767</v>
      </c>
    </row>
    <row r="805" spans="1:3" ht="12" customHeight="1">
      <c r="A805" s="159">
        <v>779</v>
      </c>
      <c r="B805" s="159">
        <v>0.21483602991943784</v>
      </c>
      <c r="C805" s="159">
        <v>0.17016882483585682</v>
      </c>
    </row>
    <row r="806" spans="1:3" ht="12" customHeight="1">
      <c r="A806" s="159">
        <v>780</v>
      </c>
      <c r="B806" s="159">
        <v>0.20664942224311619</v>
      </c>
      <c r="C806" s="159">
        <v>0.17510658575417529</v>
      </c>
    </row>
    <row r="807" spans="1:3" ht="12" customHeight="1">
      <c r="A807" s="159">
        <v>781</v>
      </c>
      <c r="B807" s="159">
        <v>0.17583743212763095</v>
      </c>
      <c r="C807" s="159">
        <v>0.14265448887924931</v>
      </c>
    </row>
    <row r="808" spans="1:3" ht="12" customHeight="1">
      <c r="A808" s="159">
        <v>782</v>
      </c>
      <c r="B808" s="159">
        <v>0.20772919372333765</v>
      </c>
      <c r="C808" s="159">
        <v>0.16827144420448714</v>
      </c>
    </row>
    <row r="809" spans="1:3" ht="12" customHeight="1">
      <c r="A809" s="159">
        <v>783</v>
      </c>
      <c r="B809" s="159">
        <v>0.18577043691892245</v>
      </c>
      <c r="C809" s="159">
        <v>0.14113888910784453</v>
      </c>
    </row>
    <row r="810" spans="1:3" ht="12" customHeight="1">
      <c r="A810" s="159">
        <v>784</v>
      </c>
      <c r="B810" s="159">
        <v>0.17455910303080779</v>
      </c>
      <c r="C810" s="159">
        <v>0.11565345420314567</v>
      </c>
    </row>
    <row r="811" spans="1:3" ht="12" customHeight="1">
      <c r="A811" s="159">
        <v>785</v>
      </c>
      <c r="B811" s="159">
        <v>0.18929792906682805</v>
      </c>
      <c r="C811" s="159">
        <v>0.16004371879917839</v>
      </c>
    </row>
    <row r="812" spans="1:3" ht="12" customHeight="1">
      <c r="A812" s="159">
        <v>786</v>
      </c>
      <c r="B812" s="159">
        <v>0.19301443895035592</v>
      </c>
      <c r="C812" s="159">
        <v>0.15432342974098329</v>
      </c>
    </row>
    <row r="813" spans="1:3" ht="12" customHeight="1">
      <c r="A813" s="159">
        <v>787</v>
      </c>
      <c r="B813" s="159">
        <v>0.2060813376094848</v>
      </c>
      <c r="C813" s="159">
        <v>0.14589877492669392</v>
      </c>
    </row>
    <row r="814" spans="1:3" ht="12" customHeight="1">
      <c r="A814" s="159">
        <v>788</v>
      </c>
      <c r="B814" s="159">
        <v>0.18116010791936168</v>
      </c>
      <c r="C814" s="159">
        <v>0.17550353292237975</v>
      </c>
    </row>
    <row r="815" spans="1:3" ht="12" customHeight="1">
      <c r="A815" s="159">
        <v>789</v>
      </c>
      <c r="B815" s="159">
        <v>0.18341680953260461</v>
      </c>
      <c r="C815" s="159">
        <v>0.1604300699275327</v>
      </c>
    </row>
    <row r="816" spans="1:3" ht="12" customHeight="1">
      <c r="A816" s="159">
        <v>790</v>
      </c>
      <c r="B816" s="159">
        <v>0.19698428224885711</v>
      </c>
      <c r="C816" s="159">
        <v>0.13035426171171177</v>
      </c>
    </row>
    <row r="817" spans="1:3" ht="12" customHeight="1">
      <c r="A817" s="159">
        <v>791</v>
      </c>
      <c r="B817" s="159">
        <v>0.18206487203223043</v>
      </c>
      <c r="C817" s="159">
        <v>0.1231081839339675</v>
      </c>
    </row>
    <row r="818" spans="1:3" ht="12" customHeight="1">
      <c r="A818" s="159">
        <v>792</v>
      </c>
      <c r="B818" s="159">
        <v>0.1852028335964658</v>
      </c>
      <c r="C818" s="159">
        <v>0.14977802155990308</v>
      </c>
    </row>
    <row r="819" spans="1:3" ht="12" customHeight="1">
      <c r="A819" s="159">
        <v>793</v>
      </c>
      <c r="B819" s="159">
        <v>0.18528902939812789</v>
      </c>
      <c r="C819" s="159">
        <v>0.14187276615102962</v>
      </c>
    </row>
    <row r="820" spans="1:3" ht="12" customHeight="1">
      <c r="A820" s="159">
        <v>794</v>
      </c>
      <c r="B820" s="159">
        <v>0.20655023517732368</v>
      </c>
      <c r="C820" s="159">
        <v>0.12352889695840989</v>
      </c>
    </row>
    <row r="821" spans="1:3" ht="12" customHeight="1">
      <c r="A821" s="159">
        <v>795</v>
      </c>
      <c r="B821" s="159">
        <v>0.19629377082504718</v>
      </c>
      <c r="C821" s="159">
        <v>0.14629201529207694</v>
      </c>
    </row>
    <row r="822" spans="1:3" ht="12" customHeight="1">
      <c r="A822" s="159">
        <v>796</v>
      </c>
      <c r="B822" s="159">
        <v>0.16834903343323931</v>
      </c>
      <c r="C822" s="159">
        <v>8.4133873177048596E-2</v>
      </c>
    </row>
    <row r="823" spans="1:3" ht="12" customHeight="1">
      <c r="A823" s="159">
        <v>797</v>
      </c>
      <c r="B823" s="159">
        <v>0.19223942813425893</v>
      </c>
      <c r="C823" s="159">
        <v>0.15294416132230718</v>
      </c>
    </row>
    <row r="824" spans="1:3" ht="12" customHeight="1">
      <c r="A824" s="159">
        <v>798</v>
      </c>
      <c r="B824" s="159">
        <v>0.16431071985342122</v>
      </c>
      <c r="C824" s="159">
        <v>9.4219700015784641E-2</v>
      </c>
    </row>
    <row r="825" spans="1:3" ht="12" customHeight="1">
      <c r="A825" s="159">
        <v>799</v>
      </c>
      <c r="B825" s="159">
        <v>0.17813606809826232</v>
      </c>
      <c r="C825" s="159">
        <v>0.12393201570913598</v>
      </c>
    </row>
    <row r="826" spans="1:3" ht="12" customHeight="1">
      <c r="A826" s="159">
        <v>800</v>
      </c>
      <c r="B826" s="159">
        <v>0.1820298135823305</v>
      </c>
      <c r="C826" s="159">
        <v>0.11619140254705063</v>
      </c>
    </row>
    <row r="827" spans="1:3" ht="12" customHeight="1">
      <c r="A827" s="159">
        <v>801</v>
      </c>
      <c r="B827" s="159">
        <v>0.19015853699777846</v>
      </c>
      <c r="C827" s="159">
        <v>0.10978644563231016</v>
      </c>
    </row>
    <row r="828" spans="1:3" ht="12" customHeight="1">
      <c r="A828" s="159">
        <v>802</v>
      </c>
      <c r="B828" s="159">
        <v>0.18160004098471044</v>
      </c>
      <c r="C828" s="159">
        <v>0.15031968933391843</v>
      </c>
    </row>
    <row r="829" spans="1:3" ht="12" customHeight="1">
      <c r="A829" s="159">
        <v>803</v>
      </c>
      <c r="B829" s="159">
        <v>0.19968567977857876</v>
      </c>
      <c r="C829" s="159">
        <v>0.14577163050699432</v>
      </c>
    </row>
    <row r="830" spans="1:3" ht="12" customHeight="1">
      <c r="A830" s="159">
        <v>804</v>
      </c>
      <c r="B830" s="159">
        <v>0.18329754192763281</v>
      </c>
      <c r="C830" s="159">
        <v>0.12326091162505128</v>
      </c>
    </row>
    <row r="831" spans="1:3" ht="12" customHeight="1">
      <c r="A831" s="159">
        <v>805</v>
      </c>
      <c r="B831" s="159">
        <v>0.16727597482540396</v>
      </c>
      <c r="C831" s="159">
        <v>0.12709736895748483</v>
      </c>
    </row>
    <row r="832" spans="1:3" ht="12" customHeight="1">
      <c r="A832" s="159">
        <v>806</v>
      </c>
      <c r="B832" s="159">
        <v>0.19985390881512524</v>
      </c>
      <c r="C832" s="159">
        <v>0.1737551929731182</v>
      </c>
    </row>
    <row r="833" spans="1:3" ht="12" customHeight="1">
      <c r="A833" s="159">
        <v>807</v>
      </c>
      <c r="B833" s="159">
        <v>0.20717567257566985</v>
      </c>
      <c r="C833" s="159">
        <v>0.14158285478931615</v>
      </c>
    </row>
    <row r="834" spans="1:3" ht="12" customHeight="1">
      <c r="A834" s="159">
        <v>808</v>
      </c>
      <c r="B834" s="159">
        <v>0.19148848548952765</v>
      </c>
      <c r="C834" s="159">
        <v>0.12810757274163875</v>
      </c>
    </row>
    <row r="835" spans="1:3" ht="12" customHeight="1">
      <c r="A835" s="159">
        <v>809</v>
      </c>
      <c r="B835" s="159">
        <v>0.19130540709442045</v>
      </c>
      <c r="C835" s="159">
        <v>0.11708084008162975</v>
      </c>
    </row>
    <row r="836" spans="1:3" ht="12" customHeight="1">
      <c r="A836" s="159">
        <v>810</v>
      </c>
      <c r="B836" s="159">
        <v>0.19151815931459854</v>
      </c>
      <c r="C836" s="159">
        <v>0.16392268763105736</v>
      </c>
    </row>
    <row r="837" spans="1:3" ht="12" customHeight="1">
      <c r="A837" s="159">
        <v>811</v>
      </c>
      <c r="B837" s="159">
        <v>0.18286975930390489</v>
      </c>
      <c r="C837" s="159">
        <v>0.12523863473908281</v>
      </c>
    </row>
    <row r="838" spans="1:3" ht="12" customHeight="1">
      <c r="A838" s="159">
        <v>812</v>
      </c>
      <c r="B838" s="159">
        <v>0.20970077928743935</v>
      </c>
      <c r="C838" s="159">
        <v>0.15285237014693887</v>
      </c>
    </row>
    <row r="839" spans="1:3" ht="12" customHeight="1">
      <c r="A839" s="159">
        <v>813</v>
      </c>
      <c r="B839" s="159">
        <v>0.20812468563349659</v>
      </c>
      <c r="C839" s="159">
        <v>0.16647451866217136</v>
      </c>
    </row>
    <row r="840" spans="1:3" ht="12" customHeight="1">
      <c r="A840" s="159">
        <v>814</v>
      </c>
      <c r="B840" s="159">
        <v>0.17587820679398281</v>
      </c>
      <c r="C840" s="159">
        <v>0.17147359002232754</v>
      </c>
    </row>
    <row r="841" spans="1:3" ht="12" customHeight="1">
      <c r="A841" s="159">
        <v>815</v>
      </c>
      <c r="B841" s="159">
        <v>0.20206131982379116</v>
      </c>
      <c r="C841" s="159">
        <v>0.1698210701663331</v>
      </c>
    </row>
    <row r="842" spans="1:3" ht="12" customHeight="1">
      <c r="A842" s="159">
        <v>816</v>
      </c>
      <c r="B842" s="159">
        <v>0.18906879715208699</v>
      </c>
      <c r="C842" s="159">
        <v>0.14831639601941568</v>
      </c>
    </row>
    <row r="843" spans="1:3" ht="12" customHeight="1">
      <c r="A843" s="159">
        <v>817</v>
      </c>
      <c r="B843" s="159">
        <v>0.16861386441741408</v>
      </c>
      <c r="C843" s="159">
        <v>0.13953918153263911</v>
      </c>
    </row>
    <row r="844" spans="1:3" ht="12" customHeight="1">
      <c r="A844" s="159">
        <v>818</v>
      </c>
      <c r="B844" s="159">
        <v>0.19717079874751237</v>
      </c>
      <c r="C844" s="159">
        <v>0.15133030805938341</v>
      </c>
    </row>
    <row r="845" spans="1:3" ht="12" customHeight="1">
      <c r="A845" s="159">
        <v>819</v>
      </c>
      <c r="B845" s="159">
        <v>0.16979146152981989</v>
      </c>
      <c r="C845" s="159">
        <v>0.12907631700253508</v>
      </c>
    </row>
    <row r="846" spans="1:3" ht="12" customHeight="1">
      <c r="A846" s="159">
        <v>820</v>
      </c>
      <c r="B846" s="159">
        <v>0.1791724783283519</v>
      </c>
      <c r="C846" s="159">
        <v>0.13570235001564832</v>
      </c>
    </row>
    <row r="847" spans="1:3" ht="12" customHeight="1">
      <c r="A847" s="159">
        <v>821</v>
      </c>
      <c r="B847" s="159">
        <v>0.1988793865381572</v>
      </c>
      <c r="C847" s="159">
        <v>0.14990248745147378</v>
      </c>
    </row>
    <row r="848" spans="1:3" ht="12" customHeight="1">
      <c r="A848" s="159">
        <v>822</v>
      </c>
      <c r="B848" s="159">
        <v>0.18647479362096955</v>
      </c>
      <c r="C848" s="159">
        <v>0.13772350945025991</v>
      </c>
    </row>
    <row r="849" spans="1:3" ht="12" customHeight="1">
      <c r="A849" s="159">
        <v>823</v>
      </c>
      <c r="B849" s="159">
        <v>0.21091473221383325</v>
      </c>
      <c r="C849" s="159">
        <v>0.16052295410734962</v>
      </c>
    </row>
    <row r="850" spans="1:3" ht="12" customHeight="1">
      <c r="A850" s="159">
        <v>824</v>
      </c>
      <c r="B850" s="159">
        <v>0.19132806507631903</v>
      </c>
      <c r="C850" s="159">
        <v>0.15260362153314694</v>
      </c>
    </row>
    <row r="851" spans="1:3" ht="12" customHeight="1">
      <c r="A851" s="159">
        <v>825</v>
      </c>
      <c r="B851" s="159">
        <v>0.17837382559183726</v>
      </c>
      <c r="C851" s="159">
        <v>8.9385426666004075E-2</v>
      </c>
    </row>
    <row r="852" spans="1:3" ht="12" customHeight="1">
      <c r="A852" s="159">
        <v>826</v>
      </c>
      <c r="B852" s="159">
        <v>0.19085184154392798</v>
      </c>
      <c r="C852" s="159">
        <v>0.15131850245634867</v>
      </c>
    </row>
    <row r="853" spans="1:3" ht="12" customHeight="1">
      <c r="A853" s="159">
        <v>827</v>
      </c>
      <c r="B853" s="159">
        <v>0.18553688961814721</v>
      </c>
      <c r="C853" s="159">
        <v>0.13849360415791573</v>
      </c>
    </row>
    <row r="854" spans="1:3" ht="12" customHeight="1">
      <c r="A854" s="159">
        <v>828</v>
      </c>
      <c r="B854" s="159">
        <v>0.19843010090453081</v>
      </c>
      <c r="C854" s="159">
        <v>0.16286523188920102</v>
      </c>
    </row>
    <row r="855" spans="1:3" ht="12" customHeight="1">
      <c r="A855" s="159">
        <v>829</v>
      </c>
      <c r="B855" s="159">
        <v>0.21844319270265036</v>
      </c>
      <c r="C855" s="159">
        <v>0.1565380379529262</v>
      </c>
    </row>
    <row r="856" spans="1:3" ht="12" customHeight="1">
      <c r="A856" s="159">
        <v>830</v>
      </c>
      <c r="B856" s="159">
        <v>0.22159301382687871</v>
      </c>
      <c r="C856" s="159">
        <v>0.19292088823890652</v>
      </c>
    </row>
    <row r="857" spans="1:3" ht="12" customHeight="1">
      <c r="A857" s="159">
        <v>831</v>
      </c>
      <c r="B857" s="159">
        <v>0.19061066994773507</v>
      </c>
      <c r="C857" s="159">
        <v>0.14944807564531812</v>
      </c>
    </row>
    <row r="858" spans="1:3" ht="12" customHeight="1">
      <c r="A858" s="159">
        <v>832</v>
      </c>
      <c r="B858" s="159">
        <v>0.2151970697341008</v>
      </c>
      <c r="C858" s="159">
        <v>0.17775021105243144</v>
      </c>
    </row>
    <row r="859" spans="1:3" ht="12" customHeight="1">
      <c r="A859" s="159">
        <v>833</v>
      </c>
      <c r="B859" s="159">
        <v>0.16976920410772697</v>
      </c>
      <c r="C859" s="159">
        <v>9.0813179132313612E-2</v>
      </c>
    </row>
    <row r="860" spans="1:3" ht="12" customHeight="1">
      <c r="A860" s="159">
        <v>834</v>
      </c>
      <c r="B860" s="159">
        <v>0.20176728614256395</v>
      </c>
      <c r="C860" s="159">
        <v>0.18061823037249897</v>
      </c>
    </row>
    <row r="861" spans="1:3" ht="12" customHeight="1">
      <c r="A861" s="159">
        <v>835</v>
      </c>
      <c r="B861" s="159">
        <v>0.2128129039892305</v>
      </c>
      <c r="C861" s="159">
        <v>0.18568593190428997</v>
      </c>
    </row>
    <row r="862" spans="1:3" ht="12" customHeight="1">
      <c r="A862" s="159">
        <v>836</v>
      </c>
      <c r="B862" s="159">
        <v>0.20716133552049595</v>
      </c>
      <c r="C862" s="159">
        <v>0.14926921611829311</v>
      </c>
    </row>
    <row r="863" spans="1:3" ht="12" customHeight="1">
      <c r="A863" s="159">
        <v>837</v>
      </c>
      <c r="B863" s="159">
        <v>0.17260090965477978</v>
      </c>
      <c r="C863" s="159">
        <v>9.5500394385861206E-2</v>
      </c>
    </row>
    <row r="864" spans="1:3" ht="12" customHeight="1">
      <c r="A864" s="159">
        <v>838</v>
      </c>
      <c r="B864" s="159">
        <v>0.19520663547228234</v>
      </c>
      <c r="C864" s="159">
        <v>0.14383779273447325</v>
      </c>
    </row>
    <row r="865" spans="1:3" ht="12" customHeight="1">
      <c r="A865" s="159">
        <v>839</v>
      </c>
      <c r="B865" s="159">
        <v>0.2010047476613554</v>
      </c>
      <c r="C865" s="159">
        <v>0.15026526670981133</v>
      </c>
    </row>
    <row r="866" spans="1:3" ht="12" customHeight="1">
      <c r="A866" s="159">
        <v>840</v>
      </c>
      <c r="B866" s="159">
        <v>0.17124554245354034</v>
      </c>
      <c r="C866" s="159">
        <v>0.11348172166224625</v>
      </c>
    </row>
    <row r="867" spans="1:3" ht="12" customHeight="1">
      <c r="A867" s="159">
        <v>841</v>
      </c>
      <c r="B867" s="159">
        <v>0.17633463409941688</v>
      </c>
      <c r="C867" s="159">
        <v>0.13176268118322138</v>
      </c>
    </row>
    <row r="868" spans="1:3" ht="12" customHeight="1">
      <c r="A868" s="159">
        <v>842</v>
      </c>
      <c r="B868" s="159">
        <v>0.19649849850449072</v>
      </c>
      <c r="C868" s="159">
        <v>0.15184123703498867</v>
      </c>
    </row>
    <row r="869" spans="1:3" ht="12" customHeight="1">
      <c r="A869" s="159">
        <v>843</v>
      </c>
      <c r="B869" s="159">
        <v>0.20043563499112829</v>
      </c>
      <c r="C869" s="159">
        <v>0.16405404545525015</v>
      </c>
    </row>
    <row r="870" spans="1:3" ht="12" customHeight="1">
      <c r="A870" s="159">
        <v>844</v>
      </c>
      <c r="B870" s="159">
        <v>0.19140990461387924</v>
      </c>
      <c r="C870" s="159">
        <v>0.15501399941328969</v>
      </c>
    </row>
    <row r="871" spans="1:3" ht="12" customHeight="1">
      <c r="A871" s="159">
        <v>845</v>
      </c>
      <c r="B871" s="159">
        <v>0.21184157153965139</v>
      </c>
      <c r="C871" s="159">
        <v>0.16501820720326887</v>
      </c>
    </row>
    <row r="872" spans="1:3" ht="12" customHeight="1">
      <c r="A872" s="159">
        <v>846</v>
      </c>
      <c r="B872" s="159">
        <v>0.19281683468882418</v>
      </c>
      <c r="C872" s="159">
        <v>0.13444675366231681</v>
      </c>
    </row>
    <row r="873" spans="1:3" ht="12" customHeight="1">
      <c r="A873" s="159">
        <v>847</v>
      </c>
      <c r="B873" s="159">
        <v>0.18233220772685046</v>
      </c>
      <c r="C873" s="159">
        <v>0.13409154294682307</v>
      </c>
    </row>
    <row r="874" spans="1:3" ht="12" customHeight="1">
      <c r="A874" s="159">
        <v>848</v>
      </c>
      <c r="B874" s="159">
        <v>0.18429827984325078</v>
      </c>
      <c r="C874" s="159">
        <v>0.16543929478602568</v>
      </c>
    </row>
    <row r="875" spans="1:3" ht="12" customHeight="1">
      <c r="A875" s="159">
        <v>849</v>
      </c>
      <c r="B875" s="159">
        <v>0.18062258279000007</v>
      </c>
      <c r="C875" s="159">
        <v>0.14658509232411499</v>
      </c>
    </row>
    <row r="876" spans="1:3" ht="12" customHeight="1">
      <c r="A876" s="159">
        <v>850</v>
      </c>
      <c r="B876" s="159">
        <v>0.17841132534401863</v>
      </c>
      <c r="C876" s="159">
        <v>0.11918156228483189</v>
      </c>
    </row>
    <row r="877" spans="1:3" ht="12" customHeight="1">
      <c r="A877" s="159">
        <v>851</v>
      </c>
      <c r="B877" s="159">
        <v>0.23122891804079354</v>
      </c>
      <c r="C877" s="159">
        <v>0.17820100943642311</v>
      </c>
    </row>
    <row r="878" spans="1:3" ht="12" customHeight="1">
      <c r="A878" s="159">
        <v>852</v>
      </c>
      <c r="B878" s="159">
        <v>0.17442193576890977</v>
      </c>
      <c r="C878" s="159">
        <v>0.10385814524610706</v>
      </c>
    </row>
    <row r="879" spans="1:3" ht="12" customHeight="1">
      <c r="A879" s="159">
        <v>853</v>
      </c>
      <c r="B879" s="159">
        <v>0.19329993509114024</v>
      </c>
      <c r="C879" s="159">
        <v>0.12433277770881633</v>
      </c>
    </row>
    <row r="880" spans="1:3" ht="12" customHeight="1">
      <c r="A880" s="159">
        <v>854</v>
      </c>
      <c r="B880" s="159">
        <v>0.18213325861480645</v>
      </c>
      <c r="C880" s="159">
        <v>9.9595259917342874E-2</v>
      </c>
    </row>
    <row r="881" spans="1:3" ht="12" customHeight="1">
      <c r="A881" s="159">
        <v>855</v>
      </c>
      <c r="B881" s="159">
        <v>0.18926554880357244</v>
      </c>
      <c r="C881" s="159">
        <v>0.11806936487844849</v>
      </c>
    </row>
    <row r="882" spans="1:3" ht="12" customHeight="1">
      <c r="A882" s="159">
        <v>856</v>
      </c>
      <c r="B882" s="159">
        <v>0.19244289944397433</v>
      </c>
      <c r="C882" s="159">
        <v>0.16706397663594116</v>
      </c>
    </row>
    <row r="883" spans="1:3" ht="12" customHeight="1">
      <c r="A883" s="159">
        <v>857</v>
      </c>
      <c r="B883" s="159">
        <v>0.203585331890727</v>
      </c>
      <c r="C883" s="159">
        <v>0.17965666480242806</v>
      </c>
    </row>
    <row r="884" spans="1:3" ht="12" customHeight="1">
      <c r="A884" s="159">
        <v>858</v>
      </c>
      <c r="B884" s="159">
        <v>0.19125212273267064</v>
      </c>
      <c r="C884" s="159">
        <v>0.12348946427466342</v>
      </c>
    </row>
    <row r="885" spans="1:3" ht="12" customHeight="1">
      <c r="A885" s="159">
        <v>859</v>
      </c>
      <c r="B885" s="159">
        <v>0.22713412864892643</v>
      </c>
      <c r="C885" s="159">
        <v>0.16837524888937819</v>
      </c>
    </row>
    <row r="886" spans="1:3" ht="12" customHeight="1">
      <c r="A886" s="159">
        <v>860</v>
      </c>
      <c r="B886" s="159">
        <v>0.19916756055283466</v>
      </c>
      <c r="C886" s="159">
        <v>0.17416189805818494</v>
      </c>
    </row>
    <row r="887" spans="1:3" ht="12" customHeight="1">
      <c r="A887" s="159">
        <v>861</v>
      </c>
      <c r="B887" s="159">
        <v>0.16968432480557871</v>
      </c>
      <c r="C887" s="159">
        <v>0.14184324843871302</v>
      </c>
    </row>
    <row r="888" spans="1:3" ht="12" customHeight="1">
      <c r="A888" s="159">
        <v>862</v>
      </c>
      <c r="B888" s="159">
        <v>0.18372717151091336</v>
      </c>
      <c r="C888" s="159">
        <v>0.13458441293857662</v>
      </c>
    </row>
    <row r="889" spans="1:3" ht="12" customHeight="1">
      <c r="A889" s="159">
        <v>863</v>
      </c>
      <c r="B889" s="159">
        <v>0.16365170993013822</v>
      </c>
      <c r="C889" s="159">
        <v>7.9445440919454463E-2</v>
      </c>
    </row>
    <row r="890" spans="1:3" ht="12" customHeight="1">
      <c r="A890" s="159">
        <v>864</v>
      </c>
      <c r="B890" s="159">
        <v>0.19537180907076485</v>
      </c>
      <c r="C890" s="159">
        <v>0.13942704800299249</v>
      </c>
    </row>
    <row r="891" spans="1:3" ht="12" customHeight="1">
      <c r="A891" s="159">
        <v>865</v>
      </c>
      <c r="B891" s="159">
        <v>0.21453833168348671</v>
      </c>
      <c r="C891" s="159">
        <v>0.14790106171286949</v>
      </c>
    </row>
    <row r="892" spans="1:3" ht="12" customHeight="1">
      <c r="A892" s="159">
        <v>866</v>
      </c>
      <c r="B892" s="159">
        <v>0.17032035079110716</v>
      </c>
      <c r="C892" s="159">
        <v>9.529121983753755E-2</v>
      </c>
    </row>
    <row r="893" spans="1:3" ht="12" customHeight="1">
      <c r="A893" s="159">
        <v>867</v>
      </c>
      <c r="B893" s="159">
        <v>0.18046835477944795</v>
      </c>
      <c r="C893" s="159">
        <v>0.13656541875999592</v>
      </c>
    </row>
    <row r="894" spans="1:3" ht="12" customHeight="1">
      <c r="A894" s="159">
        <v>868</v>
      </c>
      <c r="B894" s="159">
        <v>0.20805358757509146</v>
      </c>
      <c r="C894" s="159">
        <v>0.14176982686742345</v>
      </c>
    </row>
    <row r="895" spans="1:3" ht="12" customHeight="1">
      <c r="A895" s="159">
        <v>869</v>
      </c>
      <c r="B895" s="159">
        <v>0.18777839155943035</v>
      </c>
      <c r="C895" s="159">
        <v>0.14239581388227943</v>
      </c>
    </row>
    <row r="896" spans="1:3" ht="12" customHeight="1">
      <c r="A896" s="159">
        <v>870</v>
      </c>
      <c r="B896" s="159">
        <v>0.20649683295570748</v>
      </c>
      <c r="C896" s="159">
        <v>0.1859586300934023</v>
      </c>
    </row>
    <row r="897" spans="1:3" ht="12" customHeight="1">
      <c r="A897" s="159">
        <v>871</v>
      </c>
      <c r="B897" s="159">
        <v>0.17883862434880571</v>
      </c>
      <c r="C897" s="159">
        <v>0.16452849764125516</v>
      </c>
    </row>
    <row r="898" spans="1:3" ht="12" customHeight="1">
      <c r="A898" s="159">
        <v>872</v>
      </c>
      <c r="B898" s="159">
        <v>0.19887690439926931</v>
      </c>
      <c r="C898" s="159">
        <v>0.15219439075350311</v>
      </c>
    </row>
    <row r="899" spans="1:3" ht="12" customHeight="1">
      <c r="A899" s="159">
        <v>873</v>
      </c>
      <c r="B899" s="159">
        <v>0.20020505278949857</v>
      </c>
      <c r="C899" s="159">
        <v>0.16034871046214946</v>
      </c>
    </row>
    <row r="900" spans="1:3" ht="12" customHeight="1">
      <c r="A900" s="159">
        <v>874</v>
      </c>
      <c r="B900" s="159">
        <v>0.20236804838427713</v>
      </c>
      <c r="C900" s="159">
        <v>0.16497674387599576</v>
      </c>
    </row>
    <row r="901" spans="1:3" ht="12" customHeight="1">
      <c r="A901" s="159">
        <v>875</v>
      </c>
      <c r="B901" s="159">
        <v>0.19023217568644621</v>
      </c>
      <c r="C901" s="159">
        <v>0.1483652464698893</v>
      </c>
    </row>
    <row r="902" spans="1:3" ht="12" customHeight="1">
      <c r="A902" s="159">
        <v>876</v>
      </c>
      <c r="B902" s="159">
        <v>0.2035060221068514</v>
      </c>
      <c r="C902" s="159">
        <v>0.14940510367046853</v>
      </c>
    </row>
    <row r="903" spans="1:3" ht="12" customHeight="1">
      <c r="A903" s="159">
        <v>877</v>
      </c>
      <c r="B903" s="159">
        <v>0.19256827100748491</v>
      </c>
      <c r="C903" s="159">
        <v>0.18774035158981223</v>
      </c>
    </row>
    <row r="904" spans="1:3" ht="12" customHeight="1">
      <c r="A904" s="159">
        <v>878</v>
      </c>
      <c r="B904" s="159">
        <v>0.1835131555980766</v>
      </c>
      <c r="C904" s="159">
        <v>0.15836545535836144</v>
      </c>
    </row>
    <row r="905" spans="1:3" ht="12" customHeight="1">
      <c r="A905" s="159">
        <v>879</v>
      </c>
      <c r="B905" s="159">
        <v>0.18000940733788523</v>
      </c>
      <c r="C905" s="159">
        <v>0.10883488589185879</v>
      </c>
    </row>
    <row r="906" spans="1:3" ht="12" customHeight="1">
      <c r="A906" s="159">
        <v>880</v>
      </c>
      <c r="B906" s="159">
        <v>0.20730390485247813</v>
      </c>
      <c r="C906" s="159">
        <v>0.18719807108862774</v>
      </c>
    </row>
    <row r="907" spans="1:3" ht="12" customHeight="1">
      <c r="A907" s="159">
        <v>881</v>
      </c>
      <c r="B907" s="159">
        <v>0.20537716093797978</v>
      </c>
      <c r="C907" s="159">
        <v>0.15938199761275224</v>
      </c>
    </row>
    <row r="908" spans="1:3" ht="12" customHeight="1">
      <c r="A908" s="159">
        <v>882</v>
      </c>
      <c r="B908" s="159">
        <v>0.20510669197048625</v>
      </c>
      <c r="C908" s="159">
        <v>0.21112349622515372</v>
      </c>
    </row>
    <row r="909" spans="1:3" ht="12" customHeight="1">
      <c r="A909" s="159">
        <v>883</v>
      </c>
      <c r="B909" s="159">
        <v>0.23034245093064548</v>
      </c>
      <c r="C909" s="159">
        <v>0.17571255951151674</v>
      </c>
    </row>
    <row r="910" spans="1:3" ht="12" customHeight="1">
      <c r="A910" s="159">
        <v>884</v>
      </c>
      <c r="B910" s="159">
        <v>0.1962439885498391</v>
      </c>
      <c r="C910" s="159">
        <v>9.3650759437521894E-2</v>
      </c>
    </row>
    <row r="911" spans="1:3" ht="12" customHeight="1">
      <c r="A911" s="159">
        <v>885</v>
      </c>
      <c r="B911" s="159">
        <v>0.18767099189733105</v>
      </c>
      <c r="C911" s="159">
        <v>0.12827815162281522</v>
      </c>
    </row>
    <row r="912" spans="1:3" ht="12" customHeight="1">
      <c r="A912" s="159">
        <v>886</v>
      </c>
      <c r="B912" s="159">
        <v>0.20631126581855869</v>
      </c>
      <c r="C912" s="159">
        <v>0.19383705630431725</v>
      </c>
    </row>
    <row r="913" spans="1:3" ht="12" customHeight="1">
      <c r="A913" s="159">
        <v>887</v>
      </c>
      <c r="B913" s="159">
        <v>0.17173776811818892</v>
      </c>
      <c r="C913" s="159">
        <v>0.15600371423585313</v>
      </c>
    </row>
    <row r="914" spans="1:3" ht="12" customHeight="1">
      <c r="A914" s="159">
        <v>888</v>
      </c>
      <c r="B914" s="159">
        <v>0.21074128309960144</v>
      </c>
      <c r="C914" s="159">
        <v>0.1537024866228586</v>
      </c>
    </row>
    <row r="915" spans="1:3" ht="12" customHeight="1">
      <c r="A915" s="159">
        <v>889</v>
      </c>
      <c r="B915" s="159">
        <v>0.17217309535911582</v>
      </c>
      <c r="C915" s="159">
        <v>0.11088168293257998</v>
      </c>
    </row>
    <row r="916" spans="1:3" ht="12" customHeight="1">
      <c r="A916" s="159">
        <v>890</v>
      </c>
      <c r="B916" s="159">
        <v>0.16700202445953402</v>
      </c>
      <c r="C916" s="159">
        <v>9.8130983084861095E-2</v>
      </c>
    </row>
    <row r="917" spans="1:3" ht="12" customHeight="1">
      <c r="A917" s="159">
        <v>891</v>
      </c>
      <c r="B917" s="159">
        <v>0.19934016507251598</v>
      </c>
      <c r="C917" s="159">
        <v>0.16664733978949262</v>
      </c>
    </row>
    <row r="918" spans="1:3" ht="12" customHeight="1">
      <c r="A918" s="159">
        <v>892</v>
      </c>
      <c r="B918" s="159">
        <v>0.20010099113927299</v>
      </c>
      <c r="C918" s="159">
        <v>0.13070125066798033</v>
      </c>
    </row>
    <row r="919" spans="1:3" ht="12" customHeight="1">
      <c r="A919" s="159">
        <v>893</v>
      </c>
      <c r="B919" s="159">
        <v>0.19900739265167136</v>
      </c>
      <c r="C919" s="159">
        <v>0.16240390452932166</v>
      </c>
    </row>
    <row r="920" spans="1:3" ht="12" customHeight="1">
      <c r="A920" s="159">
        <v>894</v>
      </c>
      <c r="B920" s="159">
        <v>0.19601239910839507</v>
      </c>
      <c r="C920" s="159">
        <v>0.14891110200979735</v>
      </c>
    </row>
    <row r="921" spans="1:3" ht="12" customHeight="1">
      <c r="A921" s="159">
        <v>895</v>
      </c>
      <c r="B921" s="159">
        <v>0.17147697048794533</v>
      </c>
      <c r="C921" s="159">
        <v>9.3573876913108603E-2</v>
      </c>
    </row>
    <row r="922" spans="1:3" ht="12" customHeight="1">
      <c r="A922" s="159">
        <v>896</v>
      </c>
      <c r="B922" s="159">
        <v>0.18998197289685542</v>
      </c>
      <c r="C922" s="159">
        <v>0.11549170484057625</v>
      </c>
    </row>
    <row r="923" spans="1:3" ht="12" customHeight="1">
      <c r="A923" s="159">
        <v>897</v>
      </c>
      <c r="B923" s="159">
        <v>0.19654169395141771</v>
      </c>
      <c r="C923" s="159">
        <v>0.16259158846474839</v>
      </c>
    </row>
    <row r="924" spans="1:3" ht="12" customHeight="1">
      <c r="A924" s="159">
        <v>898</v>
      </c>
      <c r="B924" s="159">
        <v>0.18644713136323096</v>
      </c>
      <c r="C924" s="159">
        <v>0.171584758753168</v>
      </c>
    </row>
    <row r="925" spans="1:3" ht="12" customHeight="1">
      <c r="A925" s="159">
        <v>899</v>
      </c>
      <c r="B925" s="159">
        <v>0.18753933464754424</v>
      </c>
      <c r="C925" s="159">
        <v>0.15322428861780102</v>
      </c>
    </row>
    <row r="926" spans="1:3" ht="12" customHeight="1">
      <c r="A926" s="159">
        <v>900</v>
      </c>
      <c r="B926" s="159">
        <v>0.18864194500276987</v>
      </c>
      <c r="C926" s="159">
        <v>0.13690627530735786</v>
      </c>
    </row>
    <row r="927" spans="1:3" ht="12" customHeight="1">
      <c r="A927" s="159">
        <v>901</v>
      </c>
      <c r="B927" s="159">
        <v>0.17739654368532118</v>
      </c>
      <c r="C927" s="159">
        <v>0.13900980913360284</v>
      </c>
    </row>
    <row r="928" spans="1:3" ht="12" customHeight="1">
      <c r="A928" s="159">
        <v>902</v>
      </c>
      <c r="B928" s="159">
        <v>0.19745042490045733</v>
      </c>
      <c r="C928" s="159">
        <v>0.14679572095198368</v>
      </c>
    </row>
    <row r="929" spans="1:3" ht="12" customHeight="1">
      <c r="A929" s="159">
        <v>903</v>
      </c>
      <c r="B929" s="159">
        <v>0.18820998666011882</v>
      </c>
      <c r="C929" s="159">
        <v>0.14145519729239614</v>
      </c>
    </row>
    <row r="930" spans="1:3" ht="12" customHeight="1">
      <c r="A930" s="159">
        <v>904</v>
      </c>
      <c r="B930" s="159">
        <v>0.21070296343130965</v>
      </c>
      <c r="C930" s="159">
        <v>0.16642904788158991</v>
      </c>
    </row>
    <row r="931" spans="1:3" ht="12" customHeight="1">
      <c r="A931" s="159">
        <v>905</v>
      </c>
      <c r="B931" s="159">
        <v>0.20974826325201856</v>
      </c>
      <c r="C931" s="159">
        <v>0.16282999226224312</v>
      </c>
    </row>
    <row r="932" spans="1:3" ht="12" customHeight="1">
      <c r="A932" s="159">
        <v>906</v>
      </c>
      <c r="B932" s="159">
        <v>0.19020221248784605</v>
      </c>
      <c r="C932" s="159">
        <v>0.14935640191640129</v>
      </c>
    </row>
    <row r="933" spans="1:3" ht="12" customHeight="1">
      <c r="A933" s="159">
        <v>907</v>
      </c>
      <c r="B933" s="159">
        <v>0.22236973072229482</v>
      </c>
      <c r="C933" s="159">
        <v>0.19975651106012579</v>
      </c>
    </row>
    <row r="934" spans="1:3" ht="12" customHeight="1">
      <c r="A934" s="159">
        <v>908</v>
      </c>
      <c r="B934" s="159">
        <v>0.18774305309363865</v>
      </c>
      <c r="C934" s="159">
        <v>0.14448904211408711</v>
      </c>
    </row>
    <row r="935" spans="1:3" ht="12" customHeight="1">
      <c r="A935" s="159">
        <v>909</v>
      </c>
      <c r="B935" s="159">
        <v>0.18994426235706813</v>
      </c>
      <c r="C935" s="159">
        <v>0.10655480690682617</v>
      </c>
    </row>
    <row r="936" spans="1:3" ht="12" customHeight="1">
      <c r="A936" s="159">
        <v>910</v>
      </c>
      <c r="B936" s="159">
        <v>0.20043617302003006</v>
      </c>
      <c r="C936" s="159">
        <v>0.14257475658462662</v>
      </c>
    </row>
    <row r="937" spans="1:3" ht="12" customHeight="1">
      <c r="A937" s="159">
        <v>911</v>
      </c>
      <c r="B937" s="159">
        <v>0.19825342283143732</v>
      </c>
      <c r="C937" s="159">
        <v>0.14540311966828162</v>
      </c>
    </row>
    <row r="938" spans="1:3" ht="12" customHeight="1">
      <c r="A938" s="159">
        <v>912</v>
      </c>
      <c r="B938" s="159">
        <v>0.20666719083439899</v>
      </c>
      <c r="C938" s="159">
        <v>0.16820407745353813</v>
      </c>
    </row>
    <row r="939" spans="1:3" ht="12" customHeight="1">
      <c r="A939" s="159">
        <v>913</v>
      </c>
      <c r="B939" s="159">
        <v>0.17011571011848961</v>
      </c>
      <c r="C939" s="159">
        <v>8.704954903561038E-2</v>
      </c>
    </row>
    <row r="940" spans="1:3" ht="12" customHeight="1">
      <c r="A940" s="159">
        <v>914</v>
      </c>
      <c r="B940" s="159">
        <v>0.17949817500960935</v>
      </c>
      <c r="C940" s="159">
        <v>0.10924664524289894</v>
      </c>
    </row>
    <row r="941" spans="1:3" ht="12" customHeight="1">
      <c r="A941" s="159">
        <v>915</v>
      </c>
      <c r="B941" s="159">
        <v>0.19837058421481588</v>
      </c>
      <c r="C941" s="159">
        <v>0.15963424613204644</v>
      </c>
    </row>
    <row r="942" spans="1:3" ht="12" customHeight="1">
      <c r="A942" s="159">
        <v>916</v>
      </c>
      <c r="B942" s="159">
        <v>0.18847518180582382</v>
      </c>
      <c r="C942" s="159">
        <v>0.11242715106777224</v>
      </c>
    </row>
    <row r="943" spans="1:3" ht="12" customHeight="1">
      <c r="A943" s="159">
        <v>917</v>
      </c>
      <c r="B943" s="159">
        <v>0.1917881420280334</v>
      </c>
      <c r="C943" s="159">
        <v>0.16261614810836095</v>
      </c>
    </row>
    <row r="944" spans="1:3" ht="12" customHeight="1">
      <c r="A944" s="159">
        <v>918</v>
      </c>
      <c r="B944" s="159">
        <v>0.19415618516114538</v>
      </c>
      <c r="C944" s="159">
        <v>0.16937847034749887</v>
      </c>
    </row>
    <row r="945" spans="1:3" ht="12" customHeight="1">
      <c r="A945" s="159">
        <v>919</v>
      </c>
      <c r="B945" s="159">
        <v>0.17690930297698343</v>
      </c>
      <c r="C945" s="159">
        <v>9.0491025208132403E-2</v>
      </c>
    </row>
    <row r="946" spans="1:3" ht="12" customHeight="1">
      <c r="A946" s="159">
        <v>920</v>
      </c>
      <c r="B946" s="159">
        <v>0.18358354725422757</v>
      </c>
      <c r="C946" s="159">
        <v>0.15114283150130528</v>
      </c>
    </row>
    <row r="947" spans="1:3" ht="12" customHeight="1">
      <c r="A947" s="159">
        <v>921</v>
      </c>
      <c r="B947" s="159">
        <v>0.18067969036829146</v>
      </c>
      <c r="C947" s="159">
        <v>0.13808819001398753</v>
      </c>
    </row>
    <row r="948" spans="1:3" ht="12" customHeight="1">
      <c r="A948" s="159">
        <v>922</v>
      </c>
      <c r="B948" s="159">
        <v>0.17929407353740701</v>
      </c>
      <c r="C948" s="159">
        <v>0.10138866531621885</v>
      </c>
    </row>
    <row r="949" spans="1:3" ht="12" customHeight="1">
      <c r="A949" s="159">
        <v>923</v>
      </c>
      <c r="B949" s="159">
        <v>0.23475783497005095</v>
      </c>
      <c r="C949" s="159">
        <v>0.12771120639645947</v>
      </c>
    </row>
    <row r="950" spans="1:3" ht="12" customHeight="1">
      <c r="A950" s="159">
        <v>924</v>
      </c>
      <c r="B950" s="159">
        <v>0.19711113746694778</v>
      </c>
      <c r="C950" s="159">
        <v>0.15793829767524559</v>
      </c>
    </row>
    <row r="951" spans="1:3" ht="12" customHeight="1">
      <c r="A951" s="159">
        <v>925</v>
      </c>
      <c r="B951" s="159">
        <v>0.17737719549628964</v>
      </c>
      <c r="C951" s="159">
        <v>0.10926402382557496</v>
      </c>
    </row>
    <row r="952" spans="1:3" ht="12" customHeight="1">
      <c r="A952" s="159">
        <v>926</v>
      </c>
      <c r="B952" s="159">
        <v>0.22287902597043324</v>
      </c>
      <c r="C952" s="159">
        <v>0.18074884421271933</v>
      </c>
    </row>
    <row r="953" spans="1:3" ht="12" customHeight="1">
      <c r="A953" s="159">
        <v>927</v>
      </c>
      <c r="B953" s="159">
        <v>0.18736112876399474</v>
      </c>
      <c r="C953" s="159">
        <v>0.14213665122646402</v>
      </c>
    </row>
    <row r="954" spans="1:3" ht="12" customHeight="1">
      <c r="A954" s="159">
        <v>928</v>
      </c>
      <c r="B954" s="159">
        <v>0.17882765101330256</v>
      </c>
      <c r="C954" s="159">
        <v>0.10503938719788461</v>
      </c>
    </row>
    <row r="955" spans="1:3" ht="12" customHeight="1">
      <c r="A955" s="159">
        <v>929</v>
      </c>
      <c r="B955" s="159">
        <v>0.20058209041930064</v>
      </c>
      <c r="C955" s="159">
        <v>0.17392087828485905</v>
      </c>
    </row>
    <row r="956" spans="1:3" ht="12" customHeight="1">
      <c r="A956" s="159">
        <v>930</v>
      </c>
      <c r="B956" s="159">
        <v>0.21640578140700223</v>
      </c>
      <c r="C956" s="159">
        <v>0.1510230793829504</v>
      </c>
    </row>
    <row r="957" spans="1:3" ht="12" customHeight="1">
      <c r="A957" s="159">
        <v>931</v>
      </c>
      <c r="B957" s="159">
        <v>0.18853507573100678</v>
      </c>
      <c r="C957" s="159">
        <v>0.14047552215325002</v>
      </c>
    </row>
    <row r="958" spans="1:3" ht="12" customHeight="1">
      <c r="A958" s="159">
        <v>932</v>
      </c>
      <c r="B958" s="159">
        <v>0.17464091311757787</v>
      </c>
      <c r="C958" s="159">
        <v>9.8767670360859455E-2</v>
      </c>
    </row>
    <row r="959" spans="1:3" ht="12" customHeight="1">
      <c r="A959" s="159">
        <v>933</v>
      </c>
      <c r="B959" s="159">
        <v>0.20630133921197991</v>
      </c>
      <c r="C959" s="159">
        <v>0.15936998044413522</v>
      </c>
    </row>
    <row r="960" spans="1:3" ht="12" customHeight="1">
      <c r="A960" s="159">
        <v>934</v>
      </c>
      <c r="B960" s="159">
        <v>0.19511249006903683</v>
      </c>
      <c r="C960" s="159">
        <v>0.1370796698121029</v>
      </c>
    </row>
    <row r="961" spans="1:3" ht="12" customHeight="1">
      <c r="A961" s="159">
        <v>935</v>
      </c>
      <c r="B961" s="159">
        <v>0.19139798188852761</v>
      </c>
      <c r="C961" s="159">
        <v>0.14140465096254667</v>
      </c>
    </row>
    <row r="962" spans="1:3" ht="12" customHeight="1">
      <c r="A962" s="159">
        <v>936</v>
      </c>
      <c r="B962" s="159">
        <v>0.19282529003430396</v>
      </c>
      <c r="C962" s="159">
        <v>0.14851940031183281</v>
      </c>
    </row>
    <row r="963" spans="1:3" ht="12" customHeight="1">
      <c r="A963" s="159">
        <v>937</v>
      </c>
      <c r="B963" s="159">
        <v>0.21561610644680104</v>
      </c>
      <c r="C963" s="159">
        <v>0.21465559248781635</v>
      </c>
    </row>
    <row r="964" spans="1:3" ht="12" customHeight="1">
      <c r="A964" s="159">
        <v>938</v>
      </c>
      <c r="B964" s="159">
        <v>0.20074197392288287</v>
      </c>
      <c r="C964" s="159">
        <v>0.13240357564243854</v>
      </c>
    </row>
    <row r="965" spans="1:3" ht="12" customHeight="1">
      <c r="A965" s="159">
        <v>939</v>
      </c>
      <c r="B965" s="159">
        <v>0.17642971175038571</v>
      </c>
      <c r="C965" s="159">
        <v>0.1133830461720135</v>
      </c>
    </row>
    <row r="966" spans="1:3" ht="12" customHeight="1">
      <c r="A966" s="159">
        <v>940</v>
      </c>
      <c r="B966" s="159">
        <v>0.17970888496174245</v>
      </c>
      <c r="C966" s="159">
        <v>0.15870738798525183</v>
      </c>
    </row>
    <row r="967" spans="1:3" ht="12" customHeight="1">
      <c r="A967" s="159">
        <v>941</v>
      </c>
      <c r="B967" s="159">
        <v>0.17370792941212942</v>
      </c>
      <c r="C967" s="159">
        <v>0.13867211984081484</v>
      </c>
    </row>
    <row r="968" spans="1:3" ht="12" customHeight="1">
      <c r="A968" s="159">
        <v>942</v>
      </c>
      <c r="B968" s="159">
        <v>0.19368387732049283</v>
      </c>
      <c r="C968" s="159">
        <v>0.15252093305571707</v>
      </c>
    </row>
    <row r="969" spans="1:3" ht="12" customHeight="1">
      <c r="A969" s="159">
        <v>943</v>
      </c>
      <c r="B969" s="159">
        <v>0.18066937740720229</v>
      </c>
      <c r="C969" s="159">
        <v>0.14324328811038647</v>
      </c>
    </row>
    <row r="970" spans="1:3" ht="12" customHeight="1">
      <c r="A970" s="159">
        <v>944</v>
      </c>
      <c r="B970" s="159">
        <v>0.2043159158006124</v>
      </c>
      <c r="C970" s="159">
        <v>0.1534538928596805</v>
      </c>
    </row>
    <row r="971" spans="1:3" ht="12" customHeight="1">
      <c r="A971" s="159">
        <v>945</v>
      </c>
      <c r="B971" s="159">
        <v>0.18606249485451548</v>
      </c>
      <c r="C971" s="159">
        <v>0.13546399961789246</v>
      </c>
    </row>
    <row r="972" spans="1:3" ht="12" customHeight="1">
      <c r="A972" s="159">
        <v>946</v>
      </c>
      <c r="B972" s="159">
        <v>0.16829620124838565</v>
      </c>
      <c r="C972" s="159">
        <v>9.8671385911494922E-2</v>
      </c>
    </row>
    <row r="973" spans="1:3" ht="12" customHeight="1">
      <c r="A973" s="159">
        <v>947</v>
      </c>
      <c r="B973" s="159">
        <v>0.17049473440369636</v>
      </c>
      <c r="C973" s="159">
        <v>0.12350844370641823</v>
      </c>
    </row>
    <row r="974" spans="1:3" ht="12" customHeight="1">
      <c r="A974" s="159">
        <v>948</v>
      </c>
      <c r="B974" s="159">
        <v>0.18602817107273956</v>
      </c>
      <c r="C974" s="159">
        <v>0.15532528419960664</v>
      </c>
    </row>
    <row r="975" spans="1:3" ht="12" customHeight="1">
      <c r="A975" s="159">
        <v>949</v>
      </c>
      <c r="B975" s="159">
        <v>0.17925779210715254</v>
      </c>
      <c r="C975" s="159">
        <v>0.11559616074111217</v>
      </c>
    </row>
    <row r="976" spans="1:3" ht="12" customHeight="1">
      <c r="A976" s="159">
        <v>950</v>
      </c>
      <c r="B976" s="159">
        <v>0.19038041078912724</v>
      </c>
      <c r="C976" s="159">
        <v>0.16678101814230778</v>
      </c>
    </row>
    <row r="977" spans="1:3" ht="12" customHeight="1">
      <c r="A977" s="159">
        <v>951</v>
      </c>
      <c r="B977" s="159">
        <v>0.18837026086859707</v>
      </c>
      <c r="C977" s="159">
        <v>0.15709208825346224</v>
      </c>
    </row>
    <row r="978" spans="1:3" ht="12" customHeight="1">
      <c r="A978" s="159">
        <v>952</v>
      </c>
      <c r="B978" s="159">
        <v>0.21157514079918169</v>
      </c>
      <c r="C978" s="159">
        <v>0.1900646647409131</v>
      </c>
    </row>
    <row r="979" spans="1:3" ht="12" customHeight="1">
      <c r="A979" s="159">
        <v>953</v>
      </c>
      <c r="B979" s="159">
        <v>0.18670874589821329</v>
      </c>
      <c r="C979" s="159">
        <v>0.13276278340768258</v>
      </c>
    </row>
    <row r="980" spans="1:3" ht="12" customHeight="1">
      <c r="A980" s="159">
        <v>954</v>
      </c>
      <c r="B980" s="159">
        <v>0.23374788597151716</v>
      </c>
      <c r="C980" s="159">
        <v>0.20023565366230575</v>
      </c>
    </row>
    <row r="981" spans="1:3" ht="12" customHeight="1">
      <c r="A981" s="159">
        <v>955</v>
      </c>
      <c r="B981" s="159">
        <v>0.17366987136953604</v>
      </c>
      <c r="C981" s="159">
        <v>0.11765229482749412</v>
      </c>
    </row>
    <row r="982" spans="1:3" ht="12" customHeight="1">
      <c r="A982" s="159">
        <v>956</v>
      </c>
      <c r="B982" s="159">
        <v>0.20326751993612621</v>
      </c>
      <c r="C982" s="159">
        <v>0.16395305183768344</v>
      </c>
    </row>
    <row r="983" spans="1:3" ht="12" customHeight="1">
      <c r="A983" s="159">
        <v>957</v>
      </c>
      <c r="B983" s="159">
        <v>0.20735866823855911</v>
      </c>
      <c r="C983" s="159">
        <v>0.17309900415787671</v>
      </c>
    </row>
    <row r="984" spans="1:3" ht="12" customHeight="1">
      <c r="A984" s="159">
        <v>958</v>
      </c>
      <c r="B984" s="159">
        <v>0.18027109193071739</v>
      </c>
      <c r="C984" s="159">
        <v>0.14359047545186332</v>
      </c>
    </row>
    <row r="985" spans="1:3" ht="12" customHeight="1">
      <c r="A985" s="159">
        <v>959</v>
      </c>
      <c r="B985" s="159">
        <v>0.18576878730252191</v>
      </c>
      <c r="C985" s="159">
        <v>0.14473441179904692</v>
      </c>
    </row>
    <row r="986" spans="1:3" ht="12" customHeight="1">
      <c r="A986" s="159">
        <v>960</v>
      </c>
      <c r="B986" s="159">
        <v>0.20069759692102296</v>
      </c>
      <c r="C986" s="159">
        <v>0.12714948781986979</v>
      </c>
    </row>
    <row r="987" spans="1:3" ht="12" customHeight="1">
      <c r="A987" s="159">
        <v>961</v>
      </c>
      <c r="B987" s="159">
        <v>0.18357444457980671</v>
      </c>
      <c r="C987" s="159">
        <v>0.11081820095135955</v>
      </c>
    </row>
    <row r="988" spans="1:3" ht="12" customHeight="1">
      <c r="A988" s="159">
        <v>962</v>
      </c>
      <c r="B988" s="159">
        <v>0.20840215534875184</v>
      </c>
      <c r="C988" s="159">
        <v>0.1659076016207959</v>
      </c>
    </row>
    <row r="989" spans="1:3" ht="12" customHeight="1">
      <c r="A989" s="159">
        <v>963</v>
      </c>
      <c r="B989" s="159">
        <v>0.2066545651151929</v>
      </c>
      <c r="C989" s="159">
        <v>0.10323417530200109</v>
      </c>
    </row>
    <row r="990" spans="1:3" ht="12" customHeight="1">
      <c r="A990" s="159">
        <v>964</v>
      </c>
      <c r="B990" s="159">
        <v>0.20212738039050457</v>
      </c>
      <c r="C990" s="159">
        <v>0.17722002955859248</v>
      </c>
    </row>
    <row r="991" spans="1:3" ht="12" customHeight="1">
      <c r="A991" s="159">
        <v>965</v>
      </c>
      <c r="B991" s="159">
        <v>0.18584488749433181</v>
      </c>
      <c r="C991" s="159">
        <v>0.14075586477222629</v>
      </c>
    </row>
    <row r="992" spans="1:3" ht="12" customHeight="1">
      <c r="A992" s="159">
        <v>966</v>
      </c>
      <c r="B992" s="159">
        <v>0.20501998739333774</v>
      </c>
      <c r="C992" s="159">
        <v>0.1626914003113929</v>
      </c>
    </row>
    <row r="993" spans="1:3" ht="12" customHeight="1">
      <c r="A993" s="159">
        <v>967</v>
      </c>
      <c r="B993" s="159">
        <v>0.19750108802821373</v>
      </c>
      <c r="C993" s="159">
        <v>0.11910786750830435</v>
      </c>
    </row>
    <row r="994" spans="1:3" ht="12" customHeight="1">
      <c r="A994" s="159">
        <v>968</v>
      </c>
      <c r="B994" s="159">
        <v>0.21591832151076448</v>
      </c>
      <c r="C994" s="159">
        <v>0.18489290977488265</v>
      </c>
    </row>
    <row r="995" spans="1:3" ht="12" customHeight="1">
      <c r="A995" s="159">
        <v>969</v>
      </c>
      <c r="B995" s="159">
        <v>0.17436867054620014</v>
      </c>
      <c r="C995" s="159">
        <v>0.12093436896399933</v>
      </c>
    </row>
    <row r="996" spans="1:3" ht="12" customHeight="1">
      <c r="A996" s="159">
        <v>970</v>
      </c>
      <c r="B996" s="159">
        <v>0.19539473712715294</v>
      </c>
      <c r="C996" s="159">
        <v>0.16859261353702867</v>
      </c>
    </row>
    <row r="997" spans="1:3" ht="12" customHeight="1">
      <c r="A997" s="159">
        <v>971</v>
      </c>
      <c r="B997" s="159">
        <v>0.22206790791951644</v>
      </c>
      <c r="C997" s="159">
        <v>0.16714081074410811</v>
      </c>
    </row>
    <row r="998" spans="1:3" ht="12" customHeight="1">
      <c r="A998" s="159">
        <v>972</v>
      </c>
      <c r="B998" s="159">
        <v>0.22353091473980161</v>
      </c>
      <c r="C998" s="159">
        <v>0.21510766648740412</v>
      </c>
    </row>
    <row r="999" spans="1:3" ht="12" customHeight="1">
      <c r="A999" s="159">
        <v>973</v>
      </c>
      <c r="B999" s="159">
        <v>0.19532680085545481</v>
      </c>
      <c r="C999" s="159">
        <v>0.13086045958757134</v>
      </c>
    </row>
    <row r="1000" spans="1:3" ht="12" customHeight="1">
      <c r="A1000" s="159">
        <v>974</v>
      </c>
      <c r="B1000" s="159">
        <v>0.21687384079582495</v>
      </c>
      <c r="C1000" s="159">
        <v>0.16357096886706357</v>
      </c>
    </row>
    <row r="1001" spans="1:3" ht="12" customHeight="1">
      <c r="A1001" s="159">
        <v>975</v>
      </c>
      <c r="B1001" s="159">
        <v>0.17734599155683417</v>
      </c>
      <c r="C1001" s="159">
        <v>8.3658859452956952E-2</v>
      </c>
    </row>
    <row r="1002" spans="1:3" ht="12" customHeight="1">
      <c r="A1002" s="159">
        <v>976</v>
      </c>
      <c r="B1002" s="159">
        <v>0.1743612143806412</v>
      </c>
      <c r="C1002" s="159">
        <v>9.9581929013576848E-2</v>
      </c>
    </row>
    <row r="1003" spans="1:3" ht="12" customHeight="1">
      <c r="A1003" s="159">
        <v>977</v>
      </c>
      <c r="B1003" s="159">
        <v>0.19705704517785877</v>
      </c>
      <c r="C1003" s="159">
        <v>0.12641700421213306</v>
      </c>
    </row>
    <row r="1004" spans="1:3" ht="12" customHeight="1">
      <c r="A1004" s="159">
        <v>978</v>
      </c>
      <c r="B1004" s="159">
        <v>0.18324316256190831</v>
      </c>
      <c r="C1004" s="159">
        <v>0.15628993427756038</v>
      </c>
    </row>
    <row r="1005" spans="1:3" ht="12" customHeight="1">
      <c r="A1005" s="159">
        <v>979</v>
      </c>
      <c r="B1005" s="159">
        <v>0.21686555531652138</v>
      </c>
      <c r="C1005" s="159">
        <v>0.18654584721483822</v>
      </c>
    </row>
    <row r="1006" spans="1:3" ht="12" customHeight="1">
      <c r="A1006" s="159">
        <v>980</v>
      </c>
      <c r="B1006" s="159">
        <v>0.18355323048283478</v>
      </c>
      <c r="C1006" s="159">
        <v>0.13025502931452571</v>
      </c>
    </row>
    <row r="1007" spans="1:3" ht="12" customHeight="1">
      <c r="A1007" s="159">
        <v>981</v>
      </c>
      <c r="B1007" s="159">
        <v>0.17943143510376824</v>
      </c>
      <c r="C1007" s="159">
        <v>0.13790288325549058</v>
      </c>
    </row>
    <row r="1008" spans="1:3" ht="12" customHeight="1">
      <c r="A1008" s="159">
        <v>982</v>
      </c>
      <c r="B1008" s="159">
        <v>0.20082195887089427</v>
      </c>
      <c r="C1008" s="159">
        <v>0.16375207365899544</v>
      </c>
    </row>
    <row r="1009" spans="1:3" ht="12" customHeight="1">
      <c r="A1009" s="159">
        <v>983</v>
      </c>
      <c r="B1009" s="159">
        <v>0.17040737443037976</v>
      </c>
      <c r="C1009" s="159">
        <v>0.10311983596938447</v>
      </c>
    </row>
    <row r="1010" spans="1:3" ht="12" customHeight="1">
      <c r="A1010" s="159">
        <v>984</v>
      </c>
      <c r="B1010" s="159">
        <v>0.17916891830451212</v>
      </c>
      <c r="C1010" s="159">
        <v>0.18456682048804407</v>
      </c>
    </row>
    <row r="1011" spans="1:3" ht="12" customHeight="1">
      <c r="A1011" s="159">
        <v>985</v>
      </c>
      <c r="B1011" s="159">
        <v>0.18835126158704887</v>
      </c>
      <c r="C1011" s="159">
        <v>9.7481390787336933E-2</v>
      </c>
    </row>
    <row r="1012" spans="1:3" ht="12" customHeight="1">
      <c r="A1012" s="159">
        <v>986</v>
      </c>
      <c r="B1012" s="159">
        <v>0.2166136840200685</v>
      </c>
      <c r="C1012" s="159">
        <v>0.21048701789456067</v>
      </c>
    </row>
    <row r="1013" spans="1:3" ht="12" customHeight="1">
      <c r="A1013" s="159">
        <v>987</v>
      </c>
      <c r="B1013" s="159">
        <v>0.18955319403647561</v>
      </c>
      <c r="C1013" s="159">
        <v>0.18469717414721284</v>
      </c>
    </row>
    <row r="1014" spans="1:3" ht="12" customHeight="1">
      <c r="A1014" s="159">
        <v>988</v>
      </c>
      <c r="B1014" s="159">
        <v>0.18332774222077228</v>
      </c>
      <c r="C1014" s="159">
        <v>0.13923974274492004</v>
      </c>
    </row>
    <row r="1015" spans="1:3" ht="12" customHeight="1">
      <c r="A1015" s="159">
        <v>989</v>
      </c>
      <c r="B1015" s="159">
        <v>0.18285146209236733</v>
      </c>
      <c r="C1015" s="159">
        <v>0.10567882393500078</v>
      </c>
    </row>
    <row r="1016" spans="1:3" ht="12" customHeight="1">
      <c r="A1016" s="159">
        <v>990</v>
      </c>
      <c r="B1016" s="159">
        <v>0.18073653266098225</v>
      </c>
      <c r="C1016" s="159">
        <v>0.14316810755971351</v>
      </c>
    </row>
    <row r="1017" spans="1:3" ht="12" customHeight="1">
      <c r="A1017" s="159">
        <v>991</v>
      </c>
      <c r="B1017" s="159">
        <v>0.20336685558997988</v>
      </c>
      <c r="C1017" s="159">
        <v>0.16635320876042806</v>
      </c>
    </row>
    <row r="1018" spans="1:3" ht="12" customHeight="1">
      <c r="A1018" s="159">
        <v>992</v>
      </c>
      <c r="B1018" s="159">
        <v>0.20432648312602497</v>
      </c>
      <c r="C1018" s="159">
        <v>0.20475850280773356</v>
      </c>
    </row>
    <row r="1019" spans="1:3" ht="12" customHeight="1">
      <c r="A1019" s="159">
        <v>993</v>
      </c>
      <c r="B1019" s="159">
        <v>0.18967163468673329</v>
      </c>
      <c r="C1019" s="159">
        <v>0.14619894290906471</v>
      </c>
    </row>
    <row r="1020" spans="1:3" ht="12" customHeight="1">
      <c r="A1020" s="159">
        <v>994</v>
      </c>
      <c r="B1020" s="159">
        <v>0.19897257345052144</v>
      </c>
      <c r="C1020" s="159">
        <v>0.17053613997061715</v>
      </c>
    </row>
    <row r="1021" spans="1:3" ht="12" customHeight="1">
      <c r="A1021" s="159">
        <v>995</v>
      </c>
      <c r="B1021" s="159">
        <v>0.21320864732539124</v>
      </c>
      <c r="C1021" s="159">
        <v>0.1414481553157147</v>
      </c>
    </row>
    <row r="1022" spans="1:3" ht="12" customHeight="1">
      <c r="A1022" s="159">
        <v>996</v>
      </c>
      <c r="B1022" s="159">
        <v>0.21989030562955394</v>
      </c>
      <c r="C1022" s="159">
        <v>0.20371029774828714</v>
      </c>
    </row>
    <row r="1023" spans="1:3" ht="12" customHeight="1">
      <c r="A1023" s="159">
        <v>997</v>
      </c>
      <c r="B1023" s="159">
        <v>0.1989993738207658</v>
      </c>
      <c r="C1023" s="159">
        <v>0.14180164818891747</v>
      </c>
    </row>
    <row r="1024" spans="1:3" ht="12" customHeight="1">
      <c r="A1024" s="159">
        <v>998</v>
      </c>
      <c r="B1024" s="159">
        <v>0.19151298279445508</v>
      </c>
      <c r="C1024" s="159">
        <v>0.12573075081717286</v>
      </c>
    </row>
    <row r="1025" spans="1:3" ht="12" customHeight="1">
      <c r="A1025" s="159">
        <v>999</v>
      </c>
      <c r="B1025" s="159">
        <v>0.19562153395742721</v>
      </c>
      <c r="C1025" s="159">
        <v>0.16489092992069779</v>
      </c>
    </row>
    <row r="1026" spans="1:3" ht="12" customHeight="1">
      <c r="A1026" s="159">
        <v>1000</v>
      </c>
      <c r="B1026" s="159">
        <v>0.1793882355105198</v>
      </c>
      <c r="C1026" s="159">
        <v>0.13012752874055283</v>
      </c>
    </row>
    <row r="1027" spans="1:3" ht="12" customHeight="1">
      <c r="A1027" s="159">
        <v>1001</v>
      </c>
      <c r="B1027" s="159">
        <v>0.18079453292685715</v>
      </c>
      <c r="C1027" s="159">
        <v>0.13299113947816585</v>
      </c>
    </row>
    <row r="1028" spans="1:3" ht="12" customHeight="1">
      <c r="A1028" s="159">
        <v>1002</v>
      </c>
      <c r="B1028" s="159">
        <v>0.18853755751856033</v>
      </c>
      <c r="C1028" s="159">
        <v>0.14703470881937453</v>
      </c>
    </row>
    <row r="1029" spans="1:3" ht="12" customHeight="1">
      <c r="A1029" s="159">
        <v>1003</v>
      </c>
      <c r="B1029" s="159">
        <v>0.18920282323390231</v>
      </c>
      <c r="C1029" s="159">
        <v>0.17449426673157856</v>
      </c>
    </row>
    <row r="1030" spans="1:3" ht="12" customHeight="1">
      <c r="A1030" s="159">
        <v>1004</v>
      </c>
      <c r="B1030" s="159">
        <v>0.19598247859114482</v>
      </c>
      <c r="C1030" s="159">
        <v>0.1432388073560612</v>
      </c>
    </row>
  </sheetData>
  <pageMargins left="0.7" right="0.7" top="0.75" bottom="0.75" header="0" footer="0"/>
  <pageSetup orientation="portrait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1"/>
  <sheetViews>
    <sheetView workbookViewId="0"/>
  </sheetViews>
  <sheetFormatPr defaultColWidth="12.6328125" defaultRowHeight="15" customHeight="1"/>
  <cols>
    <col min="1" max="6" width="12.6328125" customWidth="1"/>
  </cols>
  <sheetData>
    <row r="1" spans="1:7" ht="15" customHeight="1">
      <c r="A1" s="214" t="s">
        <v>173</v>
      </c>
      <c r="B1" s="199"/>
      <c r="C1" s="199"/>
      <c r="D1" s="199"/>
      <c r="E1" s="199"/>
      <c r="F1" s="199"/>
      <c r="G1" s="199"/>
    </row>
    <row r="2" spans="1:7" ht="15" customHeight="1">
      <c r="A2" s="160" t="s">
        <v>27</v>
      </c>
      <c r="B2" s="160" t="s">
        <v>174</v>
      </c>
      <c r="C2" s="160" t="s">
        <v>175</v>
      </c>
      <c r="D2" s="160" t="s">
        <v>176</v>
      </c>
      <c r="E2" s="160" t="s">
        <v>177</v>
      </c>
      <c r="F2" s="160" t="s">
        <v>178</v>
      </c>
      <c r="G2" s="160" t="s">
        <v>179</v>
      </c>
    </row>
    <row r="3" spans="1:7" ht="15" customHeight="1">
      <c r="A3" s="115" t="s">
        <v>180</v>
      </c>
      <c r="B3" s="161">
        <v>23518.5</v>
      </c>
      <c r="C3" s="161">
        <v>23529.55</v>
      </c>
      <c r="D3" s="161">
        <v>23780.65</v>
      </c>
      <c r="E3" s="161">
        <v>23464.799999999999</v>
      </c>
      <c r="F3" s="115" t="s">
        <v>181</v>
      </c>
      <c r="G3" s="162">
        <v>2.8E-3</v>
      </c>
    </row>
    <row r="4" spans="1:7" ht="15" customHeight="1">
      <c r="A4" s="163" t="s">
        <v>182</v>
      </c>
      <c r="B4" s="164">
        <v>23453.8</v>
      </c>
      <c r="C4" s="164">
        <v>23605.3</v>
      </c>
      <c r="D4" s="164">
        <v>23606.799999999999</v>
      </c>
      <c r="E4" s="164">
        <v>23350.400000000001</v>
      </c>
      <c r="F4" s="163" t="s">
        <v>183</v>
      </c>
      <c r="G4" s="165">
        <v>-3.3999999999999998E-3</v>
      </c>
    </row>
    <row r="5" spans="1:7" ht="15" customHeight="1">
      <c r="A5" s="115" t="s">
        <v>184</v>
      </c>
      <c r="B5" s="161">
        <v>23532.7</v>
      </c>
      <c r="C5" s="161">
        <v>23542.15</v>
      </c>
      <c r="D5" s="161">
        <v>23675.9</v>
      </c>
      <c r="E5" s="161">
        <v>23484.15</v>
      </c>
      <c r="F5" s="115" t="s">
        <v>185</v>
      </c>
      <c r="G5" s="162">
        <v>-1.1000000000000001E-3</v>
      </c>
    </row>
    <row r="6" spans="1:7" ht="15" customHeight="1">
      <c r="A6" s="163" t="s">
        <v>186</v>
      </c>
      <c r="B6" s="164">
        <v>23559.05</v>
      </c>
      <c r="C6" s="164">
        <v>23822.45</v>
      </c>
      <c r="D6" s="164">
        <v>23873.599999999999</v>
      </c>
      <c r="E6" s="164">
        <v>23509.599999999999</v>
      </c>
      <c r="F6" s="163" t="s">
        <v>187</v>
      </c>
      <c r="G6" s="165">
        <v>-1.3599999999999999E-2</v>
      </c>
    </row>
    <row r="7" spans="1:7" ht="15" customHeight="1">
      <c r="A7" s="166">
        <v>45637</v>
      </c>
      <c r="B7" s="161">
        <v>23883.45</v>
      </c>
      <c r="C7" s="161">
        <v>24225.8</v>
      </c>
      <c r="D7" s="161">
        <v>24242</v>
      </c>
      <c r="E7" s="161">
        <v>23839.15</v>
      </c>
      <c r="F7" s="115" t="s">
        <v>188</v>
      </c>
      <c r="G7" s="162">
        <v>-1.0699999999999999E-2</v>
      </c>
    </row>
    <row r="8" spans="1:7" ht="15" customHeight="1">
      <c r="A8" s="167">
        <v>45607</v>
      </c>
      <c r="B8" s="164">
        <v>24141.3</v>
      </c>
      <c r="C8" s="164">
        <v>24087.25</v>
      </c>
      <c r="D8" s="164">
        <v>24336.799999999999</v>
      </c>
      <c r="E8" s="164">
        <v>24004.6</v>
      </c>
      <c r="F8" s="163" t="s">
        <v>189</v>
      </c>
      <c r="G8" s="165">
        <v>-2.9999999999999997E-4</v>
      </c>
    </row>
    <row r="9" spans="1:7" ht="15" customHeight="1">
      <c r="A9" s="168">
        <v>45515</v>
      </c>
      <c r="B9" s="161">
        <v>24148.2</v>
      </c>
      <c r="C9" s="161">
        <v>24207.7</v>
      </c>
      <c r="D9" s="161">
        <v>24276.15</v>
      </c>
      <c r="E9" s="161">
        <v>24066.65</v>
      </c>
      <c r="F9" s="115" t="s">
        <v>190</v>
      </c>
      <c r="G9" s="162">
        <v>-2.0999999999999999E-3</v>
      </c>
    </row>
    <row r="10" spans="1:7" ht="15" customHeight="1">
      <c r="A10" s="169">
        <v>45484</v>
      </c>
      <c r="B10" s="164">
        <v>24199.35</v>
      </c>
      <c r="C10" s="164">
        <v>24489.599999999999</v>
      </c>
      <c r="D10" s="164">
        <v>24503.35</v>
      </c>
      <c r="E10" s="164">
        <v>24179.05</v>
      </c>
      <c r="F10" s="163" t="s">
        <v>191</v>
      </c>
      <c r="G10" s="165">
        <v>-1.1599999999999999E-2</v>
      </c>
    </row>
    <row r="11" spans="1:7" ht="15" customHeight="1">
      <c r="A11" s="168">
        <v>45454</v>
      </c>
      <c r="B11" s="161">
        <v>24484.05</v>
      </c>
      <c r="C11" s="161">
        <v>24308.75</v>
      </c>
      <c r="D11" s="161">
        <v>24537.599999999999</v>
      </c>
      <c r="E11" s="161">
        <v>24204.05</v>
      </c>
      <c r="F11" s="115" t="s">
        <v>192</v>
      </c>
      <c r="G11" s="162">
        <v>1.12E-2</v>
      </c>
    </row>
    <row r="12" spans="1:7" ht="15" customHeight="1">
      <c r="A12" s="169">
        <v>45423</v>
      </c>
      <c r="B12" s="164">
        <v>24213.3</v>
      </c>
      <c r="C12" s="164">
        <v>23916.5</v>
      </c>
      <c r="D12" s="164">
        <v>24229.05</v>
      </c>
      <c r="E12" s="164">
        <v>23842.75</v>
      </c>
      <c r="F12" s="163" t="s">
        <v>193</v>
      </c>
      <c r="G12" s="165">
        <v>9.1000000000000004E-3</v>
      </c>
    </row>
    <row r="13" spans="1:7" ht="15" customHeight="1">
      <c r="A13" s="168">
        <v>45393</v>
      </c>
      <c r="B13" s="161">
        <v>23995.35</v>
      </c>
      <c r="C13" s="161">
        <v>24315.75</v>
      </c>
      <c r="D13" s="161">
        <v>24316.75</v>
      </c>
      <c r="E13" s="161">
        <v>23816.15</v>
      </c>
      <c r="F13" s="115" t="s">
        <v>194</v>
      </c>
      <c r="G13" s="162">
        <v>-1.2699999999999999E-2</v>
      </c>
    </row>
    <row r="14" spans="1:7" ht="15" customHeight="1">
      <c r="A14" s="169">
        <v>45302</v>
      </c>
      <c r="B14" s="164">
        <v>24304.35</v>
      </c>
      <c r="C14" s="164">
        <v>24302.75</v>
      </c>
      <c r="D14" s="164">
        <v>24368.25</v>
      </c>
      <c r="E14" s="164">
        <v>24280.2</v>
      </c>
      <c r="F14" s="163" t="s">
        <v>195</v>
      </c>
      <c r="G14" s="165">
        <v>4.1000000000000003E-3</v>
      </c>
    </row>
    <row r="15" spans="1:7" ht="15" customHeight="1">
      <c r="A15" s="115" t="s">
        <v>196</v>
      </c>
      <c r="B15" s="161">
        <v>24205.35</v>
      </c>
      <c r="C15" s="161">
        <v>24349.85</v>
      </c>
      <c r="D15" s="161">
        <v>24372.45</v>
      </c>
      <c r="E15" s="161">
        <v>24172.6</v>
      </c>
      <c r="F15" s="115" t="s">
        <v>197</v>
      </c>
      <c r="G15" s="162">
        <v>-5.5999999999999999E-3</v>
      </c>
    </row>
    <row r="16" spans="1:7" ht="15" customHeight="1">
      <c r="A16" s="163" t="s">
        <v>198</v>
      </c>
      <c r="B16" s="164">
        <v>24340.85</v>
      </c>
      <c r="C16" s="164">
        <v>24371.45</v>
      </c>
      <c r="D16" s="164">
        <v>24498.2</v>
      </c>
      <c r="E16" s="164">
        <v>24307.3</v>
      </c>
      <c r="F16" s="163" t="s">
        <v>199</v>
      </c>
      <c r="G16" s="165">
        <v>-5.1000000000000004E-3</v>
      </c>
    </row>
    <row r="17" spans="1:7" ht="15" customHeight="1">
      <c r="A17" s="115" t="s">
        <v>200</v>
      </c>
      <c r="B17" s="161">
        <v>24466.85</v>
      </c>
      <c r="C17" s="161">
        <v>24328.85</v>
      </c>
      <c r="D17" s="161">
        <v>24484.5</v>
      </c>
      <c r="E17" s="161">
        <v>24140.85</v>
      </c>
      <c r="F17" s="115" t="s">
        <v>201</v>
      </c>
      <c r="G17" s="162">
        <v>5.1999999999999998E-3</v>
      </c>
    </row>
    <row r="18" spans="1:7" ht="15" customHeight="1">
      <c r="A18" s="163" t="s">
        <v>202</v>
      </c>
      <c r="B18" s="164">
        <v>24339.15</v>
      </c>
      <c r="C18" s="164">
        <v>24251.1</v>
      </c>
      <c r="D18" s="164">
        <v>24492.6</v>
      </c>
      <c r="E18" s="164">
        <v>24134.9</v>
      </c>
      <c r="F18" s="163" t="s">
        <v>203</v>
      </c>
      <c r="G18" s="165">
        <v>6.4999999999999997E-3</v>
      </c>
    </row>
    <row r="19" spans="1:7" ht="12.5">
      <c r="A19" s="115" t="s">
        <v>204</v>
      </c>
      <c r="B19" s="161">
        <v>24180.799999999999</v>
      </c>
      <c r="C19" s="161">
        <v>24418.05</v>
      </c>
      <c r="D19" s="161">
        <v>24440.25</v>
      </c>
      <c r="E19" s="161">
        <v>24073.9</v>
      </c>
      <c r="F19" s="115" t="s">
        <v>205</v>
      </c>
      <c r="G19" s="162">
        <v>-8.9999999999999993E-3</v>
      </c>
    </row>
    <row r="20" spans="1:7" ht="12.5">
      <c r="A20" s="163" t="s">
        <v>206</v>
      </c>
      <c r="B20" s="164">
        <v>24399.4</v>
      </c>
      <c r="C20" s="164">
        <v>24412.7</v>
      </c>
      <c r="D20" s="164">
        <v>24480.65</v>
      </c>
      <c r="E20" s="164">
        <v>24341.200000000001</v>
      </c>
      <c r="F20" s="163" t="s">
        <v>207</v>
      </c>
      <c r="G20" s="165">
        <v>-1.5E-3</v>
      </c>
    </row>
    <row r="21" spans="1:7" ht="15.75" customHeight="1">
      <c r="A21" s="115" t="s">
        <v>208</v>
      </c>
      <c r="B21" s="161">
        <v>24435.5</v>
      </c>
      <c r="C21" s="161">
        <v>24378.15</v>
      </c>
      <c r="D21" s="161">
        <v>24604.25</v>
      </c>
      <c r="E21" s="161">
        <v>24378.1</v>
      </c>
      <c r="F21" s="115" t="s">
        <v>209</v>
      </c>
      <c r="G21" s="162">
        <v>-1.5E-3</v>
      </c>
    </row>
    <row r="22" spans="1:7" ht="15.75" customHeight="1">
      <c r="A22" s="163" t="s">
        <v>210</v>
      </c>
      <c r="B22" s="164">
        <v>24472.1</v>
      </c>
      <c r="C22" s="164">
        <v>24798.65</v>
      </c>
      <c r="D22" s="164">
        <v>24882</v>
      </c>
      <c r="E22" s="164">
        <v>24445.8</v>
      </c>
      <c r="F22" s="163" t="s">
        <v>211</v>
      </c>
      <c r="G22" s="165">
        <v>-1.2500000000000001E-2</v>
      </c>
    </row>
    <row r="23" spans="1:7" ht="15.75" customHeight="1">
      <c r="A23" s="115" t="s">
        <v>212</v>
      </c>
      <c r="B23" s="161">
        <v>24781.1</v>
      </c>
      <c r="C23" s="161">
        <v>24956.15</v>
      </c>
      <c r="D23" s="161">
        <v>24978.3</v>
      </c>
      <c r="E23" s="161">
        <v>24679.599999999999</v>
      </c>
      <c r="F23" s="115" t="s">
        <v>213</v>
      </c>
      <c r="G23" s="162">
        <v>-2.8999999999999998E-3</v>
      </c>
    </row>
    <row r="24" spans="1:7" ht="15.75" customHeight="1">
      <c r="A24" s="163" t="s">
        <v>214</v>
      </c>
      <c r="B24" s="164">
        <v>24854.05</v>
      </c>
      <c r="C24" s="164">
        <v>24664.95</v>
      </c>
      <c r="D24" s="164">
        <v>24886.2</v>
      </c>
      <c r="E24" s="164">
        <v>24567.65</v>
      </c>
      <c r="F24" s="163" t="s">
        <v>215</v>
      </c>
      <c r="G24" s="165">
        <v>4.1999999999999997E-3</v>
      </c>
    </row>
    <row r="25" spans="1:7" ht="15.75" customHeight="1">
      <c r="A25" s="115" t="s">
        <v>216</v>
      </c>
      <c r="B25" s="161">
        <v>24749.85</v>
      </c>
      <c r="C25" s="161">
        <v>25027.4</v>
      </c>
      <c r="D25" s="161">
        <v>25029.5</v>
      </c>
      <c r="E25" s="161">
        <v>24728.9</v>
      </c>
      <c r="F25" s="115" t="s">
        <v>217</v>
      </c>
      <c r="G25" s="162">
        <v>-8.8999999999999999E-3</v>
      </c>
    </row>
    <row r="26" spans="1:7" ht="15.75" customHeight="1">
      <c r="A26" s="163" t="s">
        <v>218</v>
      </c>
      <c r="B26" s="164">
        <v>24971.3</v>
      </c>
      <c r="C26" s="164">
        <v>25008.55</v>
      </c>
      <c r="D26" s="164">
        <v>25093.4</v>
      </c>
      <c r="E26" s="164">
        <v>24908.45</v>
      </c>
      <c r="F26" s="163" t="s">
        <v>219</v>
      </c>
      <c r="G26" s="165">
        <v>-3.3999999999999998E-3</v>
      </c>
    </row>
    <row r="27" spans="1:7" ht="15.75" customHeight="1">
      <c r="A27" s="115" t="s">
        <v>220</v>
      </c>
      <c r="B27" s="161">
        <v>25057.35</v>
      </c>
      <c r="C27" s="161">
        <v>25186.3</v>
      </c>
      <c r="D27" s="161">
        <v>25212.05</v>
      </c>
      <c r="E27" s="161">
        <v>25008.15</v>
      </c>
      <c r="F27" s="115" t="s">
        <v>221</v>
      </c>
      <c r="G27" s="162">
        <v>-2.8E-3</v>
      </c>
    </row>
    <row r="28" spans="1:7" ht="15.75" customHeight="1">
      <c r="A28" s="163" t="s">
        <v>222</v>
      </c>
      <c r="B28" s="164">
        <v>25127.95</v>
      </c>
      <c r="C28" s="164">
        <v>25023.45</v>
      </c>
      <c r="D28" s="164">
        <v>25159.75</v>
      </c>
      <c r="E28" s="164">
        <v>25017.5</v>
      </c>
      <c r="F28" s="163" t="s">
        <v>223</v>
      </c>
      <c r="G28" s="165">
        <v>6.6E-3</v>
      </c>
    </row>
    <row r="29" spans="1:7" ht="15.75" customHeight="1">
      <c r="A29" s="166">
        <v>45606</v>
      </c>
      <c r="B29" s="161">
        <v>24964.25</v>
      </c>
      <c r="C29" s="161">
        <v>24985.3</v>
      </c>
      <c r="D29" s="161">
        <v>25028.65</v>
      </c>
      <c r="E29" s="161">
        <v>24920.05</v>
      </c>
      <c r="F29" s="115" t="s">
        <v>224</v>
      </c>
      <c r="G29" s="162">
        <v>-1.4E-3</v>
      </c>
    </row>
    <row r="30" spans="1:7" ht="15.75" customHeight="1">
      <c r="A30" s="167">
        <v>45575</v>
      </c>
      <c r="B30" s="164">
        <v>24998.45</v>
      </c>
      <c r="C30" s="164">
        <v>25067.05</v>
      </c>
      <c r="D30" s="164">
        <v>25134.05</v>
      </c>
      <c r="E30" s="164">
        <v>24979.4</v>
      </c>
      <c r="F30" s="163" t="s">
        <v>225</v>
      </c>
      <c r="G30" s="165">
        <v>6.9999999999999999E-4</v>
      </c>
    </row>
    <row r="31" spans="1:7" ht="15.75" customHeight="1">
      <c r="A31" s="168">
        <v>45545</v>
      </c>
      <c r="B31" s="161">
        <v>24981.95</v>
      </c>
      <c r="C31" s="161">
        <v>25065.8</v>
      </c>
      <c r="D31" s="161">
        <v>25234.05</v>
      </c>
      <c r="E31" s="161">
        <v>24947.7</v>
      </c>
      <c r="F31" s="115" t="s">
        <v>226</v>
      </c>
      <c r="G31" s="162">
        <v>-1.1999999999999999E-3</v>
      </c>
    </row>
    <row r="32" spans="1:7" ht="15.75" customHeight="1">
      <c r="A32" s="169">
        <v>45514</v>
      </c>
      <c r="B32" s="164">
        <v>25013.15</v>
      </c>
      <c r="C32" s="164">
        <v>24832.2</v>
      </c>
      <c r="D32" s="164">
        <v>25044</v>
      </c>
      <c r="E32" s="164">
        <v>24756.799999999999</v>
      </c>
      <c r="F32" s="163" t="s">
        <v>227</v>
      </c>
      <c r="G32" s="165">
        <v>8.8000000000000005E-3</v>
      </c>
    </row>
    <row r="33" spans="1:7" ht="15.75" customHeight="1">
      <c r="A33" s="168">
        <v>45483</v>
      </c>
      <c r="B33" s="161">
        <v>24795.75</v>
      </c>
      <c r="C33" s="161">
        <v>25084.1</v>
      </c>
      <c r="D33" s="161">
        <v>25143</v>
      </c>
      <c r="E33" s="161">
        <v>24694.35</v>
      </c>
      <c r="F33" s="115" t="s">
        <v>228</v>
      </c>
      <c r="G33" s="162">
        <v>-8.6999999999999994E-3</v>
      </c>
    </row>
    <row r="34" spans="1:7" ht="15.75" customHeight="1">
      <c r="A34" s="169">
        <v>45392</v>
      </c>
      <c r="B34" s="164">
        <v>25014.6</v>
      </c>
      <c r="C34" s="164">
        <v>25181.9</v>
      </c>
      <c r="D34" s="164">
        <v>25485.05</v>
      </c>
      <c r="E34" s="164">
        <v>24966.799999999999</v>
      </c>
      <c r="F34" s="163" t="s">
        <v>229</v>
      </c>
      <c r="G34" s="165">
        <v>-9.2999999999999992E-3</v>
      </c>
    </row>
    <row r="35" spans="1:7" ht="15.75" customHeight="1">
      <c r="A35" s="168">
        <v>45361</v>
      </c>
      <c r="B35" s="161">
        <v>25250.1</v>
      </c>
      <c r="C35" s="161">
        <v>25452.85</v>
      </c>
      <c r="D35" s="161">
        <v>25639.45</v>
      </c>
      <c r="E35" s="161">
        <v>25230.3</v>
      </c>
      <c r="F35" s="115" t="s">
        <v>230</v>
      </c>
      <c r="G35" s="162">
        <v>-2.12E-2</v>
      </c>
    </row>
    <row r="36" spans="1:7" ht="15.75" customHeight="1">
      <c r="A36" s="169">
        <v>45301</v>
      </c>
      <c r="B36" s="164">
        <v>25796.9</v>
      </c>
      <c r="C36" s="164">
        <v>25788.45</v>
      </c>
      <c r="D36" s="164">
        <v>25907.599999999999</v>
      </c>
      <c r="E36" s="164">
        <v>25739.200000000001</v>
      </c>
      <c r="F36" s="163" t="s">
        <v>231</v>
      </c>
      <c r="G36" s="165">
        <v>-5.0000000000000001E-4</v>
      </c>
    </row>
    <row r="37" spans="1:7" ht="15.75" customHeight="1">
      <c r="A37" s="115" t="s">
        <v>232</v>
      </c>
      <c r="B37" s="161">
        <v>25810.85</v>
      </c>
      <c r="C37" s="161">
        <v>26061.3</v>
      </c>
      <c r="D37" s="161">
        <v>26134.7</v>
      </c>
      <c r="E37" s="161">
        <v>25794.1</v>
      </c>
      <c r="F37" s="115" t="s">
        <v>233</v>
      </c>
      <c r="G37" s="162">
        <v>-1.41E-2</v>
      </c>
    </row>
    <row r="38" spans="1:7" ht="15.75" customHeight="1">
      <c r="A38" s="163" t="s">
        <v>234</v>
      </c>
      <c r="B38" s="164">
        <v>26178.95</v>
      </c>
      <c r="C38" s="164">
        <v>26248.25</v>
      </c>
      <c r="D38" s="164">
        <v>26277.35</v>
      </c>
      <c r="E38" s="164">
        <v>26151.4</v>
      </c>
      <c r="F38" s="163" t="s">
        <v>235</v>
      </c>
      <c r="G38" s="165">
        <v>-1.4E-3</v>
      </c>
    </row>
    <row r="39" spans="1:7" ht="15.75" customHeight="1">
      <c r="A39" s="115" t="s">
        <v>236</v>
      </c>
      <c r="B39" s="161">
        <v>26216.05</v>
      </c>
      <c r="C39" s="161">
        <v>26005.4</v>
      </c>
      <c r="D39" s="161">
        <v>26250.9</v>
      </c>
      <c r="E39" s="161">
        <v>25998.400000000001</v>
      </c>
      <c r="F39" s="115" t="s">
        <v>237</v>
      </c>
      <c r="G39" s="162">
        <v>8.0999999999999996E-3</v>
      </c>
    </row>
    <row r="40" spans="1:7" ht="15.75" customHeight="1">
      <c r="A40" s="163" t="s">
        <v>238</v>
      </c>
      <c r="B40" s="164">
        <v>26004.15</v>
      </c>
      <c r="C40" s="164">
        <v>25899.45</v>
      </c>
      <c r="D40" s="164">
        <v>26032.799999999999</v>
      </c>
      <c r="E40" s="164">
        <v>25871.35</v>
      </c>
      <c r="F40" s="163" t="s">
        <v>239</v>
      </c>
      <c r="G40" s="165">
        <v>2.5000000000000001E-3</v>
      </c>
    </row>
    <row r="41" spans="1:7" ht="15.75" customHeight="1">
      <c r="A41" s="115" t="s">
        <v>240</v>
      </c>
      <c r="B41" s="161">
        <v>25940.400000000001</v>
      </c>
      <c r="C41" s="161">
        <v>25921.45</v>
      </c>
      <c r="D41" s="161">
        <v>26011.55</v>
      </c>
      <c r="E41" s="161">
        <v>25886.85</v>
      </c>
      <c r="F41" s="115" t="s">
        <v>241</v>
      </c>
      <c r="G41" s="162">
        <v>1E-4</v>
      </c>
    </row>
    <row r="42" spans="1:7" ht="15.75" customHeight="1">
      <c r="A42" s="163" t="s">
        <v>242</v>
      </c>
      <c r="B42" s="164">
        <v>25939.05</v>
      </c>
      <c r="C42" s="164">
        <v>25872.55</v>
      </c>
      <c r="D42" s="164">
        <v>25956</v>
      </c>
      <c r="E42" s="164">
        <v>25847.35</v>
      </c>
      <c r="F42" s="163" t="s">
        <v>243</v>
      </c>
      <c r="G42" s="165">
        <v>5.7000000000000002E-3</v>
      </c>
    </row>
    <row r="43" spans="1:7" ht="15.75" customHeight="1">
      <c r="A43" s="115" t="s">
        <v>244</v>
      </c>
      <c r="B43" s="161">
        <v>25790.95</v>
      </c>
      <c r="C43" s="161">
        <v>25525.95</v>
      </c>
      <c r="D43" s="161">
        <v>25849.25</v>
      </c>
      <c r="E43" s="161">
        <v>25426.6</v>
      </c>
      <c r="F43" s="115" t="s">
        <v>245</v>
      </c>
      <c r="G43" s="162">
        <v>1.4800000000000001E-2</v>
      </c>
    </row>
    <row r="44" spans="1:7" ht="15.75" customHeight="1">
      <c r="A44" s="163" t="s">
        <v>246</v>
      </c>
      <c r="B44" s="164">
        <v>25415.8</v>
      </c>
      <c r="C44" s="164">
        <v>25487.05</v>
      </c>
      <c r="D44" s="164">
        <v>25611.95</v>
      </c>
      <c r="E44" s="164">
        <v>25376.05</v>
      </c>
      <c r="F44" s="163" t="s">
        <v>247</v>
      </c>
      <c r="G44" s="165">
        <v>1.5E-3</v>
      </c>
    </row>
    <row r="45" spans="1:7" ht="15.75" customHeight="1">
      <c r="A45" s="115" t="s">
        <v>248</v>
      </c>
      <c r="B45" s="161">
        <v>25377.55</v>
      </c>
      <c r="C45" s="161">
        <v>25402.400000000001</v>
      </c>
      <c r="D45" s="161">
        <v>25482.2</v>
      </c>
      <c r="E45" s="161">
        <v>25285.55</v>
      </c>
      <c r="F45" s="115" t="s">
        <v>249</v>
      </c>
      <c r="G45" s="162">
        <v>-1.6000000000000001E-3</v>
      </c>
    </row>
    <row r="46" spans="1:7" ht="15.75" customHeight="1">
      <c r="A46" s="163" t="s">
        <v>250</v>
      </c>
      <c r="B46" s="164">
        <v>25418.55</v>
      </c>
      <c r="C46" s="164">
        <v>25416.9</v>
      </c>
      <c r="D46" s="164">
        <v>25441.65</v>
      </c>
      <c r="E46" s="164">
        <v>25352.25</v>
      </c>
      <c r="F46" s="163" t="s">
        <v>251</v>
      </c>
      <c r="G46" s="165">
        <v>1.4E-3</v>
      </c>
    </row>
    <row r="47" spans="1:7" ht="15.75" customHeight="1">
      <c r="A47" s="115" t="s">
        <v>252</v>
      </c>
      <c r="B47" s="161">
        <v>25383.75</v>
      </c>
      <c r="C47" s="161">
        <v>25406.65</v>
      </c>
      <c r="D47" s="161">
        <v>25445.7</v>
      </c>
      <c r="E47" s="161">
        <v>25336.2</v>
      </c>
      <c r="F47" s="115" t="s">
        <v>253</v>
      </c>
      <c r="G47" s="162">
        <v>1.1000000000000001E-3</v>
      </c>
    </row>
    <row r="48" spans="1:7" ht="15.75" customHeight="1">
      <c r="A48" s="163" t="s">
        <v>254</v>
      </c>
      <c r="B48" s="164">
        <v>25356.5</v>
      </c>
      <c r="C48" s="164">
        <v>25430.45</v>
      </c>
      <c r="D48" s="164">
        <v>25430.5</v>
      </c>
      <c r="E48" s="164">
        <v>25292.45</v>
      </c>
      <c r="F48" s="163" t="s">
        <v>255</v>
      </c>
      <c r="G48" s="165">
        <v>-1.2999999999999999E-3</v>
      </c>
    </row>
    <row r="49" spans="1:7" ht="15.75" customHeight="1">
      <c r="A49" s="168">
        <v>45635</v>
      </c>
      <c r="B49" s="161">
        <v>25388.9</v>
      </c>
      <c r="C49" s="161">
        <v>25059.65</v>
      </c>
      <c r="D49" s="161">
        <v>25433.35</v>
      </c>
      <c r="E49" s="161">
        <v>24941.45</v>
      </c>
      <c r="F49" s="115" t="s">
        <v>256</v>
      </c>
      <c r="G49" s="162">
        <v>1.89E-2</v>
      </c>
    </row>
    <row r="50" spans="1:7" ht="15.75" customHeight="1">
      <c r="A50" s="169">
        <v>45605</v>
      </c>
      <c r="B50" s="164">
        <v>24918.45</v>
      </c>
      <c r="C50" s="164">
        <v>25034</v>
      </c>
      <c r="D50" s="164">
        <v>25113.7</v>
      </c>
      <c r="E50" s="164">
        <v>24885.15</v>
      </c>
      <c r="F50" s="163" t="s">
        <v>257</v>
      </c>
      <c r="G50" s="165">
        <v>-4.8999999999999998E-3</v>
      </c>
    </row>
    <row r="51" spans="1:7" ht="15.75" customHeight="1">
      <c r="A51" s="168">
        <v>45574</v>
      </c>
      <c r="B51" s="161">
        <v>25041.1</v>
      </c>
      <c r="C51" s="161">
        <v>24999.4</v>
      </c>
      <c r="D51" s="161">
        <v>25130.5</v>
      </c>
      <c r="E51" s="161">
        <v>24896.799999999999</v>
      </c>
      <c r="F51" s="115" t="s">
        <v>258</v>
      </c>
      <c r="G51" s="162">
        <v>4.1999999999999997E-3</v>
      </c>
    </row>
    <row r="52" spans="1:7" ht="15.75" customHeight="1">
      <c r="A52" s="169">
        <v>45544</v>
      </c>
      <c r="B52" s="164">
        <v>24936.400000000001</v>
      </c>
      <c r="C52" s="164">
        <v>24823.4</v>
      </c>
      <c r="D52" s="164">
        <v>24957.5</v>
      </c>
      <c r="E52" s="164">
        <v>24753.15</v>
      </c>
      <c r="F52" s="163" t="s">
        <v>259</v>
      </c>
      <c r="G52" s="165">
        <v>3.3999999999999998E-3</v>
      </c>
    </row>
    <row r="53" spans="1:7" ht="15.75" customHeight="1">
      <c r="A53" s="168">
        <v>45452</v>
      </c>
      <c r="B53" s="161">
        <v>24852.15</v>
      </c>
      <c r="C53" s="161">
        <v>25093.7</v>
      </c>
      <c r="D53" s="161">
        <v>25168.75</v>
      </c>
      <c r="E53" s="161">
        <v>24801.3</v>
      </c>
      <c r="F53" s="115" t="s">
        <v>260</v>
      </c>
      <c r="G53" s="162">
        <v>-1.17E-2</v>
      </c>
    </row>
    <row r="54" spans="1:7" ht="15.75" customHeight="1">
      <c r="A54" s="169">
        <v>45421</v>
      </c>
      <c r="B54" s="164">
        <v>25145.1</v>
      </c>
      <c r="C54" s="164">
        <v>25250.5</v>
      </c>
      <c r="D54" s="164">
        <v>25275.45</v>
      </c>
      <c r="E54" s="164">
        <v>25127.75</v>
      </c>
      <c r="F54" s="163" t="s">
        <v>261</v>
      </c>
      <c r="G54" s="165">
        <v>-2.0999999999999999E-3</v>
      </c>
    </row>
    <row r="55" spans="1:7" ht="15.75" customHeight="1">
      <c r="A55" s="168">
        <v>45391</v>
      </c>
      <c r="B55" s="161">
        <v>25198.7</v>
      </c>
      <c r="C55" s="161">
        <v>25089.95</v>
      </c>
      <c r="D55" s="161">
        <v>25216</v>
      </c>
      <c r="E55" s="161">
        <v>25083.8</v>
      </c>
      <c r="F55" s="115" t="s">
        <v>262</v>
      </c>
      <c r="G55" s="162">
        <v>-3.2000000000000002E-3</v>
      </c>
    </row>
    <row r="56" spans="1:7" ht="15.75" customHeight="1">
      <c r="A56" s="169">
        <v>45360</v>
      </c>
      <c r="B56" s="164">
        <v>25279.85</v>
      </c>
      <c r="C56" s="164">
        <v>25313.4</v>
      </c>
      <c r="D56" s="164">
        <v>25321.7</v>
      </c>
      <c r="E56" s="164">
        <v>25235.8</v>
      </c>
      <c r="F56" s="163" t="s">
        <v>263</v>
      </c>
      <c r="G56" s="165">
        <v>0</v>
      </c>
    </row>
    <row r="57" spans="1:7" ht="15.75" customHeight="1">
      <c r="A57" s="168">
        <v>45331</v>
      </c>
      <c r="B57" s="161">
        <v>25278.7</v>
      </c>
      <c r="C57" s="161">
        <v>25333.599999999999</v>
      </c>
      <c r="D57" s="161">
        <v>25333.65</v>
      </c>
      <c r="E57" s="161">
        <v>25235.5</v>
      </c>
      <c r="F57" s="115" t="s">
        <v>264</v>
      </c>
      <c r="G57" s="162">
        <v>1.6999999999999999E-3</v>
      </c>
    </row>
    <row r="58" spans="1:7" ht="15.75" customHeight="1">
      <c r="A58" s="163" t="s">
        <v>265</v>
      </c>
      <c r="B58" s="164">
        <v>25235.9</v>
      </c>
      <c r="C58" s="164">
        <v>25249.7</v>
      </c>
      <c r="D58" s="164">
        <v>25268.35</v>
      </c>
      <c r="E58" s="164">
        <v>25199.4</v>
      </c>
      <c r="F58" s="163" t="s">
        <v>266</v>
      </c>
      <c r="G58" s="165">
        <v>3.3E-3</v>
      </c>
    </row>
    <row r="59" spans="1:7" ht="15.75" customHeight="1">
      <c r="A59" s="115" t="s">
        <v>267</v>
      </c>
      <c r="B59" s="161">
        <v>25151.95</v>
      </c>
      <c r="C59" s="161">
        <v>25035.3</v>
      </c>
      <c r="D59" s="161">
        <v>25192.9</v>
      </c>
      <c r="E59" s="161">
        <v>24998.5</v>
      </c>
      <c r="F59" s="115" t="s">
        <v>268</v>
      </c>
      <c r="G59" s="162">
        <v>4.0000000000000001E-3</v>
      </c>
    </row>
    <row r="60" spans="1:7" ht="15.75" customHeight="1">
      <c r="A60" s="163" t="s">
        <v>269</v>
      </c>
      <c r="B60" s="164">
        <v>25052.35</v>
      </c>
      <c r="C60" s="164">
        <v>25030.799999999999</v>
      </c>
      <c r="D60" s="164">
        <v>25129.599999999999</v>
      </c>
      <c r="E60" s="164">
        <v>24964.65</v>
      </c>
      <c r="F60" s="163" t="s">
        <v>270</v>
      </c>
      <c r="G60" s="165">
        <v>1.4E-3</v>
      </c>
    </row>
    <row r="61" spans="1:7" ht="15.75" customHeight="1">
      <c r="A61" s="115" t="s">
        <v>271</v>
      </c>
      <c r="B61" s="161">
        <v>25017.75</v>
      </c>
      <c r="C61" s="161">
        <v>25024.799999999999</v>
      </c>
      <c r="D61" s="161">
        <v>25073.1</v>
      </c>
      <c r="E61" s="161">
        <v>24973.65</v>
      </c>
      <c r="F61" s="115" t="s">
        <v>272</v>
      </c>
      <c r="G61" s="162">
        <v>2.9999999999999997E-4</v>
      </c>
    </row>
    <row r="62" spans="1:7" ht="15.75" customHeight="1">
      <c r="A62" s="163" t="s">
        <v>273</v>
      </c>
      <c r="B62" s="164">
        <v>25010.6</v>
      </c>
      <c r="C62" s="164">
        <v>24906.1</v>
      </c>
      <c r="D62" s="164">
        <v>25043.8</v>
      </c>
      <c r="E62" s="164">
        <v>24874.7</v>
      </c>
      <c r="F62" s="163" t="s">
        <v>274</v>
      </c>
      <c r="G62" s="165">
        <v>7.6E-3</v>
      </c>
    </row>
    <row r="63" spans="1:7" ht="15.75" customHeight="1">
      <c r="A63" s="115" t="s">
        <v>275</v>
      </c>
      <c r="B63" s="161">
        <v>24823.15</v>
      </c>
      <c r="C63" s="161">
        <v>24845.4</v>
      </c>
      <c r="D63" s="161">
        <v>24858.400000000001</v>
      </c>
      <c r="E63" s="161">
        <v>24771.65</v>
      </c>
      <c r="F63" s="115" t="s">
        <v>276</v>
      </c>
      <c r="G63" s="162">
        <v>5.0000000000000001E-4</v>
      </c>
    </row>
    <row r="64" spans="1:7" ht="15.75" customHeight="1">
      <c r="A64" s="163" t="s">
        <v>277</v>
      </c>
      <c r="B64" s="164">
        <v>24811.5</v>
      </c>
      <c r="C64" s="164">
        <v>24863.4</v>
      </c>
      <c r="D64" s="164">
        <v>24867.35</v>
      </c>
      <c r="E64" s="164">
        <v>24784.45</v>
      </c>
      <c r="F64" s="163" t="s">
        <v>278</v>
      </c>
      <c r="G64" s="165">
        <v>1.6999999999999999E-3</v>
      </c>
    </row>
    <row r="65" spans="1:7" ht="15.75" customHeight="1">
      <c r="A65" s="115" t="s">
        <v>279</v>
      </c>
      <c r="B65" s="161">
        <v>24770.2</v>
      </c>
      <c r="C65" s="161">
        <v>24680.55</v>
      </c>
      <c r="D65" s="161">
        <v>24787.95</v>
      </c>
      <c r="E65" s="161">
        <v>24654.5</v>
      </c>
      <c r="F65" s="115" t="s">
        <v>280</v>
      </c>
      <c r="G65" s="162">
        <v>2.8999999999999998E-3</v>
      </c>
    </row>
    <row r="66" spans="1:7" ht="15.75" customHeight="1">
      <c r="A66" s="163" t="s">
        <v>281</v>
      </c>
      <c r="B66" s="164">
        <v>24698.85</v>
      </c>
      <c r="C66" s="164">
        <v>24648.9</v>
      </c>
      <c r="D66" s="164">
        <v>24734.3</v>
      </c>
      <c r="E66" s="164">
        <v>24607.200000000001</v>
      </c>
      <c r="F66" s="163" t="s">
        <v>282</v>
      </c>
      <c r="G66" s="165">
        <v>5.1000000000000004E-3</v>
      </c>
    </row>
    <row r="67" spans="1:7" ht="15.75" customHeight="1">
      <c r="A67" s="115" t="s">
        <v>283</v>
      </c>
      <c r="B67" s="161">
        <v>24572.65</v>
      </c>
      <c r="C67" s="161">
        <v>24636.35</v>
      </c>
      <c r="D67" s="161">
        <v>24638.799999999999</v>
      </c>
      <c r="E67" s="161">
        <v>24522.95</v>
      </c>
      <c r="F67" s="115" t="s">
        <v>284</v>
      </c>
      <c r="G67" s="162">
        <v>1.2999999999999999E-3</v>
      </c>
    </row>
    <row r="68" spans="1:7" ht="15.75" customHeight="1">
      <c r="A68" s="163" t="s">
        <v>285</v>
      </c>
      <c r="B68" s="164">
        <v>24541.15</v>
      </c>
      <c r="C68" s="164">
        <v>24334.85</v>
      </c>
      <c r="D68" s="164">
        <v>24563.9</v>
      </c>
      <c r="E68" s="164">
        <v>24204.5</v>
      </c>
      <c r="F68" s="163" t="s">
        <v>286</v>
      </c>
      <c r="G68" s="165">
        <v>1.6500000000000001E-2</v>
      </c>
    </row>
    <row r="69" spans="1:7" ht="15.75" customHeight="1">
      <c r="A69" s="115" t="s">
        <v>287</v>
      </c>
      <c r="B69" s="161">
        <v>24143.75</v>
      </c>
      <c r="C69" s="161">
        <v>24184.400000000001</v>
      </c>
      <c r="D69" s="161">
        <v>24196.5</v>
      </c>
      <c r="E69" s="161">
        <v>24099.7</v>
      </c>
      <c r="F69" s="115" t="s">
        <v>288</v>
      </c>
      <c r="G69" s="162">
        <v>2.0000000000000001E-4</v>
      </c>
    </row>
    <row r="70" spans="1:7" ht="15.75" customHeight="1">
      <c r="A70" s="163" t="s">
        <v>289</v>
      </c>
      <c r="B70" s="164">
        <v>24139</v>
      </c>
      <c r="C70" s="164">
        <v>24342.35</v>
      </c>
      <c r="D70" s="164">
        <v>24359.95</v>
      </c>
      <c r="E70" s="164">
        <v>24116.5</v>
      </c>
      <c r="F70" s="163" t="s">
        <v>290</v>
      </c>
      <c r="G70" s="165">
        <v>-8.5000000000000006E-3</v>
      </c>
    </row>
    <row r="71" spans="1:7" ht="15.75" customHeight="1">
      <c r="A71" s="168">
        <v>45634</v>
      </c>
      <c r="B71" s="161">
        <v>24347</v>
      </c>
      <c r="C71" s="161">
        <v>24320.05</v>
      </c>
      <c r="D71" s="161">
        <v>24472.799999999999</v>
      </c>
      <c r="E71" s="161">
        <v>24212.1</v>
      </c>
      <c r="F71" s="115" t="s">
        <v>291</v>
      </c>
      <c r="G71" s="162">
        <v>-8.0000000000000004E-4</v>
      </c>
    </row>
    <row r="72" spans="1:7" ht="15.75" customHeight="1">
      <c r="A72" s="169">
        <v>45543</v>
      </c>
      <c r="B72" s="164">
        <v>24367.5</v>
      </c>
      <c r="C72" s="164">
        <v>24386.85</v>
      </c>
      <c r="D72" s="164">
        <v>24419.75</v>
      </c>
      <c r="E72" s="164">
        <v>24311.200000000001</v>
      </c>
      <c r="F72" s="163" t="s">
        <v>292</v>
      </c>
      <c r="G72" s="165">
        <v>1.04E-2</v>
      </c>
    </row>
    <row r="73" spans="1:7" ht="15.75" customHeight="1">
      <c r="A73" s="168">
        <v>45512</v>
      </c>
      <c r="B73" s="161">
        <v>24117</v>
      </c>
      <c r="C73" s="161">
        <v>24248.55</v>
      </c>
      <c r="D73" s="161">
        <v>24340.5</v>
      </c>
      <c r="E73" s="161">
        <v>24079.7</v>
      </c>
      <c r="F73" s="115" t="s">
        <v>293</v>
      </c>
      <c r="G73" s="162">
        <v>-7.4000000000000003E-3</v>
      </c>
    </row>
    <row r="74" spans="1:7" ht="15.75" customHeight="1">
      <c r="A74" s="169">
        <v>45481</v>
      </c>
      <c r="B74" s="164">
        <v>24297.5</v>
      </c>
      <c r="C74" s="164">
        <v>24289.4</v>
      </c>
      <c r="D74" s="164">
        <v>24337.7</v>
      </c>
      <c r="E74" s="164">
        <v>24184.9</v>
      </c>
      <c r="F74" s="163" t="s">
        <v>294</v>
      </c>
      <c r="G74" s="165">
        <v>1.2699999999999999E-2</v>
      </c>
    </row>
    <row r="75" spans="1:7" ht="15.75" customHeight="1">
      <c r="A75" s="168">
        <v>45451</v>
      </c>
      <c r="B75" s="161">
        <v>23992.55</v>
      </c>
      <c r="C75" s="161">
        <v>24189.85</v>
      </c>
      <c r="D75" s="161">
        <v>24382.6</v>
      </c>
      <c r="E75" s="161">
        <v>23960.400000000001</v>
      </c>
      <c r="F75" s="115" t="s">
        <v>295</v>
      </c>
      <c r="G75" s="162">
        <v>-2.5999999999999999E-3</v>
      </c>
    </row>
    <row r="76" spans="1:7" ht="15.75" customHeight="1">
      <c r="A76" s="169">
        <v>45420</v>
      </c>
      <c r="B76" s="164">
        <v>24055.599999999999</v>
      </c>
      <c r="C76" s="164">
        <v>24302.85</v>
      </c>
      <c r="D76" s="164">
        <v>24350.05</v>
      </c>
      <c r="E76" s="164">
        <v>23893.7</v>
      </c>
      <c r="F76" s="163" t="s">
        <v>296</v>
      </c>
      <c r="G76" s="165">
        <v>-2.6800000000000001E-2</v>
      </c>
    </row>
    <row r="77" spans="1:7" ht="15.75" customHeight="1">
      <c r="A77" s="168">
        <v>45330</v>
      </c>
      <c r="B77" s="161">
        <v>24717.7</v>
      </c>
      <c r="C77" s="161">
        <v>24789</v>
      </c>
      <c r="D77" s="161">
        <v>24851.9</v>
      </c>
      <c r="E77" s="161">
        <v>24686.85</v>
      </c>
      <c r="F77" s="115" t="s">
        <v>297</v>
      </c>
      <c r="G77" s="162">
        <v>-1.17E-2</v>
      </c>
    </row>
    <row r="78" spans="1:7" ht="15.75" customHeight="1">
      <c r="A78" s="169">
        <v>45299</v>
      </c>
      <c r="B78" s="164">
        <v>25010.9</v>
      </c>
      <c r="C78" s="164">
        <v>25030.95</v>
      </c>
      <c r="D78" s="164">
        <v>25078.3</v>
      </c>
      <c r="E78" s="164">
        <v>24956.400000000001</v>
      </c>
      <c r="F78" s="163" t="s">
        <v>298</v>
      </c>
      <c r="G78" s="165">
        <v>2.3999999999999998E-3</v>
      </c>
    </row>
    <row r="79" spans="1:7" ht="15.75" customHeight="1">
      <c r="A79" s="115" t="s">
        <v>299</v>
      </c>
      <c r="B79" s="161">
        <v>24951.15</v>
      </c>
      <c r="C79" s="161">
        <v>24886.7</v>
      </c>
      <c r="D79" s="161">
        <v>24984.6</v>
      </c>
      <c r="E79" s="161">
        <v>24856.5</v>
      </c>
      <c r="F79" s="115" t="s">
        <v>300</v>
      </c>
      <c r="G79" s="162">
        <v>3.8E-3</v>
      </c>
    </row>
    <row r="80" spans="1:7" ht="15.75" customHeight="1">
      <c r="A80" s="163" t="s">
        <v>301</v>
      </c>
      <c r="B80" s="164">
        <v>24857.3</v>
      </c>
      <c r="C80" s="164">
        <v>24839.4</v>
      </c>
      <c r="D80" s="164">
        <v>24971.75</v>
      </c>
      <c r="E80" s="164">
        <v>24798.65</v>
      </c>
      <c r="F80" s="163" t="s">
        <v>302</v>
      </c>
      <c r="G80" s="165">
        <v>8.9999999999999998E-4</v>
      </c>
    </row>
    <row r="81" spans="1:7" ht="15.75" customHeight="1">
      <c r="A81" s="115" t="s">
        <v>303</v>
      </c>
      <c r="B81" s="161">
        <v>24836.1</v>
      </c>
      <c r="C81" s="161">
        <v>24943.3</v>
      </c>
      <c r="D81" s="161">
        <v>24999.75</v>
      </c>
      <c r="E81" s="161">
        <v>24774.6</v>
      </c>
      <c r="F81" s="115" t="s">
        <v>304</v>
      </c>
      <c r="G81" s="162">
        <v>1E-4</v>
      </c>
    </row>
    <row r="82" spans="1:7" ht="15.75" customHeight="1">
      <c r="A82" s="163" t="s">
        <v>305</v>
      </c>
      <c r="B82" s="164">
        <v>24834.85</v>
      </c>
      <c r="C82" s="164">
        <v>24423.35</v>
      </c>
      <c r="D82" s="164">
        <v>24861.15</v>
      </c>
      <c r="E82" s="164">
        <v>24410.9</v>
      </c>
      <c r="F82" s="163" t="s">
        <v>306</v>
      </c>
      <c r="G82" s="165">
        <v>1.7600000000000001E-2</v>
      </c>
    </row>
    <row r="83" spans="1:7" ht="15.75" customHeight="1">
      <c r="A83" s="115" t="s">
        <v>307</v>
      </c>
      <c r="B83" s="161">
        <v>24406.1</v>
      </c>
      <c r="C83" s="161">
        <v>24230.95</v>
      </c>
      <c r="D83" s="161">
        <v>24426.15</v>
      </c>
      <c r="E83" s="161">
        <v>24210.799999999999</v>
      </c>
      <c r="F83" s="115" t="s">
        <v>308</v>
      </c>
      <c r="G83" s="162">
        <v>-2.9999999999999997E-4</v>
      </c>
    </row>
    <row r="84" spans="1:7" ht="15.75" customHeight="1">
      <c r="A84" s="163" t="s">
        <v>309</v>
      </c>
      <c r="B84" s="164">
        <v>24413.5</v>
      </c>
      <c r="C84" s="164">
        <v>24444.95</v>
      </c>
      <c r="D84" s="164">
        <v>24504.25</v>
      </c>
      <c r="E84" s="164">
        <v>24307.25</v>
      </c>
      <c r="F84" s="163" t="s">
        <v>310</v>
      </c>
      <c r="G84" s="165">
        <v>-2.7000000000000001E-3</v>
      </c>
    </row>
    <row r="85" spans="1:7" ht="15.75" customHeight="1">
      <c r="A85" s="115" t="s">
        <v>311</v>
      </c>
      <c r="B85" s="161">
        <v>24479.05</v>
      </c>
      <c r="C85" s="161">
        <v>24568.9</v>
      </c>
      <c r="D85" s="161">
        <v>24582.55</v>
      </c>
      <c r="E85" s="161">
        <v>24074.2</v>
      </c>
      <c r="F85" s="115" t="s">
        <v>312</v>
      </c>
      <c r="G85" s="162">
        <v>-1.1999999999999999E-3</v>
      </c>
    </row>
    <row r="86" spans="1:7" ht="15.75" customHeight="1">
      <c r="A86" s="163" t="s">
        <v>313</v>
      </c>
      <c r="B86" s="164">
        <v>24509.25</v>
      </c>
      <c r="C86" s="164">
        <v>24445.75</v>
      </c>
      <c r="D86" s="164">
        <v>24595.200000000001</v>
      </c>
      <c r="E86" s="164">
        <v>24362.3</v>
      </c>
      <c r="F86" s="163" t="s">
        <v>314</v>
      </c>
      <c r="G86" s="165">
        <v>-8.9999999999999998E-4</v>
      </c>
    </row>
    <row r="87" spans="1:7" ht="15.75" customHeight="1">
      <c r="A87" s="115" t="s">
        <v>315</v>
      </c>
      <c r="B87" s="161">
        <v>24530.9</v>
      </c>
      <c r="C87" s="161">
        <v>24853.8</v>
      </c>
      <c r="D87" s="161">
        <v>24854.799999999999</v>
      </c>
      <c r="E87" s="161">
        <v>24508.15</v>
      </c>
      <c r="F87" s="115" t="s">
        <v>316</v>
      </c>
      <c r="G87" s="162">
        <v>-1.09E-2</v>
      </c>
    </row>
    <row r="88" spans="1:7" ht="15.75" customHeight="1">
      <c r="A88" s="163" t="s">
        <v>317</v>
      </c>
      <c r="B88" s="164">
        <v>24800.85</v>
      </c>
      <c r="C88" s="164">
        <v>24543.8</v>
      </c>
      <c r="D88" s="164">
        <v>24837.75</v>
      </c>
      <c r="E88" s="164">
        <v>24504.45</v>
      </c>
      <c r="F88" s="163" t="s">
        <v>318</v>
      </c>
      <c r="G88" s="165">
        <v>7.6E-3</v>
      </c>
    </row>
    <row r="89" spans="1:7" ht="15.75" customHeight="1">
      <c r="A89" s="115" t="s">
        <v>319</v>
      </c>
      <c r="B89" s="161">
        <v>24613</v>
      </c>
      <c r="C89" s="161">
        <v>24615.9</v>
      </c>
      <c r="D89" s="161">
        <v>24661.25</v>
      </c>
      <c r="E89" s="161">
        <v>24587.65</v>
      </c>
      <c r="F89" s="115" t="s">
        <v>320</v>
      </c>
      <c r="G89" s="162">
        <v>1.1000000000000001E-3</v>
      </c>
    </row>
    <row r="90" spans="1:7" ht="15.75" customHeight="1">
      <c r="A90" s="163" t="s">
        <v>321</v>
      </c>
      <c r="B90" s="164">
        <v>24586.7</v>
      </c>
      <c r="C90" s="164">
        <v>24587.599999999999</v>
      </c>
      <c r="D90" s="164">
        <v>24635.05</v>
      </c>
      <c r="E90" s="164">
        <v>24522.75</v>
      </c>
      <c r="F90" s="163" t="s">
        <v>322</v>
      </c>
      <c r="G90" s="165">
        <v>3.5000000000000001E-3</v>
      </c>
    </row>
    <row r="91" spans="1:7" ht="15.75" customHeight="1">
      <c r="A91" s="168">
        <v>45633</v>
      </c>
      <c r="B91" s="161">
        <v>24502.15</v>
      </c>
      <c r="C91" s="161">
        <v>24387.95</v>
      </c>
      <c r="D91" s="161">
        <v>24592.2</v>
      </c>
      <c r="E91" s="161">
        <v>24331.15</v>
      </c>
      <c r="F91" s="115" t="s">
        <v>323</v>
      </c>
      <c r="G91" s="162">
        <v>7.7000000000000002E-3</v>
      </c>
    </row>
    <row r="92" spans="1:7" ht="15.75" customHeight="1">
      <c r="A92" s="169">
        <v>45603</v>
      </c>
      <c r="B92" s="164">
        <v>24315.95</v>
      </c>
      <c r="C92" s="164">
        <v>24396.55</v>
      </c>
      <c r="D92" s="164">
        <v>24402.65</v>
      </c>
      <c r="E92" s="164">
        <v>24193.75</v>
      </c>
      <c r="F92" s="163" t="s">
        <v>324</v>
      </c>
      <c r="G92" s="165">
        <v>-2.9999999999999997E-4</v>
      </c>
    </row>
    <row r="93" spans="1:7" ht="15.75" customHeight="1">
      <c r="A93" s="168">
        <v>45572</v>
      </c>
      <c r="B93" s="161">
        <v>24324.45</v>
      </c>
      <c r="C93" s="161">
        <v>24459.85</v>
      </c>
      <c r="D93" s="161">
        <v>24461.05</v>
      </c>
      <c r="E93" s="161">
        <v>24141.8</v>
      </c>
      <c r="F93" s="115" t="s">
        <v>325</v>
      </c>
      <c r="G93" s="162">
        <v>-4.4999999999999997E-3</v>
      </c>
    </row>
    <row r="94" spans="1:7" ht="15.75" customHeight="1">
      <c r="A94" s="169">
        <v>45542</v>
      </c>
      <c r="B94" s="164">
        <v>24433.200000000001</v>
      </c>
      <c r="C94" s="164">
        <v>24351</v>
      </c>
      <c r="D94" s="164">
        <v>24443.599999999999</v>
      </c>
      <c r="E94" s="164">
        <v>24331.9</v>
      </c>
      <c r="F94" s="163" t="s">
        <v>326</v>
      </c>
      <c r="G94" s="165">
        <v>4.5999999999999999E-3</v>
      </c>
    </row>
    <row r="95" spans="1:7" ht="15.75" customHeight="1">
      <c r="A95" s="168">
        <v>45511</v>
      </c>
      <c r="B95" s="161">
        <v>24320.55</v>
      </c>
      <c r="C95" s="161">
        <v>24329.45</v>
      </c>
      <c r="D95" s="161">
        <v>24344.6</v>
      </c>
      <c r="E95" s="161">
        <v>24240.55</v>
      </c>
      <c r="F95" s="115" t="s">
        <v>327</v>
      </c>
      <c r="G95" s="162">
        <v>-1E-4</v>
      </c>
    </row>
    <row r="96" spans="1:7" ht="15.75" customHeight="1">
      <c r="A96" s="169">
        <v>45419</v>
      </c>
      <c r="B96" s="164">
        <v>24323.85</v>
      </c>
      <c r="C96" s="164">
        <v>24213.35</v>
      </c>
      <c r="D96" s="164">
        <v>24363</v>
      </c>
      <c r="E96" s="164">
        <v>24168.85</v>
      </c>
      <c r="F96" s="163" t="s">
        <v>328</v>
      </c>
      <c r="G96" s="165">
        <v>8.9999999999999998E-4</v>
      </c>
    </row>
    <row r="97" spans="1:7" ht="15.75" customHeight="1">
      <c r="A97" s="168">
        <v>45389</v>
      </c>
      <c r="B97" s="161">
        <v>24302.15</v>
      </c>
      <c r="C97" s="161">
        <v>24369.95</v>
      </c>
      <c r="D97" s="161">
        <v>24401</v>
      </c>
      <c r="E97" s="161">
        <v>24281</v>
      </c>
      <c r="F97" s="115" t="s">
        <v>329</v>
      </c>
      <c r="G97" s="162">
        <v>5.9999999999999995E-4</v>
      </c>
    </row>
    <row r="98" spans="1:7" ht="15.75" customHeight="1">
      <c r="A98" s="169">
        <v>45358</v>
      </c>
      <c r="B98" s="164">
        <v>24286.5</v>
      </c>
      <c r="C98" s="164">
        <v>24291.75</v>
      </c>
      <c r="D98" s="164">
        <v>24309.15</v>
      </c>
      <c r="E98" s="164">
        <v>24207.1</v>
      </c>
      <c r="F98" s="163" t="s">
        <v>330</v>
      </c>
      <c r="G98" s="165">
        <v>6.7000000000000002E-3</v>
      </c>
    </row>
    <row r="99" spans="1:7" ht="15.75" customHeight="1">
      <c r="A99" s="168">
        <v>45329</v>
      </c>
      <c r="B99" s="161">
        <v>24123.85</v>
      </c>
      <c r="C99" s="161">
        <v>24228.75</v>
      </c>
      <c r="D99" s="161">
        <v>24236.35</v>
      </c>
      <c r="E99" s="161">
        <v>24056.400000000001</v>
      </c>
      <c r="F99" s="115" t="s">
        <v>331</v>
      </c>
      <c r="G99" s="162">
        <v>-6.9999999999999999E-4</v>
      </c>
    </row>
    <row r="100" spans="1:7" ht="15.75" customHeight="1">
      <c r="A100" s="169">
        <v>45298</v>
      </c>
      <c r="B100" s="164">
        <v>24141.95</v>
      </c>
      <c r="C100" s="164">
        <v>23992.95</v>
      </c>
      <c r="D100" s="164">
        <v>24164</v>
      </c>
      <c r="E100" s="164">
        <v>23992.7</v>
      </c>
      <c r="F100" s="163" t="s">
        <v>332</v>
      </c>
      <c r="G100" s="165">
        <v>5.4999999999999997E-3</v>
      </c>
    </row>
    <row r="101" spans="1:7" ht="15.75" customHeight="1">
      <c r="A101" s="115" t="s">
        <v>333</v>
      </c>
      <c r="B101" s="161">
        <v>24010.6</v>
      </c>
      <c r="C101" s="161">
        <v>24085.9</v>
      </c>
      <c r="D101" s="161">
        <v>24174</v>
      </c>
      <c r="E101" s="161">
        <v>23985.8</v>
      </c>
      <c r="F101" s="115" t="s">
        <v>334</v>
      </c>
      <c r="G101" s="162">
        <v>-1.4E-3</v>
      </c>
    </row>
    <row r="102" spans="1:7" ht="15.75" customHeight="1">
      <c r="A102" s="163" t="s">
        <v>335</v>
      </c>
      <c r="B102" s="164">
        <v>24044.5</v>
      </c>
      <c r="C102" s="164">
        <v>23881.55</v>
      </c>
      <c r="D102" s="164">
        <v>24087.45</v>
      </c>
      <c r="E102" s="164">
        <v>23805.4</v>
      </c>
      <c r="F102" s="163" t="s">
        <v>336</v>
      </c>
      <c r="G102" s="165">
        <v>7.4000000000000003E-3</v>
      </c>
    </row>
    <row r="103" spans="1:7" ht="15.75" customHeight="1">
      <c r="A103" s="115" t="s">
        <v>337</v>
      </c>
      <c r="B103" s="161">
        <v>23868.799999999999</v>
      </c>
      <c r="C103" s="161">
        <v>23723.1</v>
      </c>
      <c r="D103" s="161">
        <v>23889.9</v>
      </c>
      <c r="E103" s="161">
        <v>23670.45</v>
      </c>
      <c r="F103" s="115" t="s">
        <v>338</v>
      </c>
      <c r="G103" s="162">
        <v>6.1999999999999998E-3</v>
      </c>
    </row>
    <row r="104" spans="1:7" ht="15.75" customHeight="1">
      <c r="A104" s="163" t="s">
        <v>339</v>
      </c>
      <c r="B104" s="164">
        <v>23721.3</v>
      </c>
      <c r="C104" s="164">
        <v>23577.1</v>
      </c>
      <c r="D104" s="164">
        <v>23754.15</v>
      </c>
      <c r="E104" s="164">
        <v>23562.05</v>
      </c>
      <c r="F104" s="163" t="s">
        <v>340</v>
      </c>
      <c r="G104" s="165">
        <v>7.7999999999999996E-3</v>
      </c>
    </row>
    <row r="105" spans="1:7" ht="15.75" customHeight="1">
      <c r="A105" s="115" t="s">
        <v>341</v>
      </c>
      <c r="B105" s="161">
        <v>23537.85</v>
      </c>
      <c r="C105" s="161">
        <v>23382.3</v>
      </c>
      <c r="D105" s="161">
        <v>23558.1</v>
      </c>
      <c r="E105" s="161">
        <v>23350</v>
      </c>
      <c r="F105" s="115" t="s">
        <v>342</v>
      </c>
      <c r="G105" s="162">
        <v>1.6000000000000001E-3</v>
      </c>
    </row>
    <row r="106" spans="1:7" ht="15.75" customHeight="1">
      <c r="A106" s="163" t="s">
        <v>343</v>
      </c>
      <c r="B106" s="164">
        <v>23501.1</v>
      </c>
      <c r="C106" s="164">
        <v>23661.15</v>
      </c>
      <c r="D106" s="164">
        <v>23667.1</v>
      </c>
      <c r="E106" s="164">
        <v>23398.2</v>
      </c>
      <c r="F106" s="163" t="s">
        <v>344</v>
      </c>
      <c r="G106" s="165">
        <v>-2.8E-3</v>
      </c>
    </row>
    <row r="107" spans="1:7" ht="15.75" customHeight="1">
      <c r="A107" s="115" t="s">
        <v>345</v>
      </c>
      <c r="B107" s="161">
        <v>23567</v>
      </c>
      <c r="C107" s="161">
        <v>23586.15</v>
      </c>
      <c r="D107" s="161">
        <v>23624</v>
      </c>
      <c r="E107" s="161">
        <v>23442.6</v>
      </c>
      <c r="F107" s="115" t="s">
        <v>346</v>
      </c>
      <c r="G107" s="162">
        <v>2.2000000000000001E-3</v>
      </c>
    </row>
    <row r="108" spans="1:7" ht="15.75" customHeight="1">
      <c r="A108" s="163" t="s">
        <v>347</v>
      </c>
      <c r="B108" s="164">
        <v>23516</v>
      </c>
      <c r="C108" s="164">
        <v>23629.85</v>
      </c>
      <c r="D108" s="164">
        <v>23664</v>
      </c>
      <c r="E108" s="164">
        <v>23412.9</v>
      </c>
      <c r="F108" s="163" t="s">
        <v>348</v>
      </c>
      <c r="G108" s="165">
        <v>-1.8E-3</v>
      </c>
    </row>
    <row r="109" spans="1:7" ht="15.75" customHeight="1">
      <c r="A109" s="115" t="s">
        <v>349</v>
      </c>
      <c r="B109" s="161">
        <v>23557.9</v>
      </c>
      <c r="C109" s="161">
        <v>23570.799999999999</v>
      </c>
      <c r="D109" s="161">
        <v>23579.05</v>
      </c>
      <c r="E109" s="161">
        <v>23499.7</v>
      </c>
      <c r="F109" s="115" t="s">
        <v>350</v>
      </c>
      <c r="G109" s="162">
        <v>3.8999999999999998E-3</v>
      </c>
    </row>
    <row r="110" spans="1:7" ht="15.75" customHeight="1">
      <c r="A110" s="163" t="s">
        <v>351</v>
      </c>
      <c r="B110" s="164">
        <v>23465.599999999999</v>
      </c>
      <c r="C110" s="164">
        <v>23464.95</v>
      </c>
      <c r="D110" s="164">
        <v>23490.400000000001</v>
      </c>
      <c r="E110" s="164">
        <v>23334.25</v>
      </c>
      <c r="F110" s="163" t="s">
        <v>352</v>
      </c>
      <c r="G110" s="165">
        <v>2.8999999999999998E-3</v>
      </c>
    </row>
    <row r="111" spans="1:7" ht="15.75" customHeight="1">
      <c r="A111" s="115" t="s">
        <v>353</v>
      </c>
      <c r="B111" s="161">
        <v>23398.9</v>
      </c>
      <c r="C111" s="161">
        <v>23480.95</v>
      </c>
      <c r="D111" s="161">
        <v>23481.05</v>
      </c>
      <c r="E111" s="161">
        <v>23353.9</v>
      </c>
      <c r="F111" s="115" t="s">
        <v>354</v>
      </c>
      <c r="G111" s="162">
        <v>3.3E-3</v>
      </c>
    </row>
    <row r="112" spans="1:7" ht="15.75" customHeight="1">
      <c r="A112" s="169">
        <v>45632</v>
      </c>
      <c r="B112" s="164">
        <v>23322.95</v>
      </c>
      <c r="C112" s="164">
        <v>23344.45</v>
      </c>
      <c r="D112" s="164">
        <v>23441.95</v>
      </c>
      <c r="E112" s="164">
        <v>23295.95</v>
      </c>
      <c r="F112" s="163" t="s">
        <v>355</v>
      </c>
      <c r="G112" s="165">
        <v>2.5000000000000001E-3</v>
      </c>
    </row>
    <row r="113" spans="1:7" ht="15.75" customHeight="1">
      <c r="A113" s="168">
        <v>45602</v>
      </c>
      <c r="B113" s="161">
        <v>23264.85</v>
      </c>
      <c r="C113" s="161">
        <v>23283.75</v>
      </c>
      <c r="D113" s="161">
        <v>23389.45</v>
      </c>
      <c r="E113" s="161">
        <v>23206.65</v>
      </c>
      <c r="F113" s="115" t="s">
        <v>356</v>
      </c>
      <c r="G113" s="162">
        <v>2.0000000000000001E-4</v>
      </c>
    </row>
    <row r="114" spans="1:7" ht="15.75" customHeight="1">
      <c r="A114" s="169">
        <v>45571</v>
      </c>
      <c r="B114" s="164">
        <v>23259.200000000001</v>
      </c>
      <c r="C114" s="164">
        <v>23319.15</v>
      </c>
      <c r="D114" s="164">
        <v>23411.9</v>
      </c>
      <c r="E114" s="164">
        <v>23227.15</v>
      </c>
      <c r="F114" s="163" t="s">
        <v>357</v>
      </c>
      <c r="G114" s="165">
        <v>-1.2999999999999999E-3</v>
      </c>
    </row>
    <row r="115" spans="1:7" ht="15.75" customHeight="1">
      <c r="A115" s="168">
        <v>45479</v>
      </c>
      <c r="B115" s="161">
        <v>23290.15</v>
      </c>
      <c r="C115" s="161">
        <v>22821.85</v>
      </c>
      <c r="D115" s="161">
        <v>23320.2</v>
      </c>
      <c r="E115" s="161">
        <v>22789.05</v>
      </c>
      <c r="F115" s="115" t="s">
        <v>358</v>
      </c>
      <c r="G115" s="162">
        <v>2.0500000000000001E-2</v>
      </c>
    </row>
    <row r="116" spans="1:7" ht="15.75" customHeight="1">
      <c r="A116" s="169">
        <v>45449</v>
      </c>
      <c r="B116" s="164">
        <v>22821.4</v>
      </c>
      <c r="C116" s="164">
        <v>22798.6</v>
      </c>
      <c r="D116" s="164">
        <v>22910.15</v>
      </c>
      <c r="E116" s="164">
        <v>22642.6</v>
      </c>
      <c r="F116" s="163" t="s">
        <v>359</v>
      </c>
      <c r="G116" s="165">
        <v>8.8999999999999999E-3</v>
      </c>
    </row>
    <row r="117" spans="1:7" ht="15.75" customHeight="1">
      <c r="A117" s="168">
        <v>45418</v>
      </c>
      <c r="B117" s="161">
        <v>22620.35</v>
      </c>
      <c r="C117" s="161">
        <v>22128.35</v>
      </c>
      <c r="D117" s="161">
        <v>22670.400000000001</v>
      </c>
      <c r="E117" s="161">
        <v>21791.95</v>
      </c>
      <c r="F117" s="115" t="s">
        <v>360</v>
      </c>
      <c r="G117" s="162">
        <v>3.3599999999999998E-2</v>
      </c>
    </row>
    <row r="118" spans="1:7" ht="15.75" customHeight="1">
      <c r="A118" s="169">
        <v>45388</v>
      </c>
      <c r="B118" s="164">
        <v>21884.5</v>
      </c>
      <c r="C118" s="164">
        <v>23179.5</v>
      </c>
      <c r="D118" s="164">
        <v>23179.5</v>
      </c>
      <c r="E118" s="164">
        <v>21281.45</v>
      </c>
      <c r="F118" s="163" t="s">
        <v>361</v>
      </c>
      <c r="G118" s="165">
        <v>-5.9299999999999999E-2</v>
      </c>
    </row>
    <row r="119" spans="1:7" ht="15.75" customHeight="1">
      <c r="A119" s="168">
        <v>45357</v>
      </c>
      <c r="B119" s="161">
        <v>23263.9</v>
      </c>
      <c r="C119" s="161">
        <v>23337.9</v>
      </c>
      <c r="D119" s="161">
        <v>23338.7</v>
      </c>
      <c r="E119" s="161">
        <v>23062.3</v>
      </c>
      <c r="F119" s="115" t="s">
        <v>362</v>
      </c>
      <c r="G119" s="162">
        <v>3.2500000000000001E-2</v>
      </c>
    </row>
    <row r="120" spans="1:7" ht="15.75" customHeight="1">
      <c r="A120" s="163" t="s">
        <v>363</v>
      </c>
      <c r="B120" s="164">
        <v>22530.7</v>
      </c>
      <c r="C120" s="164">
        <v>22568.1</v>
      </c>
      <c r="D120" s="164">
        <v>22653.75</v>
      </c>
      <c r="E120" s="164">
        <v>22465.1</v>
      </c>
      <c r="F120" s="163" t="s">
        <v>364</v>
      </c>
      <c r="G120" s="165">
        <v>1.9E-3</v>
      </c>
    </row>
    <row r="121" spans="1:7" ht="15.75" customHeight="1">
      <c r="A121" s="115" t="s">
        <v>365</v>
      </c>
      <c r="B121" s="161">
        <v>22488.65</v>
      </c>
      <c r="C121" s="161">
        <v>22617.45</v>
      </c>
      <c r="D121" s="161">
        <v>22705.75</v>
      </c>
      <c r="E121" s="161">
        <v>22417</v>
      </c>
      <c r="F121" s="115" t="s">
        <v>366</v>
      </c>
      <c r="G121" s="162">
        <v>-9.4999999999999998E-3</v>
      </c>
    </row>
    <row r="122" spans="1:7" ht="15.75" customHeight="1">
      <c r="A122" s="163" t="s">
        <v>367</v>
      </c>
      <c r="B122" s="164">
        <v>22704.7</v>
      </c>
      <c r="C122" s="164">
        <v>22762.75</v>
      </c>
      <c r="D122" s="164">
        <v>22825.5</v>
      </c>
      <c r="E122" s="164">
        <v>22685.45</v>
      </c>
      <c r="F122" s="163" t="s">
        <v>368</v>
      </c>
      <c r="G122" s="165">
        <v>-8.0000000000000002E-3</v>
      </c>
    </row>
    <row r="123" spans="1:7" ht="15.75" customHeight="1">
      <c r="A123" s="115" t="s">
        <v>369</v>
      </c>
      <c r="B123" s="161">
        <v>22888.15</v>
      </c>
      <c r="C123" s="161">
        <v>22977.15</v>
      </c>
      <c r="D123" s="161">
        <v>22998.55</v>
      </c>
      <c r="E123" s="161">
        <v>22858.5</v>
      </c>
      <c r="F123" s="115" t="s">
        <v>370</v>
      </c>
      <c r="G123" s="162">
        <v>-1.9E-3</v>
      </c>
    </row>
    <row r="124" spans="1:7" ht="15.75" customHeight="1">
      <c r="A124" s="163" t="s">
        <v>371</v>
      </c>
      <c r="B124" s="164">
        <v>22932.45</v>
      </c>
      <c r="C124" s="164">
        <v>23038.95</v>
      </c>
      <c r="D124" s="164">
        <v>23110.799999999999</v>
      </c>
      <c r="E124" s="164">
        <v>22871.200000000001</v>
      </c>
      <c r="F124" s="163" t="s">
        <v>372</v>
      </c>
      <c r="G124" s="165">
        <v>-1.1000000000000001E-3</v>
      </c>
    </row>
    <row r="125" spans="1:7" ht="15.75" customHeight="1">
      <c r="A125" s="115" t="s">
        <v>373</v>
      </c>
      <c r="B125" s="161">
        <v>22957.1</v>
      </c>
      <c r="C125" s="161">
        <v>22930.75</v>
      </c>
      <c r="D125" s="161">
        <v>23026.400000000001</v>
      </c>
      <c r="E125" s="161">
        <v>22908</v>
      </c>
      <c r="F125" s="115" t="s">
        <v>374</v>
      </c>
      <c r="G125" s="162">
        <v>-5.0000000000000001E-4</v>
      </c>
    </row>
    <row r="126" spans="1:7" ht="15.75" customHeight="1">
      <c r="A126" s="163" t="s">
        <v>375</v>
      </c>
      <c r="B126" s="164">
        <v>22967.65</v>
      </c>
      <c r="C126" s="164">
        <v>22614.1</v>
      </c>
      <c r="D126" s="164">
        <v>22993.599999999999</v>
      </c>
      <c r="E126" s="164">
        <v>22577.45</v>
      </c>
      <c r="F126" s="163" t="s">
        <v>376</v>
      </c>
      <c r="G126" s="165">
        <v>1.6400000000000001E-2</v>
      </c>
    </row>
    <row r="127" spans="1:7" ht="15.75" customHeight="1">
      <c r="A127" s="115" t="s">
        <v>377</v>
      </c>
      <c r="B127" s="161">
        <v>22597.8</v>
      </c>
      <c r="C127" s="161">
        <v>22576.6</v>
      </c>
      <c r="D127" s="161">
        <v>22629.5</v>
      </c>
      <c r="E127" s="161">
        <v>22483.15</v>
      </c>
      <c r="F127" s="115" t="s">
        <v>378</v>
      </c>
      <c r="G127" s="162">
        <v>3.0999999999999999E-3</v>
      </c>
    </row>
    <row r="128" spans="1:7" ht="15.75" customHeight="1">
      <c r="A128" s="163" t="s">
        <v>379</v>
      </c>
      <c r="B128" s="164">
        <v>22529.05</v>
      </c>
      <c r="C128" s="164">
        <v>22404.55</v>
      </c>
      <c r="D128" s="164">
        <v>22591.1</v>
      </c>
      <c r="E128" s="164">
        <v>22404.55</v>
      </c>
      <c r="F128" s="163" t="s">
        <v>380</v>
      </c>
      <c r="G128" s="165">
        <v>1.1999999999999999E-3</v>
      </c>
    </row>
    <row r="129" spans="1:7" ht="15.75" customHeight="1">
      <c r="A129" s="115" t="s">
        <v>381</v>
      </c>
      <c r="B129" s="161">
        <v>22502</v>
      </c>
      <c r="C129" s="161">
        <v>22512.85</v>
      </c>
      <c r="D129" s="161">
        <v>22520.25</v>
      </c>
      <c r="E129" s="161">
        <v>22470.05</v>
      </c>
      <c r="F129" s="115" t="s">
        <v>382</v>
      </c>
      <c r="G129" s="162">
        <v>1.6000000000000001E-3</v>
      </c>
    </row>
    <row r="130" spans="1:7" ht="15.75" customHeight="1">
      <c r="A130" s="163" t="s">
        <v>383</v>
      </c>
      <c r="B130" s="164">
        <v>22466.1</v>
      </c>
      <c r="C130" s="164">
        <v>22415.25</v>
      </c>
      <c r="D130" s="164">
        <v>22502.15</v>
      </c>
      <c r="E130" s="164">
        <v>22345.65</v>
      </c>
      <c r="F130" s="163" t="s">
        <v>384</v>
      </c>
      <c r="G130" s="165">
        <v>2.8E-3</v>
      </c>
    </row>
    <row r="131" spans="1:7" ht="15.75" customHeight="1">
      <c r="A131" s="115" t="s">
        <v>385</v>
      </c>
      <c r="B131" s="161">
        <v>22403.85</v>
      </c>
      <c r="C131" s="161">
        <v>22319.200000000001</v>
      </c>
      <c r="D131" s="161">
        <v>22432.25</v>
      </c>
      <c r="E131" s="161">
        <v>22054.55</v>
      </c>
      <c r="F131" s="115" t="s">
        <v>386</v>
      </c>
      <c r="G131" s="162">
        <v>9.1999999999999998E-3</v>
      </c>
    </row>
    <row r="132" spans="1:7" ht="15.75" customHeight="1">
      <c r="A132" s="163" t="s">
        <v>387</v>
      </c>
      <c r="B132" s="164">
        <v>22200.55</v>
      </c>
      <c r="C132" s="164">
        <v>22255.599999999999</v>
      </c>
      <c r="D132" s="164">
        <v>22297.55</v>
      </c>
      <c r="E132" s="164">
        <v>22151.75</v>
      </c>
      <c r="F132" s="163" t="s">
        <v>388</v>
      </c>
      <c r="G132" s="165">
        <v>-8.0000000000000004E-4</v>
      </c>
    </row>
    <row r="133" spans="1:7" ht="15.75" customHeight="1">
      <c r="A133" s="115" t="s">
        <v>389</v>
      </c>
      <c r="B133" s="161">
        <v>22217.85</v>
      </c>
      <c r="C133" s="161">
        <v>22112.9</v>
      </c>
      <c r="D133" s="161">
        <v>22270.05</v>
      </c>
      <c r="E133" s="161">
        <v>22081.25</v>
      </c>
      <c r="F133" s="115" t="s">
        <v>390</v>
      </c>
      <c r="G133" s="162">
        <v>5.1000000000000004E-3</v>
      </c>
    </row>
    <row r="134" spans="1:7" ht="15.75" customHeight="1">
      <c r="A134" s="163" t="s">
        <v>391</v>
      </c>
      <c r="B134" s="164">
        <v>22104.05</v>
      </c>
      <c r="C134" s="164">
        <v>22027.95</v>
      </c>
      <c r="D134" s="164">
        <v>22131.65</v>
      </c>
      <c r="E134" s="164">
        <v>21821.05</v>
      </c>
      <c r="F134" s="163" t="s">
        <v>392</v>
      </c>
      <c r="G134" s="165">
        <v>2.2000000000000001E-3</v>
      </c>
    </row>
    <row r="135" spans="1:7" ht="15.75" customHeight="1">
      <c r="A135" s="168">
        <v>45570</v>
      </c>
      <c r="B135" s="161">
        <v>22055.200000000001</v>
      </c>
      <c r="C135" s="161">
        <v>21990.95</v>
      </c>
      <c r="D135" s="161">
        <v>22131.3</v>
      </c>
      <c r="E135" s="161">
        <v>21950.3</v>
      </c>
      <c r="F135" s="115" t="s">
        <v>393</v>
      </c>
      <c r="G135" s="162">
        <v>4.4000000000000003E-3</v>
      </c>
    </row>
    <row r="136" spans="1:7" ht="15.75" customHeight="1">
      <c r="A136" s="169">
        <v>45540</v>
      </c>
      <c r="B136" s="164">
        <v>21957.5</v>
      </c>
      <c r="C136" s="164">
        <v>22224.799999999999</v>
      </c>
      <c r="D136" s="164">
        <v>22307.75</v>
      </c>
      <c r="E136" s="164">
        <v>21932.400000000001</v>
      </c>
      <c r="F136" s="163" t="s">
        <v>394</v>
      </c>
      <c r="G136" s="165">
        <v>-1.55E-2</v>
      </c>
    </row>
    <row r="137" spans="1:7" ht="15.75" customHeight="1">
      <c r="A137" s="168">
        <v>45509</v>
      </c>
      <c r="B137" s="161">
        <v>22302.5</v>
      </c>
      <c r="C137" s="161">
        <v>22231.200000000001</v>
      </c>
      <c r="D137" s="161">
        <v>22368.65</v>
      </c>
      <c r="E137" s="161">
        <v>22185.200000000001</v>
      </c>
      <c r="F137" s="115" t="s">
        <v>395</v>
      </c>
      <c r="G137" s="162">
        <v>0</v>
      </c>
    </row>
    <row r="138" spans="1:7" ht="15.75" customHeight="1">
      <c r="A138" s="169">
        <v>45478</v>
      </c>
      <c r="B138" s="164">
        <v>22302.5</v>
      </c>
      <c r="C138" s="164">
        <v>22489.75</v>
      </c>
      <c r="D138" s="164">
        <v>22499.05</v>
      </c>
      <c r="E138" s="164">
        <v>22232.05</v>
      </c>
      <c r="F138" s="163" t="s">
        <v>396</v>
      </c>
      <c r="G138" s="165">
        <v>-6.1999999999999998E-3</v>
      </c>
    </row>
    <row r="139" spans="1:7" ht="15.75" customHeight="1">
      <c r="A139" s="168">
        <v>45448</v>
      </c>
      <c r="B139" s="161">
        <v>22442.7</v>
      </c>
      <c r="C139" s="161">
        <v>22561.599999999999</v>
      </c>
      <c r="D139" s="161">
        <v>22588.799999999999</v>
      </c>
      <c r="E139" s="161">
        <v>22409.45</v>
      </c>
      <c r="F139" s="115" t="s">
        <v>397</v>
      </c>
      <c r="G139" s="162">
        <v>-1.5E-3</v>
      </c>
    </row>
    <row r="140" spans="1:7" ht="15.75" customHeight="1">
      <c r="A140" s="169">
        <v>45356</v>
      </c>
      <c r="B140" s="164">
        <v>22475.85</v>
      </c>
      <c r="C140" s="164">
        <v>22766.35</v>
      </c>
      <c r="D140" s="164">
        <v>22794.7</v>
      </c>
      <c r="E140" s="164">
        <v>22348.05</v>
      </c>
      <c r="F140" s="163" t="s">
        <v>398</v>
      </c>
      <c r="G140" s="165">
        <v>-7.6E-3</v>
      </c>
    </row>
    <row r="141" spans="1:7" ht="15.75" customHeight="1">
      <c r="A141" s="168">
        <v>45327</v>
      </c>
      <c r="B141" s="161">
        <v>22648.2</v>
      </c>
      <c r="C141" s="161">
        <v>22567.85</v>
      </c>
      <c r="D141" s="161">
        <v>22710.5</v>
      </c>
      <c r="E141" s="161">
        <v>22567.85</v>
      </c>
      <c r="F141" s="115" t="s">
        <v>399</v>
      </c>
      <c r="G141" s="162">
        <v>1.9E-3</v>
      </c>
    </row>
    <row r="142" spans="1:7" ht="15.75" customHeight="1">
      <c r="A142" s="163" t="s">
        <v>400</v>
      </c>
      <c r="B142" s="164">
        <v>22604.85</v>
      </c>
      <c r="C142" s="164">
        <v>22679.65</v>
      </c>
      <c r="D142" s="164">
        <v>22783.35</v>
      </c>
      <c r="E142" s="164">
        <v>22568.400000000001</v>
      </c>
      <c r="F142" s="163" t="s">
        <v>401</v>
      </c>
      <c r="G142" s="165">
        <v>-1.6999999999999999E-3</v>
      </c>
    </row>
    <row r="143" spans="1:7" ht="15.75" customHeight="1">
      <c r="A143" s="115" t="s">
        <v>402</v>
      </c>
      <c r="B143" s="161">
        <v>22643.4</v>
      </c>
      <c r="C143" s="161">
        <v>22475.55</v>
      </c>
      <c r="D143" s="161">
        <v>22655.8</v>
      </c>
      <c r="E143" s="161">
        <v>22441.9</v>
      </c>
      <c r="F143" s="115" t="s">
        <v>403</v>
      </c>
      <c r="G143" s="162">
        <v>0.01</v>
      </c>
    </row>
    <row r="144" spans="1:7" ht="15.75" customHeight="1">
      <c r="A144" s="163" t="s">
        <v>404</v>
      </c>
      <c r="B144" s="164">
        <v>22419.95</v>
      </c>
      <c r="C144" s="164">
        <v>22620.400000000001</v>
      </c>
      <c r="D144" s="164">
        <v>22620.400000000001</v>
      </c>
      <c r="E144" s="164">
        <v>22385.55</v>
      </c>
      <c r="F144" s="163" t="s">
        <v>405</v>
      </c>
      <c r="G144" s="165">
        <v>-6.7000000000000002E-3</v>
      </c>
    </row>
    <row r="145" spans="1:7" ht="15.75" customHeight="1">
      <c r="A145" s="115" t="s">
        <v>406</v>
      </c>
      <c r="B145" s="161">
        <v>22570.35</v>
      </c>
      <c r="C145" s="161">
        <v>22316.9</v>
      </c>
      <c r="D145" s="161">
        <v>22625.95</v>
      </c>
      <c r="E145" s="161">
        <v>22305.25</v>
      </c>
      <c r="F145" s="115" t="s">
        <v>407</v>
      </c>
      <c r="G145" s="162">
        <v>7.4999999999999997E-3</v>
      </c>
    </row>
    <row r="146" spans="1:7" ht="15.75" customHeight="1">
      <c r="A146" s="163" t="s">
        <v>408</v>
      </c>
      <c r="B146" s="164">
        <v>22402.400000000001</v>
      </c>
      <c r="C146" s="164">
        <v>22421.55</v>
      </c>
      <c r="D146" s="164">
        <v>22476.45</v>
      </c>
      <c r="E146" s="164">
        <v>22384</v>
      </c>
      <c r="F146" s="163" t="s">
        <v>409</v>
      </c>
      <c r="G146" s="165">
        <v>1.5E-3</v>
      </c>
    </row>
    <row r="147" spans="1:7" ht="15.75" customHeight="1">
      <c r="A147" s="115" t="s">
        <v>410</v>
      </c>
      <c r="B147" s="161">
        <v>22368</v>
      </c>
      <c r="C147" s="161">
        <v>22447.05</v>
      </c>
      <c r="D147" s="161">
        <v>22447.55</v>
      </c>
      <c r="E147" s="161">
        <v>22349.45</v>
      </c>
      <c r="F147" s="115" t="s">
        <v>411</v>
      </c>
      <c r="G147" s="162">
        <v>1.4E-3</v>
      </c>
    </row>
    <row r="148" spans="1:7" ht="15.75" customHeight="1">
      <c r="A148" s="163" t="s">
        <v>412</v>
      </c>
      <c r="B148" s="164">
        <v>22336.400000000001</v>
      </c>
      <c r="C148" s="164">
        <v>22336.9</v>
      </c>
      <c r="D148" s="164">
        <v>22375.65</v>
      </c>
      <c r="E148" s="164">
        <v>22198.15</v>
      </c>
      <c r="F148" s="163" t="s">
        <v>413</v>
      </c>
      <c r="G148" s="165">
        <v>8.6E-3</v>
      </c>
    </row>
    <row r="149" spans="1:7" ht="15.75" customHeight="1">
      <c r="A149" s="115" t="s">
        <v>414</v>
      </c>
      <c r="B149" s="161">
        <v>22147</v>
      </c>
      <c r="C149" s="161">
        <v>21861.5</v>
      </c>
      <c r="D149" s="161">
        <v>22179.55</v>
      </c>
      <c r="E149" s="161">
        <v>21777.65</v>
      </c>
      <c r="F149" s="115" t="s">
        <v>415</v>
      </c>
      <c r="G149" s="162">
        <v>6.8999999999999999E-3</v>
      </c>
    </row>
    <row r="150" spans="1:7" ht="15.75" customHeight="1">
      <c r="A150" s="163" t="s">
        <v>416</v>
      </c>
      <c r="B150" s="164">
        <v>21995.85</v>
      </c>
      <c r="C150" s="164">
        <v>22212.35</v>
      </c>
      <c r="D150" s="164">
        <v>22326.5</v>
      </c>
      <c r="E150" s="164">
        <v>21961.7</v>
      </c>
      <c r="F150" s="163" t="s">
        <v>417</v>
      </c>
      <c r="G150" s="165">
        <v>-6.8999999999999999E-3</v>
      </c>
    </row>
    <row r="151" spans="1:7" ht="15.75" customHeight="1">
      <c r="A151" s="115" t="s">
        <v>418</v>
      </c>
      <c r="B151" s="161">
        <v>22147.9</v>
      </c>
      <c r="C151" s="161">
        <v>22125.3</v>
      </c>
      <c r="D151" s="161">
        <v>22213.75</v>
      </c>
      <c r="E151" s="161">
        <v>22079.45</v>
      </c>
      <c r="F151" s="115" t="s">
        <v>419</v>
      </c>
      <c r="G151" s="162">
        <v>-5.5999999999999999E-3</v>
      </c>
    </row>
    <row r="152" spans="1:7" ht="15.75" customHeight="1">
      <c r="A152" s="163" t="s">
        <v>420</v>
      </c>
      <c r="B152" s="164">
        <v>22272.5</v>
      </c>
      <c r="C152" s="164">
        <v>22339.05</v>
      </c>
      <c r="D152" s="164">
        <v>22427.45</v>
      </c>
      <c r="E152" s="164">
        <v>22259.55</v>
      </c>
      <c r="F152" s="163" t="s">
        <v>421</v>
      </c>
      <c r="G152" s="165">
        <v>-1.0999999999999999E-2</v>
      </c>
    </row>
    <row r="153" spans="1:7" ht="15.75" customHeight="1">
      <c r="A153" s="168">
        <v>45630</v>
      </c>
      <c r="B153" s="161">
        <v>22519.4</v>
      </c>
      <c r="C153" s="161">
        <v>22677.4</v>
      </c>
      <c r="D153" s="161">
        <v>22726.45</v>
      </c>
      <c r="E153" s="161">
        <v>22503.75</v>
      </c>
      <c r="F153" s="115" t="s">
        <v>422</v>
      </c>
      <c r="G153" s="162">
        <v>-1.03E-2</v>
      </c>
    </row>
    <row r="154" spans="1:7" ht="15.75" customHeight="1">
      <c r="A154" s="169">
        <v>45569</v>
      </c>
      <c r="B154" s="164">
        <v>22753.8</v>
      </c>
      <c r="C154" s="164">
        <v>22720.25</v>
      </c>
      <c r="D154" s="164">
        <v>22775.7</v>
      </c>
      <c r="E154" s="164">
        <v>22673.7</v>
      </c>
      <c r="F154" s="163" t="s">
        <v>423</v>
      </c>
      <c r="G154" s="165">
        <v>4.8999999999999998E-3</v>
      </c>
    </row>
    <row r="155" spans="1:7" ht="15.75" customHeight="1">
      <c r="A155" s="168">
        <v>45539</v>
      </c>
      <c r="B155" s="161">
        <v>22642.75</v>
      </c>
      <c r="C155" s="161">
        <v>22765.1</v>
      </c>
      <c r="D155" s="161">
        <v>22768.400000000001</v>
      </c>
      <c r="E155" s="161">
        <v>22612.25</v>
      </c>
      <c r="F155" s="115" t="s">
        <v>424</v>
      </c>
      <c r="G155" s="162">
        <v>-1E-3</v>
      </c>
    </row>
    <row r="156" spans="1:7" ht="15.75" customHeight="1">
      <c r="A156" s="169">
        <v>45508</v>
      </c>
      <c r="B156" s="164">
        <v>22666.3</v>
      </c>
      <c r="C156" s="164">
        <v>22578.35</v>
      </c>
      <c r="D156" s="164">
        <v>22697.3</v>
      </c>
      <c r="E156" s="164">
        <v>22550.35</v>
      </c>
      <c r="F156" s="163" t="s">
        <v>425</v>
      </c>
      <c r="G156" s="165">
        <v>6.7999999999999996E-3</v>
      </c>
    </row>
    <row r="157" spans="1:7" ht="15.75" customHeight="1">
      <c r="A157" s="168">
        <v>45416</v>
      </c>
      <c r="B157" s="161">
        <v>22513.7</v>
      </c>
      <c r="C157" s="161">
        <v>22486.400000000001</v>
      </c>
      <c r="D157" s="161">
        <v>22537.599999999999</v>
      </c>
      <c r="E157" s="161">
        <v>22427.599999999999</v>
      </c>
      <c r="F157" s="115" t="s">
        <v>426</v>
      </c>
      <c r="G157" s="162">
        <v>0</v>
      </c>
    </row>
    <row r="158" spans="1:7" ht="15.75" customHeight="1">
      <c r="A158" s="169">
        <v>45386</v>
      </c>
      <c r="B158" s="164">
        <v>22514.65</v>
      </c>
      <c r="C158" s="164">
        <v>22592.1</v>
      </c>
      <c r="D158" s="164">
        <v>22619</v>
      </c>
      <c r="E158" s="164">
        <v>22303.8</v>
      </c>
      <c r="F158" s="163" t="s">
        <v>427</v>
      </c>
      <c r="G158" s="165">
        <v>3.5999999999999999E-3</v>
      </c>
    </row>
    <row r="159" spans="1:7" ht="15.75" customHeight="1">
      <c r="A159" s="168">
        <v>45355</v>
      </c>
      <c r="B159" s="161">
        <v>22434.65</v>
      </c>
      <c r="C159" s="161">
        <v>22385.7</v>
      </c>
      <c r="D159" s="161">
        <v>22521.1</v>
      </c>
      <c r="E159" s="161">
        <v>22346.5</v>
      </c>
      <c r="F159" s="115" t="s">
        <v>428</v>
      </c>
      <c r="G159" s="162">
        <v>-8.0000000000000004E-4</v>
      </c>
    </row>
    <row r="160" spans="1:7" ht="15.75" customHeight="1">
      <c r="A160" s="169">
        <v>45326</v>
      </c>
      <c r="B160" s="164">
        <v>22453.3</v>
      </c>
      <c r="C160" s="164">
        <v>22458.799999999999</v>
      </c>
      <c r="D160" s="164">
        <v>22497.599999999999</v>
      </c>
      <c r="E160" s="164">
        <v>22388.15</v>
      </c>
      <c r="F160" s="163" t="s">
        <v>429</v>
      </c>
      <c r="G160" s="165">
        <v>-4.0000000000000002E-4</v>
      </c>
    </row>
    <row r="161" spans="1:7" ht="15.75" customHeight="1">
      <c r="A161" s="168">
        <v>45295</v>
      </c>
      <c r="B161" s="161">
        <v>22462</v>
      </c>
      <c r="C161" s="161">
        <v>22455</v>
      </c>
      <c r="D161" s="161">
        <v>22529.95</v>
      </c>
      <c r="E161" s="161">
        <v>22427.75</v>
      </c>
      <c r="F161" s="115" t="s">
        <v>430</v>
      </c>
      <c r="G161" s="162">
        <v>6.1000000000000004E-3</v>
      </c>
    </row>
    <row r="162" spans="1:7" ht="15.75" customHeight="1">
      <c r="A162" s="163" t="s">
        <v>431</v>
      </c>
      <c r="B162" s="164">
        <v>22326.9</v>
      </c>
      <c r="C162" s="164">
        <v>22163.599999999999</v>
      </c>
      <c r="D162" s="164">
        <v>22516</v>
      </c>
      <c r="E162" s="164">
        <v>22163.599999999999</v>
      </c>
      <c r="F162" s="163" t="s">
        <v>432</v>
      </c>
      <c r="G162" s="165">
        <v>9.1999999999999998E-3</v>
      </c>
    </row>
    <row r="163" spans="1:7" ht="15.75" customHeight="1">
      <c r="A163" s="115" t="s">
        <v>433</v>
      </c>
      <c r="B163" s="161">
        <v>22123.65</v>
      </c>
      <c r="C163" s="161">
        <v>22053.95</v>
      </c>
      <c r="D163" s="161">
        <v>22193.599999999999</v>
      </c>
      <c r="E163" s="161">
        <v>22052.85</v>
      </c>
      <c r="F163" s="115" t="s">
        <v>434</v>
      </c>
      <c r="G163" s="162">
        <v>5.4000000000000003E-3</v>
      </c>
    </row>
    <row r="164" spans="1:7" ht="15.75" customHeight="1">
      <c r="A164" s="163" t="s">
        <v>435</v>
      </c>
      <c r="B164" s="164">
        <v>22004.7</v>
      </c>
      <c r="C164" s="164">
        <v>21947.9</v>
      </c>
      <c r="D164" s="164">
        <v>22073.200000000001</v>
      </c>
      <c r="E164" s="164">
        <v>21947.55</v>
      </c>
      <c r="F164" s="163" t="s">
        <v>436</v>
      </c>
      <c r="G164" s="165">
        <v>-4.1999999999999997E-3</v>
      </c>
    </row>
    <row r="165" spans="1:7" ht="15.75" customHeight="1">
      <c r="A165" s="115" t="s">
        <v>437</v>
      </c>
      <c r="B165" s="161">
        <v>22096.75</v>
      </c>
      <c r="C165" s="161">
        <v>21932.2</v>
      </c>
      <c r="D165" s="161">
        <v>22180.7</v>
      </c>
      <c r="E165" s="161">
        <v>21883.3</v>
      </c>
      <c r="F165" s="115" t="s">
        <v>438</v>
      </c>
      <c r="G165" s="162">
        <v>3.8999999999999998E-3</v>
      </c>
    </row>
    <row r="166" spans="1:7" ht="15.75" customHeight="1">
      <c r="A166" s="163" t="s">
        <v>439</v>
      </c>
      <c r="B166" s="164">
        <v>22011.95</v>
      </c>
      <c r="C166" s="164">
        <v>21989.9</v>
      </c>
      <c r="D166" s="164">
        <v>22080.95</v>
      </c>
      <c r="E166" s="164">
        <v>21941.3</v>
      </c>
      <c r="F166" s="163" t="s">
        <v>440</v>
      </c>
      <c r="G166" s="165">
        <v>7.9000000000000008E-3</v>
      </c>
    </row>
    <row r="167" spans="1:7" ht="15.75" customHeight="1">
      <c r="A167" s="115" t="s">
        <v>441</v>
      </c>
      <c r="B167" s="161">
        <v>21839.1</v>
      </c>
      <c r="C167" s="161">
        <v>21843.9</v>
      </c>
      <c r="D167" s="161">
        <v>21930.9</v>
      </c>
      <c r="E167" s="161">
        <v>21710.2</v>
      </c>
      <c r="F167" s="115" t="s">
        <v>442</v>
      </c>
      <c r="G167" s="162">
        <v>1E-3</v>
      </c>
    </row>
    <row r="168" spans="1:7" ht="15.75" customHeight="1">
      <c r="A168" s="163" t="s">
        <v>443</v>
      </c>
      <c r="B168" s="164">
        <v>21817.45</v>
      </c>
      <c r="C168" s="164">
        <v>21946.45</v>
      </c>
      <c r="D168" s="164">
        <v>21978.3</v>
      </c>
      <c r="E168" s="164">
        <v>21793.1</v>
      </c>
      <c r="F168" s="163" t="s">
        <v>444</v>
      </c>
      <c r="G168" s="165">
        <v>-1.0800000000000001E-2</v>
      </c>
    </row>
    <row r="169" spans="1:7" ht="15.75" customHeight="1">
      <c r="A169" s="115" t="s">
        <v>445</v>
      </c>
      <c r="B169" s="161">
        <v>22055.7</v>
      </c>
      <c r="C169" s="161">
        <v>21990.1</v>
      </c>
      <c r="D169" s="161">
        <v>22123.7</v>
      </c>
      <c r="E169" s="161">
        <v>21916.55</v>
      </c>
      <c r="F169" s="115" t="s">
        <v>446</v>
      </c>
      <c r="G169" s="162">
        <v>1.5E-3</v>
      </c>
    </row>
    <row r="170" spans="1:7" ht="15.75" customHeight="1">
      <c r="A170" s="163" t="s">
        <v>447</v>
      </c>
      <c r="B170" s="164">
        <v>22023.35</v>
      </c>
      <c r="C170" s="164">
        <v>22064.85</v>
      </c>
      <c r="D170" s="164">
        <v>22120.9</v>
      </c>
      <c r="E170" s="164">
        <v>21931.7</v>
      </c>
      <c r="F170" s="163" t="s">
        <v>448</v>
      </c>
      <c r="G170" s="165">
        <v>-5.5999999999999999E-3</v>
      </c>
    </row>
    <row r="171" spans="1:7" ht="15.75" customHeight="1">
      <c r="A171" s="115" t="s">
        <v>449</v>
      </c>
      <c r="B171" s="161">
        <v>22146.65</v>
      </c>
      <c r="C171" s="161">
        <v>21982.55</v>
      </c>
      <c r="D171" s="161">
        <v>22204.6</v>
      </c>
      <c r="E171" s="161">
        <v>21917.5</v>
      </c>
      <c r="F171" s="115" t="s">
        <v>450</v>
      </c>
      <c r="G171" s="162">
        <v>6.7999999999999996E-3</v>
      </c>
    </row>
    <row r="172" spans="1:7" ht="15.75" customHeight="1">
      <c r="A172" s="163" t="s">
        <v>451</v>
      </c>
      <c r="B172" s="164">
        <v>21997.7</v>
      </c>
      <c r="C172" s="164">
        <v>22432.2</v>
      </c>
      <c r="D172" s="164">
        <v>22446.75</v>
      </c>
      <c r="E172" s="164">
        <v>21905.65</v>
      </c>
      <c r="F172" s="163" t="s">
        <v>452</v>
      </c>
      <c r="G172" s="165">
        <v>-1.5100000000000001E-2</v>
      </c>
    </row>
    <row r="173" spans="1:7" ht="15.75" customHeight="1">
      <c r="A173" s="168">
        <v>45629</v>
      </c>
      <c r="B173" s="161">
        <v>22335.7</v>
      </c>
      <c r="C173" s="161">
        <v>22334.45</v>
      </c>
      <c r="D173" s="161">
        <v>22452.55</v>
      </c>
      <c r="E173" s="161">
        <v>22256</v>
      </c>
      <c r="F173" s="115" t="s">
        <v>453</v>
      </c>
      <c r="G173" s="162">
        <v>1E-4</v>
      </c>
    </row>
    <row r="174" spans="1:7" ht="15.75" customHeight="1">
      <c r="A174" s="169">
        <v>45599</v>
      </c>
      <c r="B174" s="164">
        <v>22332.65</v>
      </c>
      <c r="C174" s="164">
        <v>22517.5</v>
      </c>
      <c r="D174" s="164">
        <v>22526.6</v>
      </c>
      <c r="E174" s="164">
        <v>22307.25</v>
      </c>
      <c r="F174" s="163" t="s">
        <v>454</v>
      </c>
      <c r="G174" s="165">
        <v>-7.1999999999999998E-3</v>
      </c>
    </row>
    <row r="175" spans="1:7" ht="15.75" customHeight="1">
      <c r="A175" s="168">
        <v>45476</v>
      </c>
      <c r="B175" s="161">
        <v>22493.55</v>
      </c>
      <c r="C175" s="161">
        <v>22505.3</v>
      </c>
      <c r="D175" s="161">
        <v>22525.65</v>
      </c>
      <c r="E175" s="161">
        <v>22430</v>
      </c>
      <c r="F175" s="115" t="s">
        <v>455</v>
      </c>
      <c r="G175" s="162">
        <v>8.9999999999999998E-4</v>
      </c>
    </row>
    <row r="176" spans="1:7" ht="15.75" customHeight="1">
      <c r="A176" s="169">
        <v>45446</v>
      </c>
      <c r="B176" s="164">
        <v>22474.05</v>
      </c>
      <c r="C176" s="164">
        <v>22327.5</v>
      </c>
      <c r="D176" s="164">
        <v>22497.200000000001</v>
      </c>
      <c r="E176" s="164">
        <v>22224.35</v>
      </c>
      <c r="F176" s="163" t="s">
        <v>456</v>
      </c>
      <c r="G176" s="165">
        <v>5.3E-3</v>
      </c>
    </row>
    <row r="177" spans="1:7" ht="15.75" customHeight="1">
      <c r="A177" s="168">
        <v>45415</v>
      </c>
      <c r="B177" s="161">
        <v>22356.3</v>
      </c>
      <c r="C177" s="161">
        <v>22371.25</v>
      </c>
      <c r="D177" s="161">
        <v>22416.9</v>
      </c>
      <c r="E177" s="161">
        <v>22269.15</v>
      </c>
      <c r="F177" s="115" t="s">
        <v>457</v>
      </c>
      <c r="G177" s="162">
        <v>-2.2000000000000001E-3</v>
      </c>
    </row>
    <row r="178" spans="1:7" ht="15.75" customHeight="1">
      <c r="A178" s="169">
        <v>45385</v>
      </c>
      <c r="B178" s="164">
        <v>22405.599999999999</v>
      </c>
      <c r="C178" s="164">
        <v>22403.5</v>
      </c>
      <c r="D178" s="164">
        <v>22440.9</v>
      </c>
      <c r="E178" s="164">
        <v>22358.3</v>
      </c>
      <c r="F178" s="163" t="s">
        <v>458</v>
      </c>
      <c r="G178" s="165">
        <v>1.1999999999999999E-3</v>
      </c>
    </row>
    <row r="179" spans="1:7" ht="15.75" customHeight="1">
      <c r="A179" s="168">
        <v>45325</v>
      </c>
      <c r="B179" s="161">
        <v>22378.400000000001</v>
      </c>
      <c r="C179" s="161">
        <v>22406.95</v>
      </c>
      <c r="D179" s="161">
        <v>22419.55</v>
      </c>
      <c r="E179" s="161">
        <v>22367.05</v>
      </c>
      <c r="F179" s="115" t="s">
        <v>459</v>
      </c>
      <c r="G179" s="162">
        <v>1.8E-3</v>
      </c>
    </row>
    <row r="180" spans="1:7" ht="15.75" customHeight="1">
      <c r="A180" s="169">
        <v>45294</v>
      </c>
      <c r="B180" s="164">
        <v>22338.75</v>
      </c>
      <c r="C180" s="164">
        <v>22048.3</v>
      </c>
      <c r="D180" s="164">
        <v>22353.3</v>
      </c>
      <c r="E180" s="164">
        <v>22047.75</v>
      </c>
      <c r="F180" s="163" t="s">
        <v>460</v>
      </c>
      <c r="G180" s="165">
        <v>1.6199999999999999E-2</v>
      </c>
    </row>
    <row r="181" spans="1:7" ht="15.75" customHeight="1">
      <c r="A181" s="115" t="s">
        <v>461</v>
      </c>
      <c r="B181" s="161">
        <v>21982.799999999999</v>
      </c>
      <c r="C181" s="161">
        <v>21935.200000000001</v>
      </c>
      <c r="D181" s="161">
        <v>22060.55</v>
      </c>
      <c r="E181" s="161">
        <v>21860.65</v>
      </c>
      <c r="F181" s="115" t="s">
        <v>462</v>
      </c>
      <c r="G181" s="162">
        <v>1.4E-3</v>
      </c>
    </row>
    <row r="182" spans="1:7" ht="15.75" customHeight="1">
      <c r="A182" s="163" t="s">
        <v>463</v>
      </c>
      <c r="B182" s="164">
        <v>21951.15</v>
      </c>
      <c r="C182" s="164">
        <v>22214.1</v>
      </c>
      <c r="D182" s="164">
        <v>22229.15</v>
      </c>
      <c r="E182" s="164">
        <v>21915.85</v>
      </c>
      <c r="F182" s="163" t="s">
        <v>464</v>
      </c>
      <c r="G182" s="165">
        <v>-1.11E-2</v>
      </c>
    </row>
    <row r="183" spans="1:7" ht="15.75" customHeight="1">
      <c r="A183" s="115" t="s">
        <v>465</v>
      </c>
      <c r="B183" s="161">
        <v>22198.35</v>
      </c>
      <c r="C183" s="161">
        <v>22090.2</v>
      </c>
      <c r="D183" s="161">
        <v>22218.25</v>
      </c>
      <c r="E183" s="161">
        <v>22085.65</v>
      </c>
      <c r="F183" s="115" t="s">
        <v>466</v>
      </c>
      <c r="G183" s="162">
        <v>3.3999999999999998E-3</v>
      </c>
    </row>
    <row r="184" spans="1:7" ht="15.75" customHeight="1">
      <c r="A184" s="163" t="s">
        <v>467</v>
      </c>
      <c r="B184" s="164">
        <v>22122.05</v>
      </c>
      <c r="C184" s="164">
        <v>22169.200000000001</v>
      </c>
      <c r="D184" s="164">
        <v>22202.15</v>
      </c>
      <c r="E184" s="164">
        <v>22075.15</v>
      </c>
      <c r="F184" s="163" t="s">
        <v>468</v>
      </c>
      <c r="G184" s="165">
        <v>-4.1000000000000003E-3</v>
      </c>
    </row>
    <row r="185" spans="1:7" ht="15.75" customHeight="1">
      <c r="A185" s="115" t="s">
        <v>469</v>
      </c>
      <c r="B185" s="161">
        <v>22212.7</v>
      </c>
      <c r="C185" s="161">
        <v>22290</v>
      </c>
      <c r="D185" s="161">
        <v>22297.5</v>
      </c>
      <c r="E185" s="161">
        <v>22186.1</v>
      </c>
      <c r="F185" s="115" t="s">
        <v>470</v>
      </c>
      <c r="G185" s="162">
        <v>-2.0000000000000001E-4</v>
      </c>
    </row>
    <row r="186" spans="1:7" ht="15.75" customHeight="1">
      <c r="A186" s="163" t="s">
        <v>471</v>
      </c>
      <c r="B186" s="164">
        <v>22217.45</v>
      </c>
      <c r="C186" s="164">
        <v>22081.55</v>
      </c>
      <c r="D186" s="164">
        <v>22252.5</v>
      </c>
      <c r="E186" s="164">
        <v>21875.25</v>
      </c>
      <c r="F186" s="163" t="s">
        <v>472</v>
      </c>
      <c r="G186" s="165">
        <v>7.4000000000000003E-3</v>
      </c>
    </row>
    <row r="187" spans="1:7" ht="15.75" customHeight="1">
      <c r="A187" s="115" t="s">
        <v>473</v>
      </c>
      <c r="B187" s="161">
        <v>22055.05</v>
      </c>
      <c r="C187" s="161">
        <v>22248.85</v>
      </c>
      <c r="D187" s="161">
        <v>22249.4</v>
      </c>
      <c r="E187" s="161">
        <v>21997.95</v>
      </c>
      <c r="F187" s="115" t="s">
        <v>474</v>
      </c>
      <c r="G187" s="162">
        <v>-6.4000000000000003E-3</v>
      </c>
    </row>
    <row r="188" spans="1:7" ht="15.75" customHeight="1">
      <c r="A188" s="163" t="s">
        <v>475</v>
      </c>
      <c r="B188" s="164">
        <v>22196.95</v>
      </c>
      <c r="C188" s="164">
        <v>22099.200000000001</v>
      </c>
      <c r="D188" s="164">
        <v>22215.599999999999</v>
      </c>
      <c r="E188" s="164">
        <v>22045.85</v>
      </c>
      <c r="F188" s="163" t="s">
        <v>476</v>
      </c>
      <c r="G188" s="165">
        <v>3.3999999999999998E-3</v>
      </c>
    </row>
    <row r="189" spans="1:7" ht="15.75" customHeight="1">
      <c r="A189" s="115" t="s">
        <v>477</v>
      </c>
      <c r="B189" s="161">
        <v>22122.25</v>
      </c>
      <c r="C189" s="161">
        <v>22103.45</v>
      </c>
      <c r="D189" s="161">
        <v>22186.65</v>
      </c>
      <c r="E189" s="161">
        <v>22021.05</v>
      </c>
      <c r="F189" s="115"/>
      <c r="G189" s="162">
        <v>3.7000000000000002E-3</v>
      </c>
    </row>
    <row r="190" spans="1:7" ht="15.75" customHeight="1">
      <c r="A190" s="163" t="s">
        <v>478</v>
      </c>
      <c r="B190" s="164">
        <v>22040.7</v>
      </c>
      <c r="C190" s="164">
        <v>22020.3</v>
      </c>
      <c r="D190" s="164">
        <v>22068.65</v>
      </c>
      <c r="E190" s="164">
        <v>21968.95</v>
      </c>
      <c r="F190" s="163" t="s">
        <v>479</v>
      </c>
      <c r="G190" s="165">
        <v>5.8999999999999999E-3</v>
      </c>
    </row>
    <row r="191" spans="1:7" ht="15.75" customHeight="1">
      <c r="A191" s="115" t="s">
        <v>480</v>
      </c>
      <c r="B191" s="161">
        <v>21910.75</v>
      </c>
      <c r="C191" s="161">
        <v>21906.55</v>
      </c>
      <c r="D191" s="161">
        <v>21953.85</v>
      </c>
      <c r="E191" s="161">
        <v>21794.799999999999</v>
      </c>
      <c r="F191" s="115" t="s">
        <v>481</v>
      </c>
      <c r="G191" s="162">
        <v>3.2000000000000002E-3</v>
      </c>
    </row>
    <row r="192" spans="1:7" ht="15.75" customHeight="1">
      <c r="A192" s="163" t="s">
        <v>482</v>
      </c>
      <c r="B192" s="164">
        <v>21840.05</v>
      </c>
      <c r="C192" s="164">
        <v>21578.15</v>
      </c>
      <c r="D192" s="164">
        <v>21870.85</v>
      </c>
      <c r="E192" s="164">
        <v>21530.2</v>
      </c>
      <c r="F192" s="163" t="s">
        <v>483</v>
      </c>
      <c r="G192" s="165">
        <v>4.4999999999999997E-3</v>
      </c>
    </row>
    <row r="193" spans="1:7" ht="15.75" customHeight="1">
      <c r="A193" s="115" t="s">
        <v>484</v>
      </c>
      <c r="B193" s="161">
        <v>21743.25</v>
      </c>
      <c r="C193" s="161">
        <v>21664.3</v>
      </c>
      <c r="D193" s="161">
        <v>21766.799999999999</v>
      </c>
      <c r="E193" s="161">
        <v>21543.35</v>
      </c>
      <c r="F193" s="115" t="s">
        <v>485</v>
      </c>
      <c r="G193" s="162">
        <v>5.8999999999999999E-3</v>
      </c>
    </row>
    <row r="194" spans="1:7" ht="15.75" customHeight="1">
      <c r="A194" s="169">
        <v>45628</v>
      </c>
      <c r="B194" s="164">
        <v>21616.05</v>
      </c>
      <c r="C194" s="164">
        <v>21800.799999999999</v>
      </c>
      <c r="D194" s="164">
        <v>21831.7</v>
      </c>
      <c r="E194" s="164">
        <v>21574.75</v>
      </c>
      <c r="F194" s="163" t="s">
        <v>486</v>
      </c>
      <c r="G194" s="165">
        <v>-7.6E-3</v>
      </c>
    </row>
    <row r="195" spans="1:7" ht="15.75" customHeight="1">
      <c r="A195" s="168">
        <v>45537</v>
      </c>
      <c r="B195" s="161">
        <v>21782.5</v>
      </c>
      <c r="C195" s="161">
        <v>21727</v>
      </c>
      <c r="D195" s="161">
        <v>21804.45</v>
      </c>
      <c r="E195" s="161">
        <v>21629.9</v>
      </c>
      <c r="F195" s="115" t="s">
        <v>487</v>
      </c>
      <c r="G195" s="162">
        <v>3.0000000000000001E-3</v>
      </c>
    </row>
    <row r="196" spans="1:7" ht="15.75" customHeight="1">
      <c r="A196" s="169">
        <v>45506</v>
      </c>
      <c r="B196" s="164">
        <v>21717.95</v>
      </c>
      <c r="C196" s="164">
        <v>22009.65</v>
      </c>
      <c r="D196" s="164">
        <v>22011.05</v>
      </c>
      <c r="E196" s="164">
        <v>21665.3</v>
      </c>
      <c r="F196" s="163" t="s">
        <v>488</v>
      </c>
      <c r="G196" s="165">
        <v>-9.7000000000000003E-3</v>
      </c>
    </row>
    <row r="197" spans="1:7" ht="15.75" customHeight="1">
      <c r="A197" s="168">
        <v>45475</v>
      </c>
      <c r="B197" s="161">
        <v>21930.5</v>
      </c>
      <c r="C197" s="161">
        <v>22045.05</v>
      </c>
      <c r="D197" s="161">
        <v>22053.3</v>
      </c>
      <c r="E197" s="161">
        <v>21860.15</v>
      </c>
      <c r="F197" s="115" t="s">
        <v>489</v>
      </c>
      <c r="G197" s="162">
        <v>1E-4</v>
      </c>
    </row>
    <row r="198" spans="1:7" ht="15.75" customHeight="1">
      <c r="A198" s="169">
        <v>45445</v>
      </c>
      <c r="B198" s="164">
        <v>21929.4</v>
      </c>
      <c r="C198" s="164">
        <v>21825.200000000001</v>
      </c>
      <c r="D198" s="164">
        <v>21951.4</v>
      </c>
      <c r="E198" s="164">
        <v>21737.55</v>
      </c>
      <c r="F198" s="163" t="s">
        <v>490</v>
      </c>
      <c r="G198" s="165">
        <v>7.1999999999999998E-3</v>
      </c>
    </row>
    <row r="199" spans="1:7" ht="15.75" customHeight="1">
      <c r="A199" s="168">
        <v>45414</v>
      </c>
      <c r="B199" s="161">
        <v>21771.7</v>
      </c>
      <c r="C199" s="161">
        <v>21921.05</v>
      </c>
      <c r="D199" s="161">
        <v>21964.3</v>
      </c>
      <c r="E199" s="161">
        <v>21726.95</v>
      </c>
      <c r="F199" s="115" t="s">
        <v>491</v>
      </c>
      <c r="G199" s="162">
        <v>-3.8E-3</v>
      </c>
    </row>
    <row r="200" spans="1:7" ht="15.75" customHeight="1">
      <c r="A200" s="169">
        <v>45324</v>
      </c>
      <c r="B200" s="164">
        <v>21853.8</v>
      </c>
      <c r="C200" s="164">
        <v>21812.75</v>
      </c>
      <c r="D200" s="164">
        <v>22126.799999999999</v>
      </c>
      <c r="E200" s="164">
        <v>21805.55</v>
      </c>
      <c r="F200" s="163" t="s">
        <v>492</v>
      </c>
      <c r="G200" s="165">
        <v>7.1999999999999998E-3</v>
      </c>
    </row>
    <row r="201" spans="1:7" ht="15.75" customHeight="1">
      <c r="A201" s="168">
        <v>45293</v>
      </c>
      <c r="B201" s="161">
        <v>21697.45</v>
      </c>
      <c r="C201" s="161">
        <v>21780.65</v>
      </c>
      <c r="D201" s="161">
        <v>21832.95</v>
      </c>
      <c r="E201" s="161">
        <v>21658.75</v>
      </c>
      <c r="F201" s="115" t="s">
        <v>493</v>
      </c>
      <c r="G201" s="162">
        <v>-1.2999999999999999E-3</v>
      </c>
    </row>
    <row r="202" spans="1:7" ht="15.75" customHeight="1">
      <c r="A202" s="163" t="s">
        <v>494</v>
      </c>
      <c r="B202" s="164">
        <v>21725.7</v>
      </c>
      <c r="C202" s="164">
        <v>21487.25</v>
      </c>
      <c r="D202" s="164">
        <v>21741.35</v>
      </c>
      <c r="E202" s="164">
        <v>21448.85</v>
      </c>
      <c r="F202" s="163" t="s">
        <v>495</v>
      </c>
      <c r="G202" s="165">
        <v>9.4999999999999998E-3</v>
      </c>
    </row>
    <row r="203" spans="1:7" ht="15.75" customHeight="1">
      <c r="A203" s="115" t="s">
        <v>496</v>
      </c>
      <c r="B203" s="161">
        <v>21522.1</v>
      </c>
      <c r="C203" s="161">
        <v>21775.75</v>
      </c>
      <c r="D203" s="161">
        <v>21813.05</v>
      </c>
      <c r="E203" s="161">
        <v>21501.8</v>
      </c>
      <c r="F203" s="115" t="s">
        <v>497</v>
      </c>
      <c r="G203" s="162">
        <v>-9.9000000000000008E-3</v>
      </c>
    </row>
    <row r="204" spans="1:7" ht="15.75" customHeight="1">
      <c r="A204" s="163" t="s">
        <v>498</v>
      </c>
      <c r="B204" s="164">
        <v>21737.599999999999</v>
      </c>
      <c r="C204" s="164">
        <v>21433.1</v>
      </c>
      <c r="D204" s="164">
        <v>21763.25</v>
      </c>
      <c r="E204" s="164">
        <v>21429.599999999999</v>
      </c>
      <c r="F204" s="163" t="s">
        <v>499</v>
      </c>
      <c r="G204" s="165">
        <v>1.7999999999999999E-2</v>
      </c>
    </row>
    <row r="205" spans="1:7" ht="15.75" customHeight="1">
      <c r="A205" s="115" t="s">
        <v>500</v>
      </c>
      <c r="B205" s="161">
        <v>21352.6</v>
      </c>
      <c r="C205" s="161">
        <v>21454.6</v>
      </c>
      <c r="D205" s="161">
        <v>21459</v>
      </c>
      <c r="E205" s="161">
        <v>21247.05</v>
      </c>
      <c r="F205" s="115" t="s">
        <v>501</v>
      </c>
      <c r="G205" s="162">
        <v>-4.7000000000000002E-3</v>
      </c>
    </row>
    <row r="206" spans="1:7" ht="15.75" customHeight="1">
      <c r="A206" s="163" t="s">
        <v>502</v>
      </c>
      <c r="B206" s="164">
        <v>21453.95</v>
      </c>
      <c r="C206" s="164">
        <v>21185.25</v>
      </c>
      <c r="D206" s="164">
        <v>21482.35</v>
      </c>
      <c r="E206" s="164">
        <v>21137.200000000001</v>
      </c>
      <c r="F206" s="163" t="s">
        <v>503</v>
      </c>
      <c r="G206" s="165">
        <v>1.01E-2</v>
      </c>
    </row>
    <row r="207" spans="1:7" ht="15.75" customHeight="1">
      <c r="A207" s="115" t="s">
        <v>504</v>
      </c>
      <c r="B207" s="161">
        <v>21238.799999999999</v>
      </c>
      <c r="C207" s="161">
        <v>21716.7</v>
      </c>
      <c r="D207" s="161">
        <v>21750.25</v>
      </c>
      <c r="E207" s="161">
        <v>21192.6</v>
      </c>
      <c r="F207" s="115" t="s">
        <v>505</v>
      </c>
      <c r="G207" s="162">
        <v>-1.54E-2</v>
      </c>
    </row>
    <row r="208" spans="1:7" ht="15.75" customHeight="1">
      <c r="A208" s="163" t="s">
        <v>506</v>
      </c>
      <c r="B208" s="164">
        <v>21571.8</v>
      </c>
      <c r="C208" s="164">
        <v>21706.15</v>
      </c>
      <c r="D208" s="164">
        <v>21720.3</v>
      </c>
      <c r="E208" s="164">
        <v>21541.8</v>
      </c>
      <c r="F208" s="163"/>
      <c r="G208" s="165">
        <v>-2.3E-3</v>
      </c>
    </row>
    <row r="209" spans="1:7" ht="15.75" customHeight="1">
      <c r="A209" s="115" t="s">
        <v>507</v>
      </c>
      <c r="B209" s="161">
        <v>21622.400000000001</v>
      </c>
      <c r="C209" s="161">
        <v>21615.200000000001</v>
      </c>
      <c r="D209" s="161">
        <v>21670.6</v>
      </c>
      <c r="E209" s="161">
        <v>21575</v>
      </c>
      <c r="F209" s="115" t="s">
        <v>233</v>
      </c>
      <c r="G209" s="162">
        <v>7.4999999999999997E-3</v>
      </c>
    </row>
    <row r="210" spans="1:7" ht="15.75" customHeight="1">
      <c r="A210" s="163" t="s">
        <v>508</v>
      </c>
      <c r="B210" s="164">
        <v>21462.25</v>
      </c>
      <c r="C210" s="164">
        <v>21414.2</v>
      </c>
      <c r="D210" s="164">
        <v>21539.4</v>
      </c>
      <c r="E210" s="164">
        <v>21285.55</v>
      </c>
      <c r="F210" s="163" t="s">
        <v>509</v>
      </c>
      <c r="G210" s="165">
        <v>-5.1000000000000004E-3</v>
      </c>
    </row>
    <row r="211" spans="1:7" ht="15.75" customHeight="1">
      <c r="A211" s="115" t="s">
        <v>510</v>
      </c>
      <c r="B211" s="161">
        <v>21571.95</v>
      </c>
      <c r="C211" s="161">
        <v>21647.25</v>
      </c>
      <c r="D211" s="161">
        <v>21851.5</v>
      </c>
      <c r="E211" s="161">
        <v>21550.45</v>
      </c>
      <c r="F211" s="115" t="s">
        <v>511</v>
      </c>
      <c r="G211" s="162">
        <v>-2.0899999999999998E-2</v>
      </c>
    </row>
    <row r="212" spans="1:7" ht="15.75" customHeight="1">
      <c r="A212" s="163" t="s">
        <v>512</v>
      </c>
      <c r="B212" s="164">
        <v>22032.3</v>
      </c>
      <c r="C212" s="164">
        <v>22080.5</v>
      </c>
      <c r="D212" s="164">
        <v>22124.15</v>
      </c>
      <c r="E212" s="164">
        <v>21969.8</v>
      </c>
      <c r="F212" s="163" t="s">
        <v>513</v>
      </c>
      <c r="G212" s="165">
        <v>-2.8999999999999998E-3</v>
      </c>
    </row>
    <row r="213" spans="1:7" ht="15.75" customHeight="1">
      <c r="A213" s="115" t="s">
        <v>514</v>
      </c>
      <c r="B213" s="161">
        <v>22097.45</v>
      </c>
      <c r="C213" s="161">
        <v>22053.15</v>
      </c>
      <c r="D213" s="161">
        <v>22115.55</v>
      </c>
      <c r="E213" s="161">
        <v>21963.55</v>
      </c>
      <c r="F213" s="115" t="s">
        <v>515</v>
      </c>
      <c r="G213" s="162">
        <v>9.2999999999999992E-3</v>
      </c>
    </row>
    <row r="214" spans="1:7" ht="15.75" customHeight="1">
      <c r="A214" s="169">
        <v>45627</v>
      </c>
      <c r="B214" s="164">
        <v>21894.55</v>
      </c>
      <c r="C214" s="164">
        <v>21773.55</v>
      </c>
      <c r="D214" s="164">
        <v>21928.25</v>
      </c>
      <c r="E214" s="164">
        <v>21715.15</v>
      </c>
      <c r="F214" s="163" t="s">
        <v>516</v>
      </c>
      <c r="G214" s="165">
        <v>1.14E-2</v>
      </c>
    </row>
    <row r="215" spans="1:7" ht="15.75" customHeight="1">
      <c r="A215" s="168">
        <v>45597</v>
      </c>
      <c r="B215" s="161">
        <v>21647.200000000001</v>
      </c>
      <c r="C215" s="161">
        <v>21688</v>
      </c>
      <c r="D215" s="161">
        <v>21726.5</v>
      </c>
      <c r="E215" s="161">
        <v>21593.75</v>
      </c>
      <c r="F215" s="115" t="s">
        <v>517</v>
      </c>
      <c r="G215" s="162">
        <v>1.2999999999999999E-3</v>
      </c>
    </row>
    <row r="216" spans="1:7" ht="15.75" customHeight="1">
      <c r="A216" s="169">
        <v>45566</v>
      </c>
      <c r="B216" s="164">
        <v>21618.7</v>
      </c>
      <c r="C216" s="164">
        <v>21529.3</v>
      </c>
      <c r="D216" s="164">
        <v>21641.85</v>
      </c>
      <c r="E216" s="164">
        <v>21448.65</v>
      </c>
      <c r="F216" s="163" t="s">
        <v>518</v>
      </c>
      <c r="G216" s="165">
        <v>3.3999999999999998E-3</v>
      </c>
    </row>
    <row r="217" spans="1:7" ht="15.75" customHeight="1">
      <c r="A217" s="168">
        <v>45536</v>
      </c>
      <c r="B217" s="161">
        <v>21544.85</v>
      </c>
      <c r="C217" s="161">
        <v>21653.599999999999</v>
      </c>
      <c r="D217" s="161">
        <v>21724.45</v>
      </c>
      <c r="E217" s="161">
        <v>21517.85</v>
      </c>
      <c r="F217" s="115" t="s">
        <v>519</v>
      </c>
      <c r="G217" s="162">
        <v>1.5E-3</v>
      </c>
    </row>
    <row r="218" spans="1:7" ht="15.75" customHeight="1">
      <c r="A218" s="169">
        <v>45505</v>
      </c>
      <c r="B218" s="164">
        <v>21513</v>
      </c>
      <c r="C218" s="164">
        <v>21747.599999999999</v>
      </c>
      <c r="D218" s="164">
        <v>21763.95</v>
      </c>
      <c r="E218" s="164">
        <v>21492.9</v>
      </c>
      <c r="F218" s="163" t="s">
        <v>520</v>
      </c>
      <c r="G218" s="165">
        <v>-9.1000000000000004E-3</v>
      </c>
    </row>
    <row r="219" spans="1:7" ht="15.75" customHeight="1">
      <c r="A219" s="168">
        <v>45413</v>
      </c>
      <c r="B219" s="161">
        <v>21710.799999999999</v>
      </c>
      <c r="C219" s="161">
        <v>21705.75</v>
      </c>
      <c r="D219" s="161">
        <v>21749.599999999999</v>
      </c>
      <c r="E219" s="161">
        <v>21629.200000000001</v>
      </c>
      <c r="F219" s="115" t="s">
        <v>521</v>
      </c>
      <c r="G219" s="162">
        <v>2.3999999999999998E-3</v>
      </c>
    </row>
    <row r="220" spans="1:7" ht="15.75" customHeight="1">
      <c r="A220" s="169">
        <v>45383</v>
      </c>
      <c r="B220" s="164">
        <v>21658.6</v>
      </c>
      <c r="C220" s="164">
        <v>21605.8</v>
      </c>
      <c r="D220" s="164">
        <v>21685.65</v>
      </c>
      <c r="E220" s="164">
        <v>21564.55</v>
      </c>
      <c r="F220" s="163" t="s">
        <v>522</v>
      </c>
      <c r="G220" s="165">
        <v>6.6E-3</v>
      </c>
    </row>
    <row r="221" spans="1:7" ht="15.75" customHeight="1">
      <c r="A221" s="168">
        <v>45352</v>
      </c>
      <c r="B221" s="161">
        <v>21517.35</v>
      </c>
      <c r="C221" s="161">
        <v>21661.1</v>
      </c>
      <c r="D221" s="161">
        <v>21677</v>
      </c>
      <c r="E221" s="161">
        <v>21500.35</v>
      </c>
      <c r="F221" s="115" t="s">
        <v>523</v>
      </c>
      <c r="G221" s="162">
        <v>-6.8999999999999999E-3</v>
      </c>
    </row>
    <row r="222" spans="1:7" ht="15.75" customHeight="1">
      <c r="A222" s="169">
        <v>45323</v>
      </c>
      <c r="B222" s="164">
        <v>21665.8</v>
      </c>
      <c r="C222" s="164">
        <v>21751.35</v>
      </c>
      <c r="D222" s="164">
        <v>21755.599999999999</v>
      </c>
      <c r="E222" s="164">
        <v>21555.65</v>
      </c>
      <c r="F222" s="163" t="s">
        <v>524</v>
      </c>
      <c r="G222" s="165">
        <v>-3.5000000000000001E-3</v>
      </c>
    </row>
    <row r="223" spans="1:7" ht="15.75" customHeight="1">
      <c r="A223" s="168">
        <v>45292</v>
      </c>
      <c r="B223" s="161">
        <v>21741.9</v>
      </c>
      <c r="C223" s="161">
        <v>21727.75</v>
      </c>
      <c r="D223" s="161">
        <v>21834.35</v>
      </c>
      <c r="E223" s="161">
        <v>21680.85</v>
      </c>
      <c r="F223" s="115" t="s">
        <v>525</v>
      </c>
      <c r="G223" s="162">
        <v>5.0000000000000001E-4</v>
      </c>
    </row>
    <row r="224" spans="1:7" ht="15.75" customHeight="1">
      <c r="A224" s="163" t="s">
        <v>526</v>
      </c>
      <c r="B224" s="164">
        <v>21731.4</v>
      </c>
      <c r="C224" s="164">
        <v>21737.65</v>
      </c>
      <c r="D224" s="164">
        <v>21770.3</v>
      </c>
      <c r="E224" s="164">
        <v>21676.9</v>
      </c>
      <c r="F224" s="163" t="s">
        <v>527</v>
      </c>
      <c r="G224" s="165">
        <v>-2.2000000000000001E-3</v>
      </c>
    </row>
    <row r="225" spans="1:7" ht="15.75" customHeight="1">
      <c r="A225" s="115" t="s">
        <v>528</v>
      </c>
      <c r="B225" s="161">
        <v>21778.7</v>
      </c>
      <c r="C225" s="161">
        <v>21715</v>
      </c>
      <c r="D225" s="161">
        <v>21801.45</v>
      </c>
      <c r="E225" s="161">
        <v>21678</v>
      </c>
      <c r="F225" s="115" t="s">
        <v>529</v>
      </c>
      <c r="G225" s="162">
        <v>5.7000000000000002E-3</v>
      </c>
    </row>
    <row r="226" spans="1:7" ht="15.75" customHeight="1">
      <c r="A226" s="163" t="s">
        <v>530</v>
      </c>
      <c r="B226" s="164">
        <v>21654.75</v>
      </c>
      <c r="C226" s="164">
        <v>21497.65</v>
      </c>
      <c r="D226" s="164">
        <v>21675.75</v>
      </c>
      <c r="E226" s="164">
        <v>21495.8</v>
      </c>
      <c r="F226" s="163" t="s">
        <v>531</v>
      </c>
      <c r="G226" s="165">
        <v>0.01</v>
      </c>
    </row>
    <row r="227" spans="1:7" ht="15.75" customHeight="1">
      <c r="A227" s="115" t="s">
        <v>532</v>
      </c>
      <c r="B227" s="161">
        <v>21441.35</v>
      </c>
      <c r="C227" s="161">
        <v>21365.200000000001</v>
      </c>
      <c r="D227" s="161">
        <v>21477.15</v>
      </c>
      <c r="E227" s="161">
        <v>21329.45</v>
      </c>
      <c r="F227" s="115" t="s">
        <v>533</v>
      </c>
      <c r="G227" s="162">
        <v>4.3E-3</v>
      </c>
    </row>
    <row r="228" spans="1:7" ht="15.75" customHeight="1">
      <c r="A228" s="163" t="s">
        <v>534</v>
      </c>
      <c r="B228" s="164">
        <v>21349.4</v>
      </c>
      <c r="C228" s="164">
        <v>21295.85</v>
      </c>
      <c r="D228" s="164">
        <v>21390.5</v>
      </c>
      <c r="E228" s="164">
        <v>21232.45</v>
      </c>
      <c r="F228" s="163" t="s">
        <v>535</v>
      </c>
      <c r="G228" s="165">
        <v>4.4000000000000003E-3</v>
      </c>
    </row>
    <row r="229" spans="1:7" ht="15.75" customHeight="1">
      <c r="A229" s="115" t="s">
        <v>536</v>
      </c>
      <c r="B229" s="161">
        <v>21255.05</v>
      </c>
      <c r="C229" s="161">
        <v>21033.95</v>
      </c>
      <c r="D229" s="161">
        <v>21288.35</v>
      </c>
      <c r="E229" s="161">
        <v>20976.799999999999</v>
      </c>
      <c r="F229" s="115" t="s">
        <v>537</v>
      </c>
      <c r="G229" s="162">
        <v>5.0000000000000001E-3</v>
      </c>
    </row>
    <row r="230" spans="1:7" ht="15.75" customHeight="1">
      <c r="A230" s="163" t="s">
        <v>538</v>
      </c>
      <c r="B230" s="164">
        <v>21150.15</v>
      </c>
      <c r="C230" s="164">
        <v>21543.5</v>
      </c>
      <c r="D230" s="164">
        <v>21593</v>
      </c>
      <c r="E230" s="164">
        <v>21087.35</v>
      </c>
      <c r="F230" s="163" t="s">
        <v>539</v>
      </c>
      <c r="G230" s="165">
        <v>-1.41E-2</v>
      </c>
    </row>
    <row r="231" spans="1:7" ht="15.75" customHeight="1">
      <c r="A231" s="115" t="s">
        <v>540</v>
      </c>
      <c r="B231" s="161">
        <v>21453.1</v>
      </c>
      <c r="C231" s="161">
        <v>21477.65</v>
      </c>
      <c r="D231" s="161">
        <v>21505.05</v>
      </c>
      <c r="E231" s="161">
        <v>21337.75</v>
      </c>
      <c r="F231" s="115" t="s">
        <v>541</v>
      </c>
      <c r="G231" s="162">
        <v>1.6000000000000001E-3</v>
      </c>
    </row>
    <row r="232" spans="1:7" ht="15.75" customHeight="1">
      <c r="A232" s="163" t="s">
        <v>542</v>
      </c>
      <c r="B232" s="164">
        <v>21418.65</v>
      </c>
      <c r="C232" s="164">
        <v>21434.799999999999</v>
      </c>
      <c r="D232" s="164">
        <v>21482.799999999999</v>
      </c>
      <c r="E232" s="164">
        <v>21365.35</v>
      </c>
      <c r="F232" s="163" t="s">
        <v>543</v>
      </c>
      <c r="G232" s="165">
        <v>-1.8E-3</v>
      </c>
    </row>
    <row r="233" spans="1:7" ht="15.75" customHeight="1">
      <c r="A233" s="115" t="s">
        <v>544</v>
      </c>
      <c r="B233" s="161">
        <v>21456.65</v>
      </c>
      <c r="C233" s="161">
        <v>21287.45</v>
      </c>
      <c r="D233" s="161">
        <v>21492.3</v>
      </c>
      <c r="E233" s="161">
        <v>21235.3</v>
      </c>
      <c r="F233" s="115" t="s">
        <v>545</v>
      </c>
      <c r="G233" s="162">
        <v>1.29E-2</v>
      </c>
    </row>
    <row r="234" spans="1:7" ht="15.75" customHeight="1">
      <c r="A234" s="163" t="s">
        <v>546</v>
      </c>
      <c r="B234" s="164">
        <v>21182.7</v>
      </c>
      <c r="C234" s="164">
        <v>21110.400000000001</v>
      </c>
      <c r="D234" s="164">
        <v>21210.9</v>
      </c>
      <c r="E234" s="164">
        <v>21074.45</v>
      </c>
      <c r="F234" s="163" t="s">
        <v>547</v>
      </c>
      <c r="G234" s="165">
        <v>1.23E-2</v>
      </c>
    </row>
    <row r="235" spans="1:7" ht="15.75" customHeight="1">
      <c r="A235" s="115" t="s">
        <v>548</v>
      </c>
      <c r="B235" s="161">
        <v>20926.349999999999</v>
      </c>
      <c r="C235" s="161">
        <v>20929.75</v>
      </c>
      <c r="D235" s="161">
        <v>20950</v>
      </c>
      <c r="E235" s="161">
        <v>20769.5</v>
      </c>
      <c r="F235" s="115" t="s">
        <v>549</v>
      </c>
      <c r="G235" s="162">
        <v>1E-3</v>
      </c>
    </row>
    <row r="236" spans="1:7" ht="15.75" customHeight="1">
      <c r="A236" s="167">
        <v>45272</v>
      </c>
      <c r="B236" s="164">
        <v>20906.400000000001</v>
      </c>
      <c r="C236" s="164">
        <v>21018.55</v>
      </c>
      <c r="D236" s="164">
        <v>21037.9</v>
      </c>
      <c r="E236" s="164">
        <v>20867.150000000001</v>
      </c>
      <c r="F236" s="163" t="s">
        <v>550</v>
      </c>
      <c r="G236" s="165">
        <v>-4.3E-3</v>
      </c>
    </row>
    <row r="237" spans="1:7" ht="15.75" customHeight="1">
      <c r="A237" s="166">
        <v>45242</v>
      </c>
      <c r="B237" s="161">
        <v>20997.1</v>
      </c>
      <c r="C237" s="161">
        <v>20965.3</v>
      </c>
      <c r="D237" s="161">
        <v>21026.1</v>
      </c>
      <c r="E237" s="161">
        <v>20923.7</v>
      </c>
      <c r="F237" s="115" t="s">
        <v>551</v>
      </c>
      <c r="G237" s="162">
        <v>1.2999999999999999E-3</v>
      </c>
    </row>
    <row r="238" spans="1:7" ht="15.75" customHeight="1">
      <c r="A238" s="169">
        <v>45150</v>
      </c>
      <c r="B238" s="164">
        <v>20969.400000000001</v>
      </c>
      <c r="C238" s="164">
        <v>20934.099999999999</v>
      </c>
      <c r="D238" s="164">
        <v>21006.1</v>
      </c>
      <c r="E238" s="164">
        <v>20862.7</v>
      </c>
      <c r="F238" s="163" t="s">
        <v>552</v>
      </c>
      <c r="G238" s="165">
        <v>3.3E-3</v>
      </c>
    </row>
    <row r="239" spans="1:7" ht="15.75" customHeight="1">
      <c r="A239" s="168">
        <v>45119</v>
      </c>
      <c r="B239" s="161">
        <v>20901.150000000001</v>
      </c>
      <c r="C239" s="161">
        <v>20932.400000000001</v>
      </c>
      <c r="D239" s="161">
        <v>20941.25</v>
      </c>
      <c r="E239" s="161">
        <v>20850.8</v>
      </c>
      <c r="F239" s="115" t="s">
        <v>553</v>
      </c>
      <c r="G239" s="162">
        <v>-1.6999999999999999E-3</v>
      </c>
    </row>
    <row r="240" spans="1:7" ht="15.75" customHeight="1">
      <c r="A240" s="169">
        <v>45089</v>
      </c>
      <c r="B240" s="164">
        <v>20937.7</v>
      </c>
      <c r="C240" s="164">
        <v>20950.75</v>
      </c>
      <c r="D240" s="164">
        <v>20961.95</v>
      </c>
      <c r="E240" s="164">
        <v>20852.150000000001</v>
      </c>
      <c r="F240" s="163" t="s">
        <v>554</v>
      </c>
      <c r="G240" s="165">
        <v>4.0000000000000001E-3</v>
      </c>
    </row>
    <row r="241" spans="1:7" ht="15.75" customHeight="1">
      <c r="A241" s="168">
        <v>45058</v>
      </c>
      <c r="B241" s="161">
        <v>20855.099999999999</v>
      </c>
      <c r="C241" s="161">
        <v>20808.900000000001</v>
      </c>
      <c r="D241" s="161">
        <v>20864.05</v>
      </c>
      <c r="E241" s="161">
        <v>20711.150000000001</v>
      </c>
      <c r="F241" s="115" t="s">
        <v>555</v>
      </c>
      <c r="G241" s="162">
        <v>8.0999999999999996E-3</v>
      </c>
    </row>
    <row r="242" spans="1:7" ht="15.75" customHeight="1">
      <c r="A242" s="169">
        <v>45028</v>
      </c>
      <c r="B242" s="164">
        <v>20686.8</v>
      </c>
      <c r="C242" s="164">
        <v>20601.95</v>
      </c>
      <c r="D242" s="164">
        <v>20702.650000000001</v>
      </c>
      <c r="E242" s="164">
        <v>20507.75</v>
      </c>
      <c r="F242" s="163" t="s">
        <v>556</v>
      </c>
      <c r="G242" s="165">
        <v>2.07E-2</v>
      </c>
    </row>
    <row r="243" spans="1:7" ht="15.75" customHeight="1">
      <c r="A243" s="168">
        <v>44938</v>
      </c>
      <c r="B243" s="161">
        <v>20267.900000000001</v>
      </c>
      <c r="C243" s="161">
        <v>20194.099999999999</v>
      </c>
      <c r="D243" s="161">
        <v>20291.55</v>
      </c>
      <c r="E243" s="161">
        <v>20183.7</v>
      </c>
      <c r="F243" s="115" t="s">
        <v>557</v>
      </c>
      <c r="G243" s="162">
        <v>6.7000000000000002E-3</v>
      </c>
    </row>
    <row r="244" spans="1:7" ht="15.75" customHeight="1">
      <c r="A244" s="163" t="s">
        <v>558</v>
      </c>
      <c r="B244" s="164">
        <v>20133.150000000001</v>
      </c>
      <c r="C244" s="164">
        <v>20108.5</v>
      </c>
      <c r="D244" s="164">
        <v>20158.7</v>
      </c>
      <c r="E244" s="164">
        <v>20015.849999999999</v>
      </c>
      <c r="F244" s="163" t="s">
        <v>559</v>
      </c>
      <c r="G244" s="165">
        <v>1.8E-3</v>
      </c>
    </row>
    <row r="245" spans="1:7" ht="15.75" customHeight="1">
      <c r="A245" s="115" t="s">
        <v>560</v>
      </c>
      <c r="B245" s="161">
        <v>20096.599999999999</v>
      </c>
      <c r="C245" s="161">
        <v>19976.55</v>
      </c>
      <c r="D245" s="161">
        <v>20104.650000000001</v>
      </c>
      <c r="E245" s="161">
        <v>19956.3</v>
      </c>
      <c r="F245" s="115" t="s">
        <v>561</v>
      </c>
      <c r="G245" s="162">
        <v>1.04E-2</v>
      </c>
    </row>
    <row r="246" spans="1:7" ht="15.75" customHeight="1">
      <c r="A246" s="163" t="s">
        <v>562</v>
      </c>
      <c r="B246" s="164">
        <v>19889.7</v>
      </c>
      <c r="C246" s="164">
        <v>19844.650000000001</v>
      </c>
      <c r="D246" s="164">
        <v>19916.849999999999</v>
      </c>
      <c r="E246" s="164">
        <v>19800</v>
      </c>
      <c r="F246" s="163" t="s">
        <v>563</v>
      </c>
      <c r="G246" s="165">
        <v>4.7999999999999996E-3</v>
      </c>
    </row>
    <row r="247" spans="1:7" ht="15.75" customHeight="1">
      <c r="A247" s="115" t="s">
        <v>564</v>
      </c>
      <c r="B247" s="161">
        <v>19794.7</v>
      </c>
      <c r="C247" s="161">
        <v>19809.599999999999</v>
      </c>
      <c r="D247" s="161">
        <v>19832.849999999999</v>
      </c>
      <c r="E247" s="161">
        <v>19768.849999999999</v>
      </c>
      <c r="F247" s="115" t="s">
        <v>565</v>
      </c>
      <c r="G247" s="162">
        <v>-4.0000000000000002E-4</v>
      </c>
    </row>
    <row r="248" spans="1:7" ht="15.75" customHeight="1">
      <c r="A248" s="163" t="s">
        <v>566</v>
      </c>
      <c r="B248" s="164">
        <v>19802</v>
      </c>
      <c r="C248" s="164">
        <v>19828.45</v>
      </c>
      <c r="D248" s="164">
        <v>19875.150000000001</v>
      </c>
      <c r="E248" s="164">
        <v>19786.75</v>
      </c>
      <c r="F248" s="163" t="s">
        <v>567</v>
      </c>
      <c r="G248" s="165">
        <v>-5.0000000000000001E-4</v>
      </c>
    </row>
    <row r="249" spans="1:7" ht="15.75" customHeight="1">
      <c r="A249" s="115" t="s">
        <v>568</v>
      </c>
      <c r="B249" s="161">
        <v>19811.849999999999</v>
      </c>
      <c r="C249" s="161">
        <v>19784</v>
      </c>
      <c r="D249" s="161">
        <v>19825.55</v>
      </c>
      <c r="E249" s="161">
        <v>19703.849999999999</v>
      </c>
      <c r="F249" s="115" t="s">
        <v>569</v>
      </c>
      <c r="G249" s="162">
        <v>1.4E-3</v>
      </c>
    </row>
    <row r="250" spans="1:7" ht="15.75" customHeight="1">
      <c r="A250" s="163" t="s">
        <v>570</v>
      </c>
      <c r="B250" s="164">
        <v>19783.400000000001</v>
      </c>
      <c r="C250" s="164">
        <v>19770.900000000001</v>
      </c>
      <c r="D250" s="164">
        <v>19829.099999999999</v>
      </c>
      <c r="E250" s="164">
        <v>19754.05</v>
      </c>
      <c r="F250" s="163" t="s">
        <v>571</v>
      </c>
      <c r="G250" s="165">
        <v>4.4999999999999997E-3</v>
      </c>
    </row>
    <row r="251" spans="1:7" ht="15.75" customHeight="1">
      <c r="A251" s="115" t="s">
        <v>572</v>
      </c>
      <c r="B251" s="161">
        <v>19694</v>
      </c>
      <c r="C251" s="161">
        <v>19731.150000000001</v>
      </c>
      <c r="D251" s="161">
        <v>19756.45</v>
      </c>
      <c r="E251" s="161">
        <v>19670.5</v>
      </c>
      <c r="F251" s="115" t="s">
        <v>573</v>
      </c>
      <c r="G251" s="162">
        <v>-1.9E-3</v>
      </c>
    </row>
    <row r="252" spans="1:7" ht="15.75" customHeight="1">
      <c r="A252" s="163" t="s">
        <v>574</v>
      </c>
      <c r="B252" s="164">
        <v>19731.8</v>
      </c>
      <c r="C252" s="164">
        <v>19674.75</v>
      </c>
      <c r="D252" s="164">
        <v>19806</v>
      </c>
      <c r="E252" s="164">
        <v>19667.45</v>
      </c>
      <c r="F252" s="163" t="s">
        <v>575</v>
      </c>
      <c r="G252" s="165">
        <v>-1.6999999999999999E-3</v>
      </c>
    </row>
    <row r="253" spans="1:7" ht="15.75" customHeight="1">
      <c r="A253" s="115" t="s">
        <v>576</v>
      </c>
      <c r="B253" s="161">
        <v>19765.2</v>
      </c>
      <c r="C253" s="161">
        <v>19674.7</v>
      </c>
      <c r="D253" s="161">
        <v>19875.25</v>
      </c>
      <c r="E253" s="161">
        <v>19627</v>
      </c>
      <c r="F253" s="115" t="s">
        <v>577</v>
      </c>
      <c r="G253" s="162">
        <v>4.5999999999999999E-3</v>
      </c>
    </row>
    <row r="254" spans="1:7" ht="15.75" customHeight="1">
      <c r="A254" s="163" t="s">
        <v>578</v>
      </c>
      <c r="B254" s="164">
        <v>19675.45</v>
      </c>
      <c r="C254" s="164">
        <v>19651.400000000001</v>
      </c>
      <c r="D254" s="164">
        <v>19693.2</v>
      </c>
      <c r="E254" s="164">
        <v>19579.650000000001</v>
      </c>
      <c r="F254" s="163" t="s">
        <v>579</v>
      </c>
      <c r="G254" s="165">
        <v>1.1900000000000001E-2</v>
      </c>
    </row>
    <row r="255" spans="1:7" ht="15.75" customHeight="1">
      <c r="A255" s="115" t="s">
        <v>580</v>
      </c>
      <c r="B255" s="161">
        <v>19443.55</v>
      </c>
      <c r="C255" s="161">
        <v>19486.75</v>
      </c>
      <c r="D255" s="161">
        <v>19494.400000000001</v>
      </c>
      <c r="E255" s="161">
        <v>19414.75</v>
      </c>
      <c r="F255" s="115" t="s">
        <v>581</v>
      </c>
      <c r="G255" s="162">
        <v>-4.1999999999999997E-3</v>
      </c>
    </row>
    <row r="256" spans="1:7" ht="15.75" customHeight="1">
      <c r="A256" s="167">
        <v>45271</v>
      </c>
      <c r="B256" s="164">
        <v>19525.55</v>
      </c>
      <c r="C256" s="164">
        <v>19547.25</v>
      </c>
      <c r="D256" s="164">
        <v>19547.25</v>
      </c>
      <c r="E256" s="164">
        <v>19510.25</v>
      </c>
      <c r="F256" s="163" t="s">
        <v>582</v>
      </c>
      <c r="G256" s="165">
        <v>5.1999999999999998E-3</v>
      </c>
    </row>
    <row r="257" spans="1:7" ht="15.75" customHeight="1">
      <c r="A257" s="166">
        <v>45210</v>
      </c>
      <c r="B257" s="161">
        <v>19425.349999999999</v>
      </c>
      <c r="C257" s="161">
        <v>19351.849999999999</v>
      </c>
      <c r="D257" s="161">
        <v>19451.3</v>
      </c>
      <c r="E257" s="161">
        <v>19329.45</v>
      </c>
      <c r="F257" s="115" t="s">
        <v>583</v>
      </c>
      <c r="G257" s="162">
        <v>1.5E-3</v>
      </c>
    </row>
    <row r="258" spans="1:7" ht="15.75" customHeight="1">
      <c r="A258" s="169">
        <v>45180</v>
      </c>
      <c r="B258" s="164">
        <v>19395.3</v>
      </c>
      <c r="C258" s="164">
        <v>19457.400000000001</v>
      </c>
      <c r="D258" s="164">
        <v>19463.900000000001</v>
      </c>
      <c r="E258" s="164">
        <v>19378.349999999999</v>
      </c>
      <c r="F258" s="163" t="s">
        <v>584</v>
      </c>
      <c r="G258" s="165">
        <v>-2.5000000000000001E-3</v>
      </c>
    </row>
    <row r="259" spans="1:7" ht="15.75" customHeight="1">
      <c r="A259" s="168">
        <v>45149</v>
      </c>
      <c r="B259" s="161">
        <v>19443.5</v>
      </c>
      <c r="C259" s="161">
        <v>19449.599999999999</v>
      </c>
      <c r="D259" s="161">
        <v>19464.400000000001</v>
      </c>
      <c r="E259" s="161">
        <v>19401.5</v>
      </c>
      <c r="F259" s="115" t="s">
        <v>571</v>
      </c>
      <c r="G259" s="162">
        <v>1.9E-3</v>
      </c>
    </row>
    <row r="260" spans="1:7" ht="15.75" customHeight="1">
      <c r="A260" s="169">
        <v>45118</v>
      </c>
      <c r="B260" s="164">
        <v>19406.7</v>
      </c>
      <c r="C260" s="164">
        <v>19404.05</v>
      </c>
      <c r="D260" s="164">
        <v>19423.5</v>
      </c>
      <c r="E260" s="164">
        <v>19329.099999999999</v>
      </c>
      <c r="F260" s="163" t="s">
        <v>585</v>
      </c>
      <c r="G260" s="165">
        <v>-2.9999999999999997E-4</v>
      </c>
    </row>
    <row r="261" spans="1:7" ht="15.75" customHeight="1">
      <c r="A261" s="168">
        <v>45088</v>
      </c>
      <c r="B261" s="161">
        <v>19411.75</v>
      </c>
      <c r="C261" s="161">
        <v>19345.849999999999</v>
      </c>
      <c r="D261" s="161">
        <v>19423</v>
      </c>
      <c r="E261" s="161">
        <v>19309.7</v>
      </c>
      <c r="F261" s="115" t="s">
        <v>586</v>
      </c>
      <c r="G261" s="162">
        <v>9.4000000000000004E-3</v>
      </c>
    </row>
    <row r="262" spans="1:7" ht="15.75" customHeight="1">
      <c r="A262" s="169">
        <v>44996</v>
      </c>
      <c r="B262" s="164">
        <v>19230.599999999999</v>
      </c>
      <c r="C262" s="164">
        <v>19241</v>
      </c>
      <c r="D262" s="164">
        <v>19276.25</v>
      </c>
      <c r="E262" s="164">
        <v>19210.900000000001</v>
      </c>
      <c r="F262" s="163" t="s">
        <v>587</v>
      </c>
      <c r="G262" s="165">
        <v>5.1000000000000004E-3</v>
      </c>
    </row>
    <row r="263" spans="1:7" ht="15.75" customHeight="1">
      <c r="A263" s="168">
        <v>44968</v>
      </c>
      <c r="B263" s="161">
        <v>19133.25</v>
      </c>
      <c r="C263" s="161">
        <v>19120</v>
      </c>
      <c r="D263" s="161">
        <v>19175.25</v>
      </c>
      <c r="E263" s="161">
        <v>19064.150000000001</v>
      </c>
      <c r="F263" s="115" t="s">
        <v>588</v>
      </c>
      <c r="G263" s="162">
        <v>7.6E-3</v>
      </c>
    </row>
    <row r="264" spans="1:7" ht="15.75" customHeight="1">
      <c r="A264" s="169">
        <v>44937</v>
      </c>
      <c r="B264" s="164">
        <v>18989.150000000001</v>
      </c>
      <c r="C264" s="164">
        <v>19064.05</v>
      </c>
      <c r="D264" s="164">
        <v>19096.05</v>
      </c>
      <c r="E264" s="164">
        <v>18973.7</v>
      </c>
      <c r="F264" s="163" t="s">
        <v>589</v>
      </c>
      <c r="G264" s="165">
        <v>-4.7000000000000002E-3</v>
      </c>
    </row>
    <row r="265" spans="1:7" ht="15.75" customHeight="1">
      <c r="A265" s="115" t="s">
        <v>590</v>
      </c>
      <c r="B265" s="161">
        <v>19079.599999999999</v>
      </c>
      <c r="C265" s="161">
        <v>19232.95</v>
      </c>
      <c r="D265" s="161">
        <v>19233.7</v>
      </c>
      <c r="E265" s="161">
        <v>19056.45</v>
      </c>
      <c r="F265" s="115" t="s">
        <v>591</v>
      </c>
      <c r="G265" s="162">
        <v>-3.2000000000000002E-3</v>
      </c>
    </row>
    <row r="266" spans="1:7" ht="15.75" customHeight="1">
      <c r="A266" s="163" t="s">
        <v>592</v>
      </c>
      <c r="B266" s="164">
        <v>19140.900000000001</v>
      </c>
      <c r="C266" s="164">
        <v>19053.400000000001</v>
      </c>
      <c r="D266" s="164">
        <v>19158.5</v>
      </c>
      <c r="E266" s="164">
        <v>18940</v>
      </c>
      <c r="F266" s="163" t="s">
        <v>593</v>
      </c>
      <c r="G266" s="165">
        <v>4.8999999999999998E-3</v>
      </c>
    </row>
    <row r="267" spans="1:7" ht="15.75" customHeight="1">
      <c r="A267" s="115" t="s">
        <v>594</v>
      </c>
      <c r="B267" s="161">
        <v>19047.25</v>
      </c>
      <c r="C267" s="161">
        <v>18928.75</v>
      </c>
      <c r="D267" s="161">
        <v>19076.150000000001</v>
      </c>
      <c r="E267" s="161">
        <v>18926.650000000001</v>
      </c>
      <c r="F267" s="115" t="s">
        <v>595</v>
      </c>
      <c r="G267" s="162">
        <v>1.01E-2</v>
      </c>
    </row>
    <row r="268" spans="1:7" ht="15.75" customHeight="1">
      <c r="A268" s="163" t="s">
        <v>596</v>
      </c>
      <c r="B268" s="164">
        <v>18857.25</v>
      </c>
      <c r="C268" s="164">
        <v>19027.25</v>
      </c>
      <c r="D268" s="164">
        <v>19041.7</v>
      </c>
      <c r="E268" s="164">
        <v>18837.849999999999</v>
      </c>
      <c r="F268" s="163" t="s">
        <v>597</v>
      </c>
      <c r="G268" s="165">
        <v>-1.3899999999999999E-2</v>
      </c>
    </row>
    <row r="269" spans="1:7" ht="15.75" customHeight="1">
      <c r="A269" s="115" t="s">
        <v>598</v>
      </c>
      <c r="B269" s="161">
        <v>19122.150000000001</v>
      </c>
      <c r="C269" s="161">
        <v>19286.45</v>
      </c>
      <c r="D269" s="161">
        <v>19347.3</v>
      </c>
      <c r="E269" s="161">
        <v>19074.150000000001</v>
      </c>
      <c r="F269" s="115" t="s">
        <v>599</v>
      </c>
      <c r="G269" s="162">
        <v>-8.3000000000000001E-3</v>
      </c>
    </row>
    <row r="270" spans="1:7" ht="15.75" customHeight="1">
      <c r="A270" s="163" t="s">
        <v>600</v>
      </c>
      <c r="B270" s="164">
        <v>19281.75</v>
      </c>
      <c r="C270" s="164">
        <v>19521.599999999999</v>
      </c>
      <c r="D270" s="164">
        <v>19556.849999999999</v>
      </c>
      <c r="E270" s="164">
        <v>19257.849999999999</v>
      </c>
      <c r="F270" s="163" t="s">
        <v>601</v>
      </c>
      <c r="G270" s="165">
        <v>-1.34E-2</v>
      </c>
    </row>
    <row r="271" spans="1:7" ht="15.75" customHeight="1">
      <c r="A271" s="115" t="s">
        <v>602</v>
      </c>
      <c r="B271" s="161">
        <v>19542.650000000001</v>
      </c>
      <c r="C271" s="161">
        <v>19542.150000000001</v>
      </c>
      <c r="D271" s="161">
        <v>19593.8</v>
      </c>
      <c r="E271" s="161">
        <v>19518.7</v>
      </c>
      <c r="F271" s="115" t="s">
        <v>603</v>
      </c>
      <c r="G271" s="162">
        <v>-4.1999999999999997E-3</v>
      </c>
    </row>
    <row r="272" spans="1:7" ht="15.75" customHeight="1">
      <c r="A272" s="163" t="s">
        <v>604</v>
      </c>
      <c r="B272" s="164">
        <v>19624.7</v>
      </c>
      <c r="C272" s="164">
        <v>19545.2</v>
      </c>
      <c r="D272" s="164">
        <v>19681.8</v>
      </c>
      <c r="E272" s="164">
        <v>19512.349999999999</v>
      </c>
      <c r="F272" s="163" t="s">
        <v>605</v>
      </c>
      <c r="G272" s="165">
        <v>-2.3999999999999998E-3</v>
      </c>
    </row>
    <row r="273" spans="1:7" ht="15.75" customHeight="1">
      <c r="A273" s="115" t="s">
        <v>606</v>
      </c>
      <c r="B273" s="161">
        <v>19671.099999999999</v>
      </c>
      <c r="C273" s="161">
        <v>19820.45</v>
      </c>
      <c r="D273" s="161">
        <v>19840.95</v>
      </c>
      <c r="E273" s="161">
        <v>19659.95</v>
      </c>
      <c r="F273" s="115" t="s">
        <v>607</v>
      </c>
      <c r="G273" s="162">
        <v>-7.1000000000000004E-3</v>
      </c>
    </row>
    <row r="274" spans="1:7" ht="15.75" customHeight="1">
      <c r="A274" s="163" t="s">
        <v>608</v>
      </c>
      <c r="B274" s="164">
        <v>19811.5</v>
      </c>
      <c r="C274" s="164">
        <v>19843.2</v>
      </c>
      <c r="D274" s="164">
        <v>19849.75</v>
      </c>
      <c r="E274" s="164">
        <v>19775.650000000001</v>
      </c>
      <c r="F274" s="163" t="s">
        <v>609</v>
      </c>
      <c r="G274" s="165">
        <v>4.0000000000000001E-3</v>
      </c>
    </row>
    <row r="275" spans="1:7" ht="15.75" customHeight="1">
      <c r="A275" s="115" t="s">
        <v>610</v>
      </c>
      <c r="B275" s="161">
        <v>19731.75</v>
      </c>
      <c r="C275" s="161">
        <v>19737.25</v>
      </c>
      <c r="D275" s="161">
        <v>19781.3</v>
      </c>
      <c r="E275" s="161">
        <v>19691.849999999999</v>
      </c>
      <c r="F275" s="115" t="s">
        <v>611</v>
      </c>
      <c r="G275" s="162">
        <v>-1E-3</v>
      </c>
    </row>
    <row r="276" spans="1:7" ht="15.75" customHeight="1">
      <c r="A276" s="163" t="s">
        <v>612</v>
      </c>
      <c r="B276" s="164">
        <v>19751.05</v>
      </c>
      <c r="C276" s="164">
        <v>19654.55</v>
      </c>
      <c r="D276" s="164">
        <v>19805.400000000001</v>
      </c>
      <c r="E276" s="164">
        <v>19635.3</v>
      </c>
      <c r="F276" s="163" t="s">
        <v>613</v>
      </c>
      <c r="G276" s="165">
        <v>-2.2000000000000001E-3</v>
      </c>
    </row>
    <row r="277" spans="1:7" ht="15.75" customHeight="1">
      <c r="A277" s="166">
        <v>45270</v>
      </c>
      <c r="B277" s="161">
        <v>19794</v>
      </c>
      <c r="C277" s="161">
        <v>19822.7</v>
      </c>
      <c r="D277" s="161">
        <v>19843.3</v>
      </c>
      <c r="E277" s="161">
        <v>19772.650000000001</v>
      </c>
      <c r="F277" s="115" t="s">
        <v>614</v>
      </c>
      <c r="G277" s="162">
        <v>-8.9999999999999998E-4</v>
      </c>
    </row>
    <row r="278" spans="1:7" ht="15.75" customHeight="1">
      <c r="A278" s="167">
        <v>45240</v>
      </c>
      <c r="B278" s="164">
        <v>19811.349999999999</v>
      </c>
      <c r="C278" s="164">
        <v>19767</v>
      </c>
      <c r="D278" s="164">
        <v>19839.2</v>
      </c>
      <c r="E278" s="164">
        <v>19756.95</v>
      </c>
      <c r="F278" s="163" t="s">
        <v>615</v>
      </c>
      <c r="G278" s="165">
        <v>6.1999999999999998E-3</v>
      </c>
    </row>
    <row r="279" spans="1:7" ht="15.75" customHeight="1">
      <c r="A279" s="166">
        <v>45209</v>
      </c>
      <c r="B279" s="161">
        <v>19689.849999999999</v>
      </c>
      <c r="C279" s="161">
        <v>19565.599999999999</v>
      </c>
      <c r="D279" s="161">
        <v>19717.8</v>
      </c>
      <c r="E279" s="161">
        <v>19565.45</v>
      </c>
      <c r="F279" s="115" t="s">
        <v>616</v>
      </c>
      <c r="G279" s="162">
        <v>9.1000000000000004E-3</v>
      </c>
    </row>
    <row r="280" spans="1:7" ht="15.75" customHeight="1">
      <c r="A280" s="169">
        <v>45179</v>
      </c>
      <c r="B280" s="164">
        <v>19512.349999999999</v>
      </c>
      <c r="C280" s="164">
        <v>19539.45</v>
      </c>
      <c r="D280" s="164">
        <v>19588.95</v>
      </c>
      <c r="E280" s="164">
        <v>19480.5</v>
      </c>
      <c r="F280" s="163" t="s">
        <v>617</v>
      </c>
      <c r="G280" s="165">
        <v>-7.1999999999999998E-3</v>
      </c>
    </row>
    <row r="281" spans="1:7" ht="15.75" customHeight="1">
      <c r="A281" s="168">
        <v>45087</v>
      </c>
      <c r="B281" s="161">
        <v>19653.5</v>
      </c>
      <c r="C281" s="161">
        <v>19621.2</v>
      </c>
      <c r="D281" s="161">
        <v>19675.75</v>
      </c>
      <c r="E281" s="161">
        <v>19589.400000000001</v>
      </c>
      <c r="F281" s="115" t="s">
        <v>618</v>
      </c>
      <c r="G281" s="162">
        <v>5.4999999999999997E-3</v>
      </c>
    </row>
    <row r="282" spans="1:7" ht="15.75" customHeight="1">
      <c r="A282" s="169">
        <v>45056</v>
      </c>
      <c r="B282" s="164">
        <v>19545.75</v>
      </c>
      <c r="C282" s="164">
        <v>19521.849999999999</v>
      </c>
      <c r="D282" s="164">
        <v>19576.95</v>
      </c>
      <c r="E282" s="164">
        <v>19487.3</v>
      </c>
      <c r="F282" s="163" t="s">
        <v>619</v>
      </c>
      <c r="G282" s="165">
        <v>5.5999999999999999E-3</v>
      </c>
    </row>
    <row r="283" spans="1:7" ht="15.75" customHeight="1">
      <c r="A283" s="168">
        <v>45026</v>
      </c>
      <c r="B283" s="161">
        <v>19436.099999999999</v>
      </c>
      <c r="C283" s="161">
        <v>19446.3</v>
      </c>
      <c r="D283" s="161">
        <v>19457.8</v>
      </c>
      <c r="E283" s="161">
        <v>19333.599999999999</v>
      </c>
      <c r="F283" s="115" t="s">
        <v>620</v>
      </c>
      <c r="G283" s="162">
        <v>-4.7000000000000002E-3</v>
      </c>
    </row>
    <row r="284" spans="1:7" ht="15.75" customHeight="1">
      <c r="A284" s="169">
        <v>44995</v>
      </c>
      <c r="B284" s="164">
        <v>19528.75</v>
      </c>
      <c r="C284" s="164">
        <v>19622.400000000001</v>
      </c>
      <c r="D284" s="164">
        <v>19623.2</v>
      </c>
      <c r="E284" s="164">
        <v>19479.650000000001</v>
      </c>
      <c r="F284" s="163" t="s">
        <v>621</v>
      </c>
      <c r="G284" s="165">
        <v>-5.5999999999999999E-3</v>
      </c>
    </row>
    <row r="285" spans="1:7" ht="15.75" customHeight="1">
      <c r="A285" s="115" t="s">
        <v>622</v>
      </c>
      <c r="B285" s="161">
        <v>19638.3</v>
      </c>
      <c r="C285" s="161">
        <v>19581.2</v>
      </c>
      <c r="D285" s="161">
        <v>19726.25</v>
      </c>
      <c r="E285" s="161">
        <v>19551.05</v>
      </c>
      <c r="F285" s="115" t="s">
        <v>623</v>
      </c>
      <c r="G285" s="162">
        <v>5.8999999999999999E-3</v>
      </c>
    </row>
    <row r="286" spans="1:7" ht="15.75" customHeight="1">
      <c r="A286" s="163" t="s">
        <v>624</v>
      </c>
      <c r="B286" s="164">
        <v>19523.55</v>
      </c>
      <c r="C286" s="164">
        <v>19761.8</v>
      </c>
      <c r="D286" s="164">
        <v>19766.650000000001</v>
      </c>
      <c r="E286" s="164">
        <v>19492.099999999999</v>
      </c>
      <c r="F286" s="163" t="s">
        <v>625</v>
      </c>
      <c r="G286" s="165">
        <v>-9.7999999999999997E-3</v>
      </c>
    </row>
    <row r="287" spans="1:7" ht="15.75" customHeight="1">
      <c r="A287" s="115" t="s">
        <v>626</v>
      </c>
      <c r="B287" s="161">
        <v>19716.45</v>
      </c>
      <c r="C287" s="161">
        <v>19637.05</v>
      </c>
      <c r="D287" s="161">
        <v>19730.7</v>
      </c>
      <c r="E287" s="161">
        <v>19554</v>
      </c>
      <c r="F287" s="115" t="s">
        <v>627</v>
      </c>
      <c r="G287" s="162">
        <v>2.5999999999999999E-3</v>
      </c>
    </row>
    <row r="288" spans="1:7" ht="15.75" customHeight="1">
      <c r="A288" s="163" t="s">
        <v>628</v>
      </c>
      <c r="B288" s="164">
        <v>19664.7</v>
      </c>
      <c r="C288" s="164">
        <v>19682.8</v>
      </c>
      <c r="D288" s="164">
        <v>19699.349999999999</v>
      </c>
      <c r="E288" s="164">
        <v>19637.45</v>
      </c>
      <c r="F288" s="163" t="s">
        <v>629</v>
      </c>
      <c r="G288" s="165">
        <v>-5.0000000000000001E-4</v>
      </c>
    </row>
    <row r="289" spans="1:7" ht="15.75" customHeight="1">
      <c r="A289" s="115" t="s">
        <v>630</v>
      </c>
      <c r="B289" s="161">
        <v>19674.55</v>
      </c>
      <c r="C289" s="161">
        <v>19678.2</v>
      </c>
      <c r="D289" s="161">
        <v>19734.150000000001</v>
      </c>
      <c r="E289" s="161">
        <v>19601.55</v>
      </c>
      <c r="F289" s="115" t="s">
        <v>631</v>
      </c>
      <c r="G289" s="162">
        <v>0</v>
      </c>
    </row>
    <row r="290" spans="1:7" ht="15.75" customHeight="1">
      <c r="A290" s="163" t="s">
        <v>632</v>
      </c>
      <c r="B290" s="164">
        <v>19674.25</v>
      </c>
      <c r="C290" s="164">
        <v>19744.849999999999</v>
      </c>
      <c r="D290" s="164">
        <v>19798.650000000001</v>
      </c>
      <c r="E290" s="164">
        <v>19657.5</v>
      </c>
      <c r="F290" s="163" t="s">
        <v>633</v>
      </c>
      <c r="G290" s="165">
        <v>-3.3999999999999998E-3</v>
      </c>
    </row>
    <row r="291" spans="1:7" ht="15.75" customHeight="1">
      <c r="A291" s="115" t="s">
        <v>634</v>
      </c>
      <c r="B291" s="161">
        <v>19742.349999999999</v>
      </c>
      <c r="C291" s="161">
        <v>19840.55</v>
      </c>
      <c r="D291" s="161">
        <v>19848.75</v>
      </c>
      <c r="E291" s="161">
        <v>19709.95</v>
      </c>
      <c r="F291" s="115" t="s">
        <v>635</v>
      </c>
      <c r="G291" s="162">
        <v>-8.0000000000000002E-3</v>
      </c>
    </row>
    <row r="292" spans="1:7" ht="15.75" customHeight="1">
      <c r="A292" s="163" t="s">
        <v>636</v>
      </c>
      <c r="B292" s="164">
        <v>19901.400000000001</v>
      </c>
      <c r="C292" s="164">
        <v>19980.75</v>
      </c>
      <c r="D292" s="164">
        <v>20050.650000000001</v>
      </c>
      <c r="E292" s="164">
        <v>19878.849999999999</v>
      </c>
      <c r="F292" s="163" t="s">
        <v>637</v>
      </c>
      <c r="G292" s="165">
        <v>-1.15E-2</v>
      </c>
    </row>
    <row r="293" spans="1:7" ht="15.75" customHeight="1">
      <c r="A293" s="115" t="s">
        <v>638</v>
      </c>
      <c r="B293" s="161">
        <v>20133.3</v>
      </c>
      <c r="C293" s="161">
        <v>20155.95</v>
      </c>
      <c r="D293" s="161">
        <v>20195.349999999999</v>
      </c>
      <c r="E293" s="161">
        <v>20115.7</v>
      </c>
      <c r="F293" s="115" t="s">
        <v>639</v>
      </c>
      <c r="G293" s="162">
        <v>-2.8999999999999998E-3</v>
      </c>
    </row>
    <row r="294" spans="1:7" ht="15.75" customHeight="1">
      <c r="A294" s="163" t="s">
        <v>640</v>
      </c>
      <c r="B294" s="164">
        <v>20192.349999999999</v>
      </c>
      <c r="C294" s="164">
        <v>20156.45</v>
      </c>
      <c r="D294" s="164">
        <v>20222.45</v>
      </c>
      <c r="E294" s="164">
        <v>20129.7</v>
      </c>
      <c r="F294" s="163" t="s">
        <v>641</v>
      </c>
      <c r="G294" s="165">
        <v>4.4000000000000003E-3</v>
      </c>
    </row>
    <row r="295" spans="1:7" ht="15.75" customHeight="1">
      <c r="A295" s="115" t="s">
        <v>642</v>
      </c>
      <c r="B295" s="161">
        <v>20103.099999999999</v>
      </c>
      <c r="C295" s="161">
        <v>20127.95</v>
      </c>
      <c r="D295" s="161">
        <v>20167.650000000001</v>
      </c>
      <c r="E295" s="161">
        <v>20043.45</v>
      </c>
      <c r="F295" s="115" t="s">
        <v>643</v>
      </c>
      <c r="G295" s="162">
        <v>1.6000000000000001E-3</v>
      </c>
    </row>
    <row r="296" spans="1:7" ht="15.75" customHeight="1">
      <c r="A296" s="163" t="s">
        <v>644</v>
      </c>
      <c r="B296" s="164">
        <v>20070</v>
      </c>
      <c r="C296" s="164">
        <v>19989.5</v>
      </c>
      <c r="D296" s="164">
        <v>20096.900000000001</v>
      </c>
      <c r="E296" s="164">
        <v>19944.099999999999</v>
      </c>
      <c r="F296" s="163" t="s">
        <v>645</v>
      </c>
      <c r="G296" s="165">
        <v>3.8E-3</v>
      </c>
    </row>
    <row r="297" spans="1:7" ht="15.75" customHeight="1">
      <c r="A297" s="168">
        <v>45269</v>
      </c>
      <c r="B297" s="161">
        <v>19993.2</v>
      </c>
      <c r="C297" s="161">
        <v>20110.150000000001</v>
      </c>
      <c r="D297" s="161">
        <v>20110.349999999999</v>
      </c>
      <c r="E297" s="161">
        <v>19914.650000000001</v>
      </c>
      <c r="F297" s="115" t="s">
        <v>646</v>
      </c>
      <c r="G297" s="162">
        <v>-2.0000000000000001E-4</v>
      </c>
    </row>
    <row r="298" spans="1:7" ht="15.75" customHeight="1">
      <c r="A298" s="169">
        <v>45239</v>
      </c>
      <c r="B298" s="164">
        <v>19996.349999999999</v>
      </c>
      <c r="C298" s="164">
        <v>19890</v>
      </c>
      <c r="D298" s="164">
        <v>20008.150000000001</v>
      </c>
      <c r="E298" s="164">
        <v>19865.349999999999</v>
      </c>
      <c r="F298" s="163" t="s">
        <v>647</v>
      </c>
      <c r="G298" s="165">
        <v>8.8999999999999999E-3</v>
      </c>
    </row>
    <row r="299" spans="1:7" ht="15.75" customHeight="1">
      <c r="A299" s="168">
        <v>45147</v>
      </c>
      <c r="B299" s="161">
        <v>19819.95</v>
      </c>
      <c r="C299" s="161">
        <v>19774.8</v>
      </c>
      <c r="D299" s="161">
        <v>19867.150000000001</v>
      </c>
      <c r="E299" s="161">
        <v>19727.05</v>
      </c>
      <c r="F299" s="115" t="s">
        <v>648</v>
      </c>
      <c r="G299" s="162">
        <v>4.7000000000000002E-3</v>
      </c>
    </row>
    <row r="300" spans="1:7" ht="15.75" customHeight="1">
      <c r="A300" s="169">
        <v>45116</v>
      </c>
      <c r="B300" s="164">
        <v>19727.05</v>
      </c>
      <c r="C300" s="164">
        <v>19598.650000000001</v>
      </c>
      <c r="D300" s="164">
        <v>19737</v>
      </c>
      <c r="E300" s="164">
        <v>19550.05</v>
      </c>
      <c r="F300" s="163" t="s">
        <v>649</v>
      </c>
      <c r="G300" s="165">
        <v>5.8999999999999999E-3</v>
      </c>
    </row>
    <row r="301" spans="1:7" ht="15.75" customHeight="1">
      <c r="A301" s="168">
        <v>45086</v>
      </c>
      <c r="B301" s="161">
        <v>19611.05</v>
      </c>
      <c r="C301" s="161">
        <v>19581.2</v>
      </c>
      <c r="D301" s="161">
        <v>19636.45</v>
      </c>
      <c r="E301" s="161">
        <v>19491.5</v>
      </c>
      <c r="F301" s="115" t="s">
        <v>650</v>
      </c>
      <c r="G301" s="162">
        <v>1.8E-3</v>
      </c>
    </row>
    <row r="302" spans="1:7" ht="15.75" customHeight="1">
      <c r="A302" s="169">
        <v>45055</v>
      </c>
      <c r="B302" s="164">
        <v>19574.900000000001</v>
      </c>
      <c r="C302" s="164">
        <v>19564.650000000001</v>
      </c>
      <c r="D302" s="164">
        <v>19587.05</v>
      </c>
      <c r="E302" s="164">
        <v>19525.75</v>
      </c>
      <c r="F302" s="163" t="s">
        <v>651</v>
      </c>
      <c r="G302" s="165">
        <v>2.3999999999999998E-3</v>
      </c>
    </row>
    <row r="303" spans="1:7" ht="15.75" customHeight="1">
      <c r="A303" s="168">
        <v>45025</v>
      </c>
      <c r="B303" s="161">
        <v>19528.8</v>
      </c>
      <c r="C303" s="161">
        <v>19525.05</v>
      </c>
      <c r="D303" s="161">
        <v>19545.150000000001</v>
      </c>
      <c r="E303" s="161">
        <v>19432.849999999999</v>
      </c>
      <c r="F303" s="115" t="s">
        <v>652</v>
      </c>
      <c r="G303" s="162">
        <v>4.7999999999999996E-3</v>
      </c>
    </row>
    <row r="304" spans="1:7" ht="15.75" customHeight="1">
      <c r="A304" s="169">
        <v>44935</v>
      </c>
      <c r="B304" s="164">
        <v>19435.3</v>
      </c>
      <c r="C304" s="164">
        <v>19258.150000000001</v>
      </c>
      <c r="D304" s="164">
        <v>19458.55</v>
      </c>
      <c r="E304" s="164">
        <v>19255.7</v>
      </c>
      <c r="F304" s="163" t="s">
        <v>653</v>
      </c>
      <c r="G304" s="165">
        <v>9.4000000000000004E-3</v>
      </c>
    </row>
    <row r="305" spans="1:7" ht="15.75" customHeight="1">
      <c r="A305" s="115" t="s">
        <v>654</v>
      </c>
      <c r="B305" s="161">
        <v>19253.8</v>
      </c>
      <c r="C305" s="161">
        <v>19375.55</v>
      </c>
      <c r="D305" s="161">
        <v>19388.2</v>
      </c>
      <c r="E305" s="161">
        <v>19223.650000000001</v>
      </c>
      <c r="F305" s="115" t="s">
        <v>655</v>
      </c>
      <c r="G305" s="162">
        <v>-4.7999999999999996E-3</v>
      </c>
    </row>
    <row r="306" spans="1:7" ht="15.75" customHeight="1">
      <c r="A306" s="163" t="s">
        <v>656</v>
      </c>
      <c r="B306" s="164">
        <v>19347.45</v>
      </c>
      <c r="C306" s="164">
        <v>19433.45</v>
      </c>
      <c r="D306" s="164">
        <v>19452.8</v>
      </c>
      <c r="E306" s="164">
        <v>19334.75</v>
      </c>
      <c r="F306" s="163" t="s">
        <v>657</v>
      </c>
      <c r="G306" s="165">
        <v>2.0000000000000001E-4</v>
      </c>
    </row>
    <row r="307" spans="1:7" ht="15.75" customHeight="1">
      <c r="A307" s="115" t="s">
        <v>658</v>
      </c>
      <c r="B307" s="161">
        <v>19342.650000000001</v>
      </c>
      <c r="C307" s="161">
        <v>19374.849999999999</v>
      </c>
      <c r="D307" s="161">
        <v>19377.900000000001</v>
      </c>
      <c r="E307" s="161">
        <v>19309.099999999999</v>
      </c>
      <c r="F307" s="115" t="s">
        <v>659</v>
      </c>
      <c r="G307" s="162">
        <v>1.9E-3</v>
      </c>
    </row>
    <row r="308" spans="1:7" ht="15.75" customHeight="1">
      <c r="A308" s="163" t="s">
        <v>660</v>
      </c>
      <c r="B308" s="164">
        <v>19306.05</v>
      </c>
      <c r="C308" s="164">
        <v>19298.349999999999</v>
      </c>
      <c r="D308" s="164">
        <v>19366.849999999999</v>
      </c>
      <c r="E308" s="164">
        <v>19249.7</v>
      </c>
      <c r="F308" s="163" t="s">
        <v>661</v>
      </c>
      <c r="G308" s="165">
        <v>2.0999999999999999E-3</v>
      </c>
    </row>
    <row r="309" spans="1:7" ht="15.75" customHeight="1">
      <c r="A309" s="115" t="s">
        <v>662</v>
      </c>
      <c r="B309" s="161">
        <v>19265.8</v>
      </c>
      <c r="C309" s="161">
        <v>19297.400000000001</v>
      </c>
      <c r="D309" s="161">
        <v>19339.55</v>
      </c>
      <c r="E309" s="161">
        <v>19229.7</v>
      </c>
      <c r="F309" s="115" t="s">
        <v>663</v>
      </c>
      <c r="G309" s="162">
        <v>-6.1999999999999998E-3</v>
      </c>
    </row>
    <row r="310" spans="1:7" ht="15.75" customHeight="1">
      <c r="A310" s="163" t="s">
        <v>664</v>
      </c>
      <c r="B310" s="164">
        <v>19386.7</v>
      </c>
      <c r="C310" s="164">
        <v>19535.150000000001</v>
      </c>
      <c r="D310" s="164">
        <v>19584.45</v>
      </c>
      <c r="E310" s="164">
        <v>19369</v>
      </c>
      <c r="F310" s="163" t="s">
        <v>665</v>
      </c>
      <c r="G310" s="165">
        <v>-2.8999999999999998E-3</v>
      </c>
    </row>
    <row r="311" spans="1:7" ht="15.75" customHeight="1">
      <c r="A311" s="115" t="s">
        <v>666</v>
      </c>
      <c r="B311" s="161">
        <v>19444</v>
      </c>
      <c r="C311" s="161">
        <v>19439.2</v>
      </c>
      <c r="D311" s="161">
        <v>19472.05</v>
      </c>
      <c r="E311" s="161">
        <v>19366.599999999999</v>
      </c>
      <c r="F311" s="115" t="s">
        <v>667</v>
      </c>
      <c r="G311" s="162">
        <v>2.5000000000000001E-3</v>
      </c>
    </row>
    <row r="312" spans="1:7" ht="15.75" customHeight="1">
      <c r="A312" s="163" t="s">
        <v>668</v>
      </c>
      <c r="B312" s="164">
        <v>19396.45</v>
      </c>
      <c r="C312" s="164">
        <v>19417.099999999999</v>
      </c>
      <c r="D312" s="164">
        <v>19443.5</v>
      </c>
      <c r="E312" s="164">
        <v>19381.3</v>
      </c>
      <c r="F312" s="163" t="s">
        <v>669</v>
      </c>
      <c r="G312" s="165">
        <v>1E-4</v>
      </c>
    </row>
    <row r="313" spans="1:7" ht="15.75" customHeight="1">
      <c r="A313" s="115" t="s">
        <v>670</v>
      </c>
      <c r="B313" s="161">
        <v>19393.599999999999</v>
      </c>
      <c r="C313" s="161">
        <v>19320.650000000001</v>
      </c>
      <c r="D313" s="161">
        <v>19425.95</v>
      </c>
      <c r="E313" s="161">
        <v>19296.3</v>
      </c>
      <c r="F313" s="115" t="s">
        <v>671</v>
      </c>
      <c r="G313" s="162">
        <v>4.3E-3</v>
      </c>
    </row>
    <row r="314" spans="1:7" ht="15.75" customHeight="1">
      <c r="A314" s="163" t="s">
        <v>672</v>
      </c>
      <c r="B314" s="164">
        <v>19310.150000000001</v>
      </c>
      <c r="C314" s="164">
        <v>19301.75</v>
      </c>
      <c r="D314" s="164">
        <v>19373.8</v>
      </c>
      <c r="E314" s="164">
        <v>19253.599999999999</v>
      </c>
      <c r="F314" s="163" t="s">
        <v>673</v>
      </c>
      <c r="G314" s="165">
        <v>-2.8E-3</v>
      </c>
    </row>
    <row r="315" spans="1:7" ht="15.75" customHeight="1">
      <c r="A315" s="115" t="s">
        <v>674</v>
      </c>
      <c r="B315" s="161">
        <v>19365.25</v>
      </c>
      <c r="C315" s="161">
        <v>19450.55</v>
      </c>
      <c r="D315" s="161">
        <v>19461.55</v>
      </c>
      <c r="E315" s="161">
        <v>19326.25</v>
      </c>
      <c r="F315" s="115" t="s">
        <v>675</v>
      </c>
      <c r="G315" s="162">
        <v>-5.1000000000000004E-3</v>
      </c>
    </row>
    <row r="316" spans="1:7" ht="15.75" customHeight="1">
      <c r="A316" s="163" t="s">
        <v>676</v>
      </c>
      <c r="B316" s="164">
        <v>19465</v>
      </c>
      <c r="C316" s="164">
        <v>19369</v>
      </c>
      <c r="D316" s="164">
        <v>19482.75</v>
      </c>
      <c r="E316" s="164">
        <v>19317.2</v>
      </c>
      <c r="F316" s="163" t="s">
        <v>677</v>
      </c>
      <c r="G316" s="165">
        <v>1.6000000000000001E-3</v>
      </c>
    </row>
    <row r="317" spans="1:7" ht="15.75" customHeight="1">
      <c r="A317" s="115" t="s">
        <v>678</v>
      </c>
      <c r="B317" s="161">
        <v>19434.55</v>
      </c>
      <c r="C317" s="161">
        <v>19383.95</v>
      </c>
      <c r="D317" s="161">
        <v>19465.849999999999</v>
      </c>
      <c r="E317" s="161">
        <v>19257.900000000001</v>
      </c>
      <c r="F317" s="115" t="s">
        <v>679</v>
      </c>
      <c r="G317" s="162">
        <v>2.9999999999999997E-4</v>
      </c>
    </row>
    <row r="318" spans="1:7" ht="15.75" customHeight="1">
      <c r="A318" s="169">
        <v>45238</v>
      </c>
      <c r="B318" s="164">
        <v>19428.3</v>
      </c>
      <c r="C318" s="164">
        <v>19554.25</v>
      </c>
      <c r="D318" s="164">
        <v>19557.75</v>
      </c>
      <c r="E318" s="164">
        <v>19412.75</v>
      </c>
      <c r="F318" s="163" t="s">
        <v>680</v>
      </c>
      <c r="G318" s="165">
        <v>-5.8999999999999999E-3</v>
      </c>
    </row>
    <row r="319" spans="1:7" ht="15.75" customHeight="1">
      <c r="A319" s="168">
        <v>45207</v>
      </c>
      <c r="B319" s="161">
        <v>19543.099999999999</v>
      </c>
      <c r="C319" s="161">
        <v>19605.55</v>
      </c>
      <c r="D319" s="161">
        <v>19623.599999999999</v>
      </c>
      <c r="E319" s="161">
        <v>19495.400000000001</v>
      </c>
      <c r="F319" s="115" t="s">
        <v>681</v>
      </c>
      <c r="G319" s="162">
        <v>-4.5999999999999999E-3</v>
      </c>
    </row>
    <row r="320" spans="1:7" ht="15.75" customHeight="1">
      <c r="A320" s="169">
        <v>45177</v>
      </c>
      <c r="B320" s="164">
        <v>19632.55</v>
      </c>
      <c r="C320" s="164">
        <v>19578.8</v>
      </c>
      <c r="D320" s="164">
        <v>19645.5</v>
      </c>
      <c r="E320" s="164">
        <v>19467.5</v>
      </c>
      <c r="F320" s="163" t="s">
        <v>682</v>
      </c>
      <c r="G320" s="165">
        <v>3.2000000000000002E-3</v>
      </c>
    </row>
    <row r="321" spans="1:7" ht="15.75" customHeight="1">
      <c r="A321" s="168">
        <v>45146</v>
      </c>
      <c r="B321" s="161">
        <v>19570.849999999999</v>
      </c>
      <c r="C321" s="161">
        <v>19627.2</v>
      </c>
      <c r="D321" s="161">
        <v>19634.400000000001</v>
      </c>
      <c r="E321" s="161">
        <v>19533.099999999999</v>
      </c>
      <c r="F321" s="115" t="s">
        <v>683</v>
      </c>
      <c r="G321" s="162">
        <v>-1.2999999999999999E-3</v>
      </c>
    </row>
    <row r="322" spans="1:7" ht="15.75" customHeight="1">
      <c r="A322" s="169">
        <v>45115</v>
      </c>
      <c r="B322" s="164">
        <v>19597.3</v>
      </c>
      <c r="C322" s="164">
        <v>19576.849999999999</v>
      </c>
      <c r="D322" s="164">
        <v>19620.45</v>
      </c>
      <c r="E322" s="164">
        <v>19524.8</v>
      </c>
      <c r="F322" s="163" t="s">
        <v>684</v>
      </c>
      <c r="G322" s="165">
        <v>4.1000000000000003E-3</v>
      </c>
    </row>
    <row r="323" spans="1:7" ht="15.75" customHeight="1">
      <c r="A323" s="168">
        <v>45024</v>
      </c>
      <c r="B323" s="161">
        <v>19517</v>
      </c>
      <c r="C323" s="161">
        <v>19462.8</v>
      </c>
      <c r="D323" s="161">
        <v>19538.849999999999</v>
      </c>
      <c r="E323" s="161">
        <v>19436.45</v>
      </c>
      <c r="F323" s="115" t="s">
        <v>685</v>
      </c>
      <c r="G323" s="162">
        <v>7.0000000000000001E-3</v>
      </c>
    </row>
    <row r="324" spans="1:7" ht="15.75" customHeight="1">
      <c r="A324" s="169">
        <v>44993</v>
      </c>
      <c r="B324" s="164">
        <v>19381.650000000001</v>
      </c>
      <c r="C324" s="164">
        <v>19463.75</v>
      </c>
      <c r="D324" s="164">
        <v>19537.650000000001</v>
      </c>
      <c r="E324" s="164">
        <v>19296.45</v>
      </c>
      <c r="F324" s="163" t="s">
        <v>686</v>
      </c>
      <c r="G324" s="165">
        <v>-7.4000000000000003E-3</v>
      </c>
    </row>
    <row r="325" spans="1:7" ht="15.75" customHeight="1">
      <c r="A325" s="168">
        <v>44965</v>
      </c>
      <c r="B325" s="161">
        <v>19526.55</v>
      </c>
      <c r="C325" s="161">
        <v>19655.400000000001</v>
      </c>
      <c r="D325" s="161">
        <v>19678.25</v>
      </c>
      <c r="E325" s="161">
        <v>19423.55</v>
      </c>
      <c r="F325" s="115" t="s">
        <v>687</v>
      </c>
      <c r="G325" s="162">
        <v>-1.0500000000000001E-2</v>
      </c>
    </row>
    <row r="326" spans="1:7" ht="15.75" customHeight="1">
      <c r="A326" s="169">
        <v>44934</v>
      </c>
      <c r="B326" s="164">
        <v>19733.55</v>
      </c>
      <c r="C326" s="164">
        <v>19784</v>
      </c>
      <c r="D326" s="164">
        <v>19795.599999999999</v>
      </c>
      <c r="E326" s="164">
        <v>19704.599999999999</v>
      </c>
      <c r="F326" s="163" t="s">
        <v>688</v>
      </c>
      <c r="G326" s="165">
        <v>-1E-3</v>
      </c>
    </row>
    <row r="327" spans="1:7" ht="15.75" customHeight="1">
      <c r="A327" s="115" t="s">
        <v>689</v>
      </c>
      <c r="B327" s="161">
        <v>19753.8</v>
      </c>
      <c r="C327" s="161">
        <v>19666.349999999999</v>
      </c>
      <c r="D327" s="161">
        <v>19772.75</v>
      </c>
      <c r="E327" s="161">
        <v>19597.599999999999</v>
      </c>
      <c r="F327" s="115" t="s">
        <v>690</v>
      </c>
      <c r="G327" s="162">
        <v>5.4999999999999997E-3</v>
      </c>
    </row>
    <row r="328" spans="1:7" ht="15.75" customHeight="1">
      <c r="A328" s="163" t="s">
        <v>691</v>
      </c>
      <c r="B328" s="164">
        <v>19646.05</v>
      </c>
      <c r="C328" s="164">
        <v>19659.75</v>
      </c>
      <c r="D328" s="164">
        <v>19695.900000000001</v>
      </c>
      <c r="E328" s="164">
        <v>19563.099999999999</v>
      </c>
      <c r="F328" s="163" t="s">
        <v>692</v>
      </c>
      <c r="G328" s="165">
        <v>-6.9999999999999999E-4</v>
      </c>
    </row>
    <row r="329" spans="1:7" ht="15.75" customHeight="1">
      <c r="A329" s="115" t="s">
        <v>693</v>
      </c>
      <c r="B329" s="161">
        <v>19659.900000000001</v>
      </c>
      <c r="C329" s="161">
        <v>19850.900000000001</v>
      </c>
      <c r="D329" s="161">
        <v>19867.55</v>
      </c>
      <c r="E329" s="161">
        <v>19603.55</v>
      </c>
      <c r="F329" s="115" t="s">
        <v>694</v>
      </c>
      <c r="G329" s="162">
        <v>-6.0000000000000001E-3</v>
      </c>
    </row>
    <row r="330" spans="1:7" ht="15.75" customHeight="1">
      <c r="A330" s="163" t="s">
        <v>695</v>
      </c>
      <c r="B330" s="164">
        <v>19778.3</v>
      </c>
      <c r="C330" s="164">
        <v>19733.349999999999</v>
      </c>
      <c r="D330" s="164">
        <v>19825.599999999999</v>
      </c>
      <c r="E330" s="164">
        <v>19716.7</v>
      </c>
      <c r="F330" s="163" t="s">
        <v>696</v>
      </c>
      <c r="G330" s="165">
        <v>5.0000000000000001E-3</v>
      </c>
    </row>
    <row r="331" spans="1:7" ht="15.75" customHeight="1">
      <c r="A331" s="115" t="s">
        <v>697</v>
      </c>
      <c r="B331" s="161">
        <v>19680.599999999999</v>
      </c>
      <c r="C331" s="161">
        <v>19729.349999999999</v>
      </c>
      <c r="D331" s="161">
        <v>19729.349999999999</v>
      </c>
      <c r="E331" s="161">
        <v>19615.95</v>
      </c>
      <c r="F331" s="115" t="s">
        <v>698</v>
      </c>
      <c r="G331" s="162">
        <v>4.0000000000000002E-4</v>
      </c>
    </row>
    <row r="332" spans="1:7" ht="15.75" customHeight="1">
      <c r="A332" s="163" t="s">
        <v>699</v>
      </c>
      <c r="B332" s="164">
        <v>19672.349999999999</v>
      </c>
      <c r="C332" s="164">
        <v>19748.45</v>
      </c>
      <c r="D332" s="164">
        <v>19782.75</v>
      </c>
      <c r="E332" s="164">
        <v>19658.3</v>
      </c>
      <c r="F332" s="163" t="s">
        <v>700</v>
      </c>
      <c r="G332" s="165">
        <v>-3.7000000000000002E-3</v>
      </c>
    </row>
    <row r="333" spans="1:7" ht="15.75" customHeight="1">
      <c r="A333" s="115" t="s">
        <v>701</v>
      </c>
      <c r="B333" s="161">
        <v>19745</v>
      </c>
      <c r="C333" s="161">
        <v>19800.45</v>
      </c>
      <c r="D333" s="161">
        <v>19887.400000000001</v>
      </c>
      <c r="E333" s="161">
        <v>19700</v>
      </c>
      <c r="F333" s="115" t="s">
        <v>702</v>
      </c>
      <c r="G333" s="162">
        <v>-1.17E-2</v>
      </c>
    </row>
    <row r="334" spans="1:7" ht="15.75" customHeight="1">
      <c r="A334" s="163" t="s">
        <v>703</v>
      </c>
      <c r="B334" s="164">
        <v>19979.150000000001</v>
      </c>
      <c r="C334" s="164">
        <v>19831.7</v>
      </c>
      <c r="D334" s="164">
        <v>19991.849999999999</v>
      </c>
      <c r="E334" s="164">
        <v>19758.400000000001</v>
      </c>
      <c r="F334" s="163" t="s">
        <v>704</v>
      </c>
      <c r="G334" s="165">
        <v>7.4000000000000003E-3</v>
      </c>
    </row>
    <row r="335" spans="1:7" ht="15.75" customHeight="1">
      <c r="A335" s="115" t="s">
        <v>705</v>
      </c>
      <c r="B335" s="161">
        <v>19833.150000000001</v>
      </c>
      <c r="C335" s="161">
        <v>19802.95</v>
      </c>
      <c r="D335" s="161">
        <v>19851.7</v>
      </c>
      <c r="E335" s="161">
        <v>19727.45</v>
      </c>
      <c r="F335" s="115" t="s">
        <v>706</v>
      </c>
      <c r="G335" s="162">
        <v>4.1999999999999997E-3</v>
      </c>
    </row>
    <row r="336" spans="1:7" ht="15.75" customHeight="1">
      <c r="A336" s="163" t="s">
        <v>707</v>
      </c>
      <c r="B336" s="164">
        <v>19749.25</v>
      </c>
      <c r="C336" s="164">
        <v>19787.5</v>
      </c>
      <c r="D336" s="164">
        <v>19819.45</v>
      </c>
      <c r="E336" s="164">
        <v>19690.2</v>
      </c>
      <c r="F336" s="163" t="s">
        <v>708</v>
      </c>
      <c r="G336" s="165">
        <v>1.9E-3</v>
      </c>
    </row>
    <row r="337" spans="1:7" ht="15.75" customHeight="1">
      <c r="A337" s="115" t="s">
        <v>709</v>
      </c>
      <c r="B337" s="161">
        <v>19711.45</v>
      </c>
      <c r="C337" s="161">
        <v>19612.150000000001</v>
      </c>
      <c r="D337" s="161">
        <v>19731.849999999999</v>
      </c>
      <c r="E337" s="161">
        <v>19562.95</v>
      </c>
      <c r="F337" s="115" t="s">
        <v>710</v>
      </c>
      <c r="G337" s="162">
        <v>7.4999999999999997E-3</v>
      </c>
    </row>
    <row r="338" spans="1:7" ht="15.75" customHeight="1">
      <c r="A338" s="163" t="s">
        <v>711</v>
      </c>
      <c r="B338" s="164">
        <v>19564.5</v>
      </c>
      <c r="C338" s="164">
        <v>19493.45</v>
      </c>
      <c r="D338" s="164">
        <v>19595.349999999999</v>
      </c>
      <c r="E338" s="164">
        <v>19433.5</v>
      </c>
      <c r="F338" s="163" t="s">
        <v>712</v>
      </c>
      <c r="G338" s="165">
        <v>7.7999999999999996E-3</v>
      </c>
    </row>
    <row r="339" spans="1:7" ht="15.75" customHeight="1">
      <c r="A339" s="115" t="s">
        <v>713</v>
      </c>
      <c r="B339" s="161">
        <v>19413.75</v>
      </c>
      <c r="C339" s="161">
        <v>19495.2</v>
      </c>
      <c r="D339" s="161">
        <v>19567</v>
      </c>
      <c r="E339" s="161">
        <v>19385.8</v>
      </c>
      <c r="F339" s="115" t="s">
        <v>714</v>
      </c>
      <c r="G339" s="162">
        <v>1.5E-3</v>
      </c>
    </row>
    <row r="340" spans="1:7" ht="15.75" customHeight="1">
      <c r="A340" s="169">
        <v>45267</v>
      </c>
      <c r="B340" s="164">
        <v>19384.3</v>
      </c>
      <c r="C340" s="164">
        <v>19497.45</v>
      </c>
      <c r="D340" s="164">
        <v>19507.7</v>
      </c>
      <c r="E340" s="164">
        <v>19361.75</v>
      </c>
      <c r="F340" s="163" t="s">
        <v>715</v>
      </c>
      <c r="G340" s="165">
        <v>-2.8E-3</v>
      </c>
    </row>
    <row r="341" spans="1:7" ht="15.75" customHeight="1">
      <c r="A341" s="168">
        <v>45237</v>
      </c>
      <c r="B341" s="161">
        <v>19439.400000000001</v>
      </c>
      <c r="C341" s="161">
        <v>19427.099999999999</v>
      </c>
      <c r="D341" s="161">
        <v>19515.099999999999</v>
      </c>
      <c r="E341" s="161">
        <v>19406.45</v>
      </c>
      <c r="F341" s="115" t="s">
        <v>716</v>
      </c>
      <c r="G341" s="162">
        <v>4.3E-3</v>
      </c>
    </row>
    <row r="342" spans="1:7" ht="15.75" customHeight="1">
      <c r="A342" s="169">
        <v>45206</v>
      </c>
      <c r="B342" s="164">
        <v>19355.900000000001</v>
      </c>
      <c r="C342" s="164">
        <v>19400.349999999999</v>
      </c>
      <c r="D342" s="164">
        <v>19435.849999999999</v>
      </c>
      <c r="E342" s="164">
        <v>19327.099999999999</v>
      </c>
      <c r="F342" s="163" t="s">
        <v>717</v>
      </c>
      <c r="G342" s="165">
        <v>1.1999999999999999E-3</v>
      </c>
    </row>
    <row r="343" spans="1:7" ht="15.75" customHeight="1">
      <c r="A343" s="168">
        <v>45114</v>
      </c>
      <c r="B343" s="161">
        <v>19331.8</v>
      </c>
      <c r="C343" s="161">
        <v>19422.8</v>
      </c>
      <c r="D343" s="161">
        <v>19523.599999999999</v>
      </c>
      <c r="E343" s="161">
        <v>19303.599999999999</v>
      </c>
      <c r="F343" s="115" t="s">
        <v>718</v>
      </c>
      <c r="G343" s="162">
        <v>-8.5000000000000006E-3</v>
      </c>
    </row>
    <row r="344" spans="1:7" ht="15.75" customHeight="1">
      <c r="A344" s="169">
        <v>45084</v>
      </c>
      <c r="B344" s="164">
        <v>19497.3</v>
      </c>
      <c r="C344" s="164">
        <v>19385.7</v>
      </c>
      <c r="D344" s="164">
        <v>19512.2</v>
      </c>
      <c r="E344" s="164">
        <v>19373</v>
      </c>
      <c r="F344" s="163" t="s">
        <v>665</v>
      </c>
      <c r="G344" s="165">
        <v>5.1000000000000004E-3</v>
      </c>
    </row>
    <row r="345" spans="1:7" ht="15.75" customHeight="1">
      <c r="A345" s="168">
        <v>45053</v>
      </c>
      <c r="B345" s="161">
        <v>19398.5</v>
      </c>
      <c r="C345" s="161">
        <v>19405.95</v>
      </c>
      <c r="D345" s="161">
        <v>19421.599999999999</v>
      </c>
      <c r="E345" s="161">
        <v>19339.599999999999</v>
      </c>
      <c r="F345" s="115" t="s">
        <v>719</v>
      </c>
      <c r="G345" s="162">
        <v>5.0000000000000001E-4</v>
      </c>
    </row>
    <row r="346" spans="1:7" ht="15.75" customHeight="1">
      <c r="A346" s="169">
        <v>45023</v>
      </c>
      <c r="B346" s="164">
        <v>19389</v>
      </c>
      <c r="C346" s="164">
        <v>19406.599999999999</v>
      </c>
      <c r="D346" s="164">
        <v>19434.150000000001</v>
      </c>
      <c r="E346" s="164">
        <v>19300</v>
      </c>
      <c r="F346" s="163" t="s">
        <v>720</v>
      </c>
      <c r="G346" s="165">
        <v>3.3999999999999998E-3</v>
      </c>
    </row>
    <row r="347" spans="1:7" ht="15.75" customHeight="1">
      <c r="A347" s="168">
        <v>44992</v>
      </c>
      <c r="B347" s="161">
        <v>19322.55</v>
      </c>
      <c r="C347" s="161">
        <v>19246.5</v>
      </c>
      <c r="D347" s="161">
        <v>19345.099999999999</v>
      </c>
      <c r="E347" s="161">
        <v>19234.400000000001</v>
      </c>
      <c r="F347" s="115" t="s">
        <v>721</v>
      </c>
      <c r="G347" s="162">
        <v>7.0000000000000001E-3</v>
      </c>
    </row>
    <row r="348" spans="1:7" ht="15.75" customHeight="1">
      <c r="A348" s="163" t="s">
        <v>722</v>
      </c>
      <c r="B348" s="164">
        <v>19189.05</v>
      </c>
      <c r="C348" s="164">
        <v>19076.849999999999</v>
      </c>
      <c r="D348" s="164">
        <v>19201.7</v>
      </c>
      <c r="E348" s="164">
        <v>19024.599999999999</v>
      </c>
      <c r="F348" s="163" t="s">
        <v>723</v>
      </c>
      <c r="G348" s="165">
        <v>1.14E-2</v>
      </c>
    </row>
    <row r="349" spans="1:7" ht="15.75" customHeight="1">
      <c r="A349" s="115" t="s">
        <v>724</v>
      </c>
      <c r="B349" s="161">
        <v>18972.099999999999</v>
      </c>
      <c r="C349" s="161">
        <v>18908.150000000001</v>
      </c>
      <c r="D349" s="161">
        <v>19011.25</v>
      </c>
      <c r="E349" s="161">
        <v>18861.349999999999</v>
      </c>
      <c r="F349" s="115" t="s">
        <v>725</v>
      </c>
      <c r="G349" s="162">
        <v>8.2000000000000007E-3</v>
      </c>
    </row>
    <row r="350" spans="1:7" ht="15.75" customHeight="1">
      <c r="A350" s="163" t="s">
        <v>726</v>
      </c>
      <c r="B350" s="164">
        <v>18817.400000000001</v>
      </c>
      <c r="C350" s="164">
        <v>18748.55</v>
      </c>
      <c r="D350" s="164">
        <v>18829.25</v>
      </c>
      <c r="E350" s="164">
        <v>18714.25</v>
      </c>
      <c r="F350" s="163" t="s">
        <v>727</v>
      </c>
      <c r="G350" s="165">
        <v>6.7999999999999996E-3</v>
      </c>
    </row>
    <row r="351" spans="1:7" ht="15.75" customHeight="1">
      <c r="A351" s="115" t="s">
        <v>728</v>
      </c>
      <c r="B351" s="161">
        <v>18691.2</v>
      </c>
      <c r="C351" s="161">
        <v>18682.349999999999</v>
      </c>
      <c r="D351" s="161">
        <v>18722.05</v>
      </c>
      <c r="E351" s="161">
        <v>18646.7</v>
      </c>
      <c r="F351" s="115" t="s">
        <v>729</v>
      </c>
      <c r="G351" s="162">
        <v>1.4E-3</v>
      </c>
    </row>
    <row r="352" spans="1:7" ht="15.75" customHeight="1">
      <c r="A352" s="163" t="s">
        <v>730</v>
      </c>
      <c r="B352" s="164">
        <v>18665.5</v>
      </c>
      <c r="C352" s="164">
        <v>18741.849999999999</v>
      </c>
      <c r="D352" s="164">
        <v>18756.400000000001</v>
      </c>
      <c r="E352" s="164">
        <v>18647.099999999999</v>
      </c>
      <c r="F352" s="163" t="s">
        <v>731</v>
      </c>
      <c r="G352" s="165">
        <v>-5.5999999999999999E-3</v>
      </c>
    </row>
    <row r="353" spans="1:7" ht="15.75" customHeight="1">
      <c r="A353" s="115" t="s">
        <v>732</v>
      </c>
      <c r="B353" s="161">
        <v>18771.25</v>
      </c>
      <c r="C353" s="161">
        <v>18853.599999999999</v>
      </c>
      <c r="D353" s="161">
        <v>18886.599999999999</v>
      </c>
      <c r="E353" s="161">
        <v>18759.5</v>
      </c>
      <c r="F353" s="115" t="s">
        <v>733</v>
      </c>
      <c r="G353" s="162">
        <v>-4.4999999999999997E-3</v>
      </c>
    </row>
    <row r="354" spans="1:7" ht="15.75" customHeight="1">
      <c r="A354" s="163" t="s">
        <v>734</v>
      </c>
      <c r="B354" s="164">
        <v>18856.849999999999</v>
      </c>
      <c r="C354" s="164">
        <v>18849.400000000001</v>
      </c>
      <c r="D354" s="164">
        <v>18875.900000000001</v>
      </c>
      <c r="E354" s="164">
        <v>18794.849999999999</v>
      </c>
      <c r="F354" s="163" t="s">
        <v>735</v>
      </c>
      <c r="G354" s="165">
        <v>2.0999999999999999E-3</v>
      </c>
    </row>
    <row r="355" spans="1:7" ht="15.75" customHeight="1">
      <c r="A355" s="115" t="s">
        <v>736</v>
      </c>
      <c r="B355" s="161">
        <v>18816.7</v>
      </c>
      <c r="C355" s="161">
        <v>18752.349999999999</v>
      </c>
      <c r="D355" s="161">
        <v>18839.7</v>
      </c>
      <c r="E355" s="161">
        <v>18660.650000000001</v>
      </c>
      <c r="F355" s="115" t="s">
        <v>737</v>
      </c>
      <c r="G355" s="162">
        <v>3.3E-3</v>
      </c>
    </row>
    <row r="356" spans="1:7" ht="15.75" customHeight="1">
      <c r="A356" s="163" t="s">
        <v>738</v>
      </c>
      <c r="B356" s="164">
        <v>18755.45</v>
      </c>
      <c r="C356" s="164">
        <v>18873.3</v>
      </c>
      <c r="D356" s="164">
        <v>18881.45</v>
      </c>
      <c r="E356" s="164">
        <v>18719.150000000001</v>
      </c>
      <c r="F356" s="163" t="s">
        <v>739</v>
      </c>
      <c r="G356" s="165">
        <v>-3.7000000000000002E-3</v>
      </c>
    </row>
    <row r="357" spans="1:7" ht="15.75" customHeight="1">
      <c r="A357" s="115" t="s">
        <v>740</v>
      </c>
      <c r="B357" s="161">
        <v>18826</v>
      </c>
      <c r="C357" s="161">
        <v>18723.3</v>
      </c>
      <c r="D357" s="161">
        <v>18864.7</v>
      </c>
      <c r="E357" s="161">
        <v>18710.5</v>
      </c>
      <c r="F357" s="115" t="s">
        <v>741</v>
      </c>
      <c r="G357" s="162">
        <v>7.4000000000000003E-3</v>
      </c>
    </row>
    <row r="358" spans="1:7" ht="15.75" customHeight="1">
      <c r="A358" s="163" t="s">
        <v>742</v>
      </c>
      <c r="B358" s="164">
        <v>18688.099999999999</v>
      </c>
      <c r="C358" s="164">
        <v>18774.45</v>
      </c>
      <c r="D358" s="164">
        <v>18794.099999999999</v>
      </c>
      <c r="E358" s="164">
        <v>18669.05</v>
      </c>
      <c r="F358" s="163" t="s">
        <v>743</v>
      </c>
      <c r="G358" s="165">
        <v>-3.5999999999999999E-3</v>
      </c>
    </row>
    <row r="359" spans="1:7" ht="15.75" customHeight="1">
      <c r="A359" s="115" t="s">
        <v>744</v>
      </c>
      <c r="B359" s="161">
        <v>18755.900000000001</v>
      </c>
      <c r="C359" s="161">
        <v>18744.599999999999</v>
      </c>
      <c r="D359" s="161">
        <v>18769.7</v>
      </c>
      <c r="E359" s="161">
        <v>18690</v>
      </c>
      <c r="F359" s="115" t="s">
        <v>225</v>
      </c>
      <c r="G359" s="162">
        <v>2.0999999999999999E-3</v>
      </c>
    </row>
    <row r="360" spans="1:7" ht="15.75" customHeight="1">
      <c r="A360" s="163" t="s">
        <v>745</v>
      </c>
      <c r="B360" s="164">
        <v>18716.150000000001</v>
      </c>
      <c r="C360" s="164">
        <v>18631.8</v>
      </c>
      <c r="D360" s="164">
        <v>18728.900000000001</v>
      </c>
      <c r="E360" s="164">
        <v>18631.8</v>
      </c>
      <c r="F360" s="163" t="s">
        <v>746</v>
      </c>
      <c r="G360" s="165">
        <v>6.1999999999999998E-3</v>
      </c>
    </row>
    <row r="361" spans="1:7" ht="15.75" customHeight="1">
      <c r="A361" s="168">
        <v>45266</v>
      </c>
      <c r="B361" s="161">
        <v>18601.5</v>
      </c>
      <c r="C361" s="161">
        <v>18595.05</v>
      </c>
      <c r="D361" s="161">
        <v>18633.599999999999</v>
      </c>
      <c r="E361" s="161">
        <v>18559.75</v>
      </c>
      <c r="F361" s="115" t="s">
        <v>747</v>
      </c>
      <c r="G361" s="162">
        <v>2.0999999999999999E-3</v>
      </c>
    </row>
    <row r="362" spans="1:7" ht="15.75" customHeight="1">
      <c r="A362" s="169">
        <v>45175</v>
      </c>
      <c r="B362" s="164">
        <v>18563.400000000001</v>
      </c>
      <c r="C362" s="164">
        <v>18655.900000000001</v>
      </c>
      <c r="D362" s="164">
        <v>18676.650000000001</v>
      </c>
      <c r="E362" s="164">
        <v>18555.400000000001</v>
      </c>
      <c r="F362" s="163" t="s">
        <v>748</v>
      </c>
      <c r="G362" s="165">
        <v>-3.8E-3</v>
      </c>
    </row>
    <row r="363" spans="1:7" ht="15.75" customHeight="1">
      <c r="A363" s="168">
        <v>45144</v>
      </c>
      <c r="B363" s="161">
        <v>18634.55</v>
      </c>
      <c r="C363" s="161">
        <v>18725.349999999999</v>
      </c>
      <c r="D363" s="161">
        <v>18777.900000000001</v>
      </c>
      <c r="E363" s="161">
        <v>18615.599999999999</v>
      </c>
      <c r="F363" s="115" t="s">
        <v>749</v>
      </c>
      <c r="G363" s="162">
        <v>-4.8999999999999998E-3</v>
      </c>
    </row>
    <row r="364" spans="1:7" ht="15.75" customHeight="1">
      <c r="A364" s="169">
        <v>45113</v>
      </c>
      <c r="B364" s="164">
        <v>18726.400000000001</v>
      </c>
      <c r="C364" s="164">
        <v>18665.599999999999</v>
      </c>
      <c r="D364" s="164">
        <v>18738.95</v>
      </c>
      <c r="E364" s="164">
        <v>18636</v>
      </c>
      <c r="F364" s="163" t="s">
        <v>750</v>
      </c>
      <c r="G364" s="165">
        <v>6.7999999999999996E-3</v>
      </c>
    </row>
    <row r="365" spans="1:7" ht="15.75" customHeight="1">
      <c r="A365" s="168">
        <v>45083</v>
      </c>
      <c r="B365" s="161">
        <v>18599</v>
      </c>
      <c r="C365" s="161">
        <v>18600.8</v>
      </c>
      <c r="D365" s="161">
        <v>18622.75</v>
      </c>
      <c r="E365" s="161">
        <v>18531.599999999999</v>
      </c>
      <c r="F365" s="115" t="s">
        <v>751</v>
      </c>
      <c r="G365" s="162">
        <v>2.9999999999999997E-4</v>
      </c>
    </row>
    <row r="366" spans="1:7" ht="15.75" customHeight="1">
      <c r="A366" s="169">
        <v>45052</v>
      </c>
      <c r="B366" s="164">
        <v>18593.849999999999</v>
      </c>
      <c r="C366" s="164">
        <v>18612</v>
      </c>
      <c r="D366" s="164">
        <v>18640.150000000001</v>
      </c>
      <c r="E366" s="164">
        <v>18582.8</v>
      </c>
      <c r="F366" s="163" t="s">
        <v>752</v>
      </c>
      <c r="G366" s="165">
        <v>3.2000000000000002E-3</v>
      </c>
    </row>
    <row r="367" spans="1:7" ht="15.75" customHeight="1">
      <c r="A367" s="168">
        <v>44963</v>
      </c>
      <c r="B367" s="161">
        <v>18534.099999999999</v>
      </c>
      <c r="C367" s="161">
        <v>18550.849999999999</v>
      </c>
      <c r="D367" s="161">
        <v>18573.7</v>
      </c>
      <c r="E367" s="161">
        <v>18478.400000000001</v>
      </c>
      <c r="F367" s="115" t="s">
        <v>527</v>
      </c>
      <c r="G367" s="162">
        <v>2.5000000000000001E-3</v>
      </c>
    </row>
    <row r="368" spans="1:7" ht="15.75" customHeight="1">
      <c r="A368" s="169">
        <v>44932</v>
      </c>
      <c r="B368" s="164">
        <v>18487.75</v>
      </c>
      <c r="C368" s="164">
        <v>18579.400000000001</v>
      </c>
      <c r="D368" s="164">
        <v>18580.3</v>
      </c>
      <c r="E368" s="164">
        <v>18464.55</v>
      </c>
      <c r="F368" s="163" t="s">
        <v>753</v>
      </c>
      <c r="G368" s="165">
        <v>-2.5000000000000001E-3</v>
      </c>
    </row>
    <row r="369" spans="1:7" ht="15.75" customHeight="1">
      <c r="A369" s="115" t="s">
        <v>754</v>
      </c>
      <c r="B369" s="161">
        <v>18534.400000000001</v>
      </c>
      <c r="C369" s="161">
        <v>18594.2</v>
      </c>
      <c r="D369" s="161">
        <v>18603.900000000001</v>
      </c>
      <c r="E369" s="161">
        <v>18483.849999999999</v>
      </c>
      <c r="F369" s="115" t="s">
        <v>755</v>
      </c>
      <c r="G369" s="162">
        <v>-5.3E-3</v>
      </c>
    </row>
    <row r="370" spans="1:7" ht="15.75" customHeight="1">
      <c r="A370" s="163" t="s">
        <v>756</v>
      </c>
      <c r="B370" s="164">
        <v>18633.849999999999</v>
      </c>
      <c r="C370" s="164">
        <v>18606.650000000001</v>
      </c>
      <c r="D370" s="164">
        <v>18662.45</v>
      </c>
      <c r="E370" s="164">
        <v>18575.5</v>
      </c>
      <c r="F370" s="163" t="s">
        <v>757</v>
      </c>
      <c r="G370" s="165">
        <v>1.9E-3</v>
      </c>
    </row>
    <row r="371" spans="1:7" ht="15.75" customHeight="1">
      <c r="A371" s="115" t="s">
        <v>758</v>
      </c>
      <c r="B371" s="161">
        <v>18598.650000000001</v>
      </c>
      <c r="C371" s="161">
        <v>18619.150000000001</v>
      </c>
      <c r="D371" s="161">
        <v>18641.2</v>
      </c>
      <c r="E371" s="161">
        <v>18581.25</v>
      </c>
      <c r="F371" s="115" t="s">
        <v>759</v>
      </c>
      <c r="G371" s="162">
        <v>5.4000000000000003E-3</v>
      </c>
    </row>
    <row r="372" spans="1:7" ht="15.75" customHeight="1">
      <c r="A372" s="163" t="s">
        <v>760</v>
      </c>
      <c r="B372" s="164">
        <v>18499.349999999999</v>
      </c>
      <c r="C372" s="164">
        <v>18368.349999999999</v>
      </c>
      <c r="D372" s="164">
        <v>18508.55</v>
      </c>
      <c r="E372" s="164">
        <v>18333.150000000001</v>
      </c>
      <c r="F372" s="163" t="s">
        <v>761</v>
      </c>
      <c r="G372" s="165">
        <v>9.7000000000000003E-3</v>
      </c>
    </row>
    <row r="373" spans="1:7" ht="15.75" customHeight="1">
      <c r="A373" s="115" t="s">
        <v>762</v>
      </c>
      <c r="B373" s="161">
        <v>18321.150000000001</v>
      </c>
      <c r="C373" s="161">
        <v>18268.900000000001</v>
      </c>
      <c r="D373" s="161">
        <v>18338.099999999999</v>
      </c>
      <c r="E373" s="161">
        <v>18202.400000000001</v>
      </c>
      <c r="F373" s="115" t="s">
        <v>763</v>
      </c>
      <c r="G373" s="162">
        <v>2E-3</v>
      </c>
    </row>
    <row r="374" spans="1:7" ht="15.75" customHeight="1">
      <c r="A374" s="163" t="s">
        <v>764</v>
      </c>
      <c r="B374" s="164">
        <v>18285.400000000001</v>
      </c>
      <c r="C374" s="164">
        <v>18294.8</v>
      </c>
      <c r="D374" s="164">
        <v>18392.599999999999</v>
      </c>
      <c r="E374" s="164">
        <v>18262.95</v>
      </c>
      <c r="F374" s="163" t="s">
        <v>765</v>
      </c>
      <c r="G374" s="165">
        <v>-3.3999999999999998E-3</v>
      </c>
    </row>
    <row r="375" spans="1:7" ht="15.75" customHeight="1">
      <c r="A375" s="115" t="s">
        <v>766</v>
      </c>
      <c r="B375" s="161">
        <v>18348</v>
      </c>
      <c r="C375" s="161">
        <v>18362.900000000001</v>
      </c>
      <c r="D375" s="161">
        <v>18419.75</v>
      </c>
      <c r="E375" s="161">
        <v>18324.2</v>
      </c>
      <c r="F375" s="115" t="s">
        <v>767</v>
      </c>
      <c r="G375" s="162">
        <v>1.8E-3</v>
      </c>
    </row>
    <row r="376" spans="1:7" ht="15.75" customHeight="1">
      <c r="A376" s="163" t="s">
        <v>768</v>
      </c>
      <c r="B376" s="164">
        <v>18314.400000000001</v>
      </c>
      <c r="C376" s="164">
        <v>18201.099999999999</v>
      </c>
      <c r="D376" s="164">
        <v>18335.25</v>
      </c>
      <c r="E376" s="164">
        <v>18178.849999999999</v>
      </c>
      <c r="F376" s="163" t="s">
        <v>769</v>
      </c>
      <c r="G376" s="165">
        <v>6.1000000000000004E-3</v>
      </c>
    </row>
    <row r="377" spans="1:7" ht="15.75" customHeight="1">
      <c r="A377" s="115" t="s">
        <v>770</v>
      </c>
      <c r="B377" s="161">
        <v>18203.400000000001</v>
      </c>
      <c r="C377" s="161">
        <v>18186.150000000001</v>
      </c>
      <c r="D377" s="161">
        <v>18218.099999999999</v>
      </c>
      <c r="E377" s="161">
        <v>18060.400000000001</v>
      </c>
      <c r="F377" s="115" t="s">
        <v>771</v>
      </c>
      <c r="G377" s="162">
        <v>4.1000000000000003E-3</v>
      </c>
    </row>
    <row r="378" spans="1:7" ht="15.75" customHeight="1">
      <c r="A378" s="163" t="s">
        <v>772</v>
      </c>
      <c r="B378" s="164">
        <v>18129.95</v>
      </c>
      <c r="C378" s="164">
        <v>18287.5</v>
      </c>
      <c r="D378" s="164">
        <v>18297.2</v>
      </c>
      <c r="E378" s="164">
        <v>18104.849999999999</v>
      </c>
      <c r="F378" s="163" t="s">
        <v>773</v>
      </c>
      <c r="G378" s="165">
        <v>-2.8E-3</v>
      </c>
    </row>
    <row r="379" spans="1:7" ht="15.75" customHeight="1">
      <c r="A379" s="115" t="s">
        <v>774</v>
      </c>
      <c r="B379" s="161">
        <v>18181.75</v>
      </c>
      <c r="C379" s="161">
        <v>18300.45</v>
      </c>
      <c r="D379" s="161">
        <v>18309</v>
      </c>
      <c r="E379" s="161">
        <v>18115.349999999999</v>
      </c>
      <c r="F379" s="115" t="s">
        <v>775</v>
      </c>
      <c r="G379" s="162">
        <v>-5.7000000000000002E-3</v>
      </c>
    </row>
    <row r="380" spans="1:7" ht="15.75" customHeight="1">
      <c r="A380" s="163" t="s">
        <v>776</v>
      </c>
      <c r="B380" s="164">
        <v>18286.5</v>
      </c>
      <c r="C380" s="164">
        <v>18432.349999999999</v>
      </c>
      <c r="D380" s="164">
        <v>18432.349999999999</v>
      </c>
      <c r="E380" s="164">
        <v>18264.349999999999</v>
      </c>
      <c r="F380" s="163" t="s">
        <v>777</v>
      </c>
      <c r="G380" s="165">
        <v>-6.1000000000000004E-3</v>
      </c>
    </row>
    <row r="381" spans="1:7" ht="15.75" customHeight="1">
      <c r="A381" s="115" t="s">
        <v>778</v>
      </c>
      <c r="B381" s="161">
        <v>18398.849999999999</v>
      </c>
      <c r="C381" s="161">
        <v>18339.3</v>
      </c>
      <c r="D381" s="161">
        <v>18458.900000000001</v>
      </c>
      <c r="E381" s="161">
        <v>18287.900000000001</v>
      </c>
      <c r="F381" s="115" t="s">
        <v>779</v>
      </c>
      <c r="G381" s="162">
        <v>4.5999999999999999E-3</v>
      </c>
    </row>
    <row r="382" spans="1:7" ht="15.75" customHeight="1">
      <c r="A382" s="169">
        <v>45265</v>
      </c>
      <c r="B382" s="164">
        <v>18314.8</v>
      </c>
      <c r="C382" s="164">
        <v>18273.75</v>
      </c>
      <c r="D382" s="164">
        <v>18342.75</v>
      </c>
      <c r="E382" s="164">
        <v>18194.55</v>
      </c>
      <c r="F382" s="163" t="s">
        <v>780</v>
      </c>
      <c r="G382" s="165">
        <v>1E-3</v>
      </c>
    </row>
    <row r="383" spans="1:7" ht="15.75" customHeight="1">
      <c r="A383" s="168">
        <v>45235</v>
      </c>
      <c r="B383" s="161">
        <v>18297</v>
      </c>
      <c r="C383" s="161">
        <v>18357.8</v>
      </c>
      <c r="D383" s="161">
        <v>18389.7</v>
      </c>
      <c r="E383" s="161">
        <v>18270.400000000001</v>
      </c>
      <c r="F383" s="115" t="s">
        <v>781</v>
      </c>
      <c r="G383" s="162">
        <v>-1E-3</v>
      </c>
    </row>
    <row r="384" spans="1:7" ht="15.75" customHeight="1">
      <c r="A384" s="169">
        <v>45204</v>
      </c>
      <c r="B384" s="164">
        <v>18315.099999999999</v>
      </c>
      <c r="C384" s="164">
        <v>18313.599999999999</v>
      </c>
      <c r="D384" s="164">
        <v>18326.75</v>
      </c>
      <c r="E384" s="164">
        <v>18211.95</v>
      </c>
      <c r="F384" s="163" t="s">
        <v>782</v>
      </c>
      <c r="G384" s="165">
        <v>2.7000000000000001E-3</v>
      </c>
    </row>
    <row r="385" spans="1:7" ht="15.75" customHeight="1">
      <c r="A385" s="168">
        <v>45174</v>
      </c>
      <c r="B385" s="161">
        <v>18265.95</v>
      </c>
      <c r="C385" s="161">
        <v>18303.400000000001</v>
      </c>
      <c r="D385" s="161">
        <v>18344.2</v>
      </c>
      <c r="E385" s="161">
        <v>18229.650000000001</v>
      </c>
      <c r="F385" s="115" t="s">
        <v>783</v>
      </c>
      <c r="G385" s="162">
        <v>1E-4</v>
      </c>
    </row>
    <row r="386" spans="1:7" ht="15.75" customHeight="1">
      <c r="A386" s="169">
        <v>45143</v>
      </c>
      <c r="B386" s="164">
        <v>18264.400000000001</v>
      </c>
      <c r="C386" s="164">
        <v>18120.599999999999</v>
      </c>
      <c r="D386" s="164">
        <v>18286.95</v>
      </c>
      <c r="E386" s="164">
        <v>18100.3</v>
      </c>
      <c r="F386" s="163" t="s">
        <v>784</v>
      </c>
      <c r="G386" s="165">
        <v>1.0800000000000001E-2</v>
      </c>
    </row>
    <row r="387" spans="1:7" ht="15.75" customHeight="1">
      <c r="A387" s="168">
        <v>45051</v>
      </c>
      <c r="B387" s="161">
        <v>18069</v>
      </c>
      <c r="C387" s="161">
        <v>18117.3</v>
      </c>
      <c r="D387" s="161">
        <v>18216.95</v>
      </c>
      <c r="E387" s="161">
        <v>18055.45</v>
      </c>
      <c r="F387" s="115" t="s">
        <v>785</v>
      </c>
      <c r="G387" s="162">
        <v>-1.0200000000000001E-2</v>
      </c>
    </row>
    <row r="388" spans="1:7" ht="15.75" customHeight="1">
      <c r="A388" s="169">
        <v>45021</v>
      </c>
      <c r="B388" s="164">
        <v>18255.8</v>
      </c>
      <c r="C388" s="164">
        <v>18081</v>
      </c>
      <c r="D388" s="164">
        <v>18267.45</v>
      </c>
      <c r="E388" s="164">
        <v>18066.7</v>
      </c>
      <c r="F388" s="163" t="s">
        <v>786</v>
      </c>
      <c r="G388" s="165">
        <v>9.1999999999999998E-3</v>
      </c>
    </row>
    <row r="389" spans="1:7" ht="15.75" customHeight="1">
      <c r="A389" s="168">
        <v>44990</v>
      </c>
      <c r="B389" s="161">
        <v>18089.849999999999</v>
      </c>
      <c r="C389" s="161">
        <v>18113.8</v>
      </c>
      <c r="D389" s="161">
        <v>18116.349999999999</v>
      </c>
      <c r="E389" s="161">
        <v>18042.400000000001</v>
      </c>
      <c r="F389" s="115" t="s">
        <v>787</v>
      </c>
      <c r="G389" s="162">
        <v>-3.2000000000000002E-3</v>
      </c>
    </row>
    <row r="390" spans="1:7" ht="15.75" customHeight="1">
      <c r="A390" s="169">
        <v>44962</v>
      </c>
      <c r="B390" s="164">
        <v>18147.650000000001</v>
      </c>
      <c r="C390" s="164">
        <v>18124.8</v>
      </c>
      <c r="D390" s="164">
        <v>18180.25</v>
      </c>
      <c r="E390" s="164">
        <v>18101.75</v>
      </c>
      <c r="F390" s="163" t="s">
        <v>788</v>
      </c>
      <c r="G390" s="165">
        <v>4.5999999999999999E-3</v>
      </c>
    </row>
    <row r="391" spans="1:7" ht="15.75" customHeight="1">
      <c r="A391" s="115" t="s">
        <v>789</v>
      </c>
      <c r="B391" s="161">
        <v>18065</v>
      </c>
      <c r="C391" s="161">
        <v>17950.400000000001</v>
      </c>
      <c r="D391" s="161">
        <v>18089.150000000001</v>
      </c>
      <c r="E391" s="161">
        <v>17885.3</v>
      </c>
      <c r="F391" s="115" t="s">
        <v>790</v>
      </c>
      <c r="G391" s="162">
        <v>8.3999999999999995E-3</v>
      </c>
    </row>
    <row r="392" spans="1:7" ht="15.75" customHeight="1">
      <c r="A392" s="163" t="s">
        <v>791</v>
      </c>
      <c r="B392" s="164">
        <v>17915.05</v>
      </c>
      <c r="C392" s="164">
        <v>17813.099999999999</v>
      </c>
      <c r="D392" s="164">
        <v>17931.599999999999</v>
      </c>
      <c r="E392" s="164">
        <v>17797.900000000001</v>
      </c>
      <c r="F392" s="163" t="s">
        <v>792</v>
      </c>
      <c r="G392" s="165">
        <v>5.7000000000000002E-3</v>
      </c>
    </row>
    <row r="393" spans="1:7" ht="15.75" customHeight="1">
      <c r="A393" s="115" t="s">
        <v>793</v>
      </c>
      <c r="B393" s="161">
        <v>17813.599999999999</v>
      </c>
      <c r="C393" s="161">
        <v>17767.3</v>
      </c>
      <c r="D393" s="161">
        <v>17827.75</v>
      </c>
      <c r="E393" s="161">
        <v>17711.2</v>
      </c>
      <c r="F393" s="115" t="s">
        <v>794</v>
      </c>
      <c r="G393" s="162">
        <v>2.5000000000000001E-3</v>
      </c>
    </row>
    <row r="394" spans="1:7" ht="15.75" customHeight="1">
      <c r="A394" s="163" t="s">
        <v>795</v>
      </c>
      <c r="B394" s="164">
        <v>17769.25</v>
      </c>
      <c r="C394" s="164">
        <v>17761.55</v>
      </c>
      <c r="D394" s="164">
        <v>17807.45</v>
      </c>
      <c r="E394" s="164">
        <v>17716.849999999999</v>
      </c>
      <c r="F394" s="163" t="s">
        <v>796</v>
      </c>
      <c r="G394" s="165">
        <v>1.5E-3</v>
      </c>
    </row>
    <row r="395" spans="1:7" ht="15.75" customHeight="1">
      <c r="A395" s="115" t="s">
        <v>797</v>
      </c>
      <c r="B395" s="161">
        <v>17743.400000000001</v>
      </c>
      <c r="C395" s="161">
        <v>17707.55</v>
      </c>
      <c r="D395" s="161">
        <v>17754.5</v>
      </c>
      <c r="E395" s="161">
        <v>17612.5</v>
      </c>
      <c r="F395" s="115" t="s">
        <v>798</v>
      </c>
      <c r="G395" s="162">
        <v>6.7999999999999996E-3</v>
      </c>
    </row>
    <row r="396" spans="1:7" ht="15.75" customHeight="1">
      <c r="A396" s="163" t="s">
        <v>799</v>
      </c>
      <c r="B396" s="164">
        <v>17624.05</v>
      </c>
      <c r="C396" s="164">
        <v>17639.75</v>
      </c>
      <c r="D396" s="164">
        <v>17663.2</v>
      </c>
      <c r="E396" s="164">
        <v>17553.95</v>
      </c>
      <c r="F396" s="163" t="s">
        <v>800</v>
      </c>
      <c r="G396" s="165">
        <v>0</v>
      </c>
    </row>
    <row r="397" spans="1:7" ht="15.75" customHeight="1">
      <c r="A397" s="115" t="s">
        <v>801</v>
      </c>
      <c r="B397" s="161">
        <v>17624.45</v>
      </c>
      <c r="C397" s="161">
        <v>17638.599999999999</v>
      </c>
      <c r="D397" s="161">
        <v>17684.45</v>
      </c>
      <c r="E397" s="161">
        <v>17584.349999999999</v>
      </c>
      <c r="F397" s="115" t="s">
        <v>802</v>
      </c>
      <c r="G397" s="162">
        <v>2.9999999999999997E-4</v>
      </c>
    </row>
    <row r="398" spans="1:7" ht="15.75" customHeight="1">
      <c r="A398" s="163" t="s">
        <v>803</v>
      </c>
      <c r="B398" s="164">
        <v>17618.75</v>
      </c>
      <c r="C398" s="164">
        <v>17653.349999999999</v>
      </c>
      <c r="D398" s="164">
        <v>17666.150000000001</v>
      </c>
      <c r="E398" s="164">
        <v>17579.849999999999</v>
      </c>
      <c r="F398" s="163" t="s">
        <v>804</v>
      </c>
      <c r="G398" s="165">
        <v>-2.3E-3</v>
      </c>
    </row>
    <row r="399" spans="1:7" ht="15.75" customHeight="1">
      <c r="A399" s="115" t="s">
        <v>805</v>
      </c>
      <c r="B399" s="161">
        <v>17660.150000000001</v>
      </c>
      <c r="C399" s="161">
        <v>17766.599999999999</v>
      </c>
      <c r="D399" s="161">
        <v>17766.599999999999</v>
      </c>
      <c r="E399" s="161">
        <v>17610.2</v>
      </c>
      <c r="F399" s="115" t="s">
        <v>806</v>
      </c>
      <c r="G399" s="162">
        <v>-2.5999999999999999E-3</v>
      </c>
    </row>
    <row r="400" spans="1:7" ht="15.75" customHeight="1">
      <c r="A400" s="163" t="s">
        <v>807</v>
      </c>
      <c r="B400" s="164">
        <v>17706.849999999999</v>
      </c>
      <c r="C400" s="164">
        <v>17863</v>
      </c>
      <c r="D400" s="164">
        <v>17863</v>
      </c>
      <c r="E400" s="164">
        <v>17574.05</v>
      </c>
      <c r="F400" s="163" t="s">
        <v>808</v>
      </c>
      <c r="G400" s="165">
        <v>-6.7999999999999996E-3</v>
      </c>
    </row>
    <row r="401" spans="1:7" ht="15.75" customHeight="1">
      <c r="A401" s="115" t="s">
        <v>809</v>
      </c>
      <c r="B401" s="161">
        <v>17828</v>
      </c>
      <c r="C401" s="161">
        <v>17807.3</v>
      </c>
      <c r="D401" s="161">
        <v>17842.150000000001</v>
      </c>
      <c r="E401" s="161">
        <v>17729.650000000001</v>
      </c>
      <c r="F401" s="115" t="s">
        <v>810</v>
      </c>
      <c r="G401" s="162">
        <v>8.9999999999999998E-4</v>
      </c>
    </row>
    <row r="402" spans="1:7" ht="15.75" customHeight="1">
      <c r="A402" s="169">
        <v>45264</v>
      </c>
      <c r="B402" s="164">
        <v>17812.400000000001</v>
      </c>
      <c r="C402" s="164">
        <v>17759.55</v>
      </c>
      <c r="D402" s="164">
        <v>17825.75</v>
      </c>
      <c r="E402" s="164">
        <v>17717.25</v>
      </c>
      <c r="F402" s="163" t="s">
        <v>811</v>
      </c>
      <c r="G402" s="165">
        <v>5.1000000000000004E-3</v>
      </c>
    </row>
    <row r="403" spans="1:7" ht="15.75" customHeight="1">
      <c r="A403" s="168">
        <v>45234</v>
      </c>
      <c r="B403" s="161">
        <v>17722.3</v>
      </c>
      <c r="C403" s="161">
        <v>17704.8</v>
      </c>
      <c r="D403" s="161">
        <v>17748.75</v>
      </c>
      <c r="E403" s="161">
        <v>17655.150000000001</v>
      </c>
      <c r="F403" s="115" t="s">
        <v>812</v>
      </c>
      <c r="G403" s="162">
        <v>5.5999999999999999E-3</v>
      </c>
    </row>
    <row r="404" spans="1:7" ht="15.75" customHeight="1">
      <c r="A404" s="169">
        <v>45203</v>
      </c>
      <c r="B404" s="164">
        <v>17624.05</v>
      </c>
      <c r="C404" s="164">
        <v>17634.900000000001</v>
      </c>
      <c r="D404" s="164">
        <v>17694.099999999999</v>
      </c>
      <c r="E404" s="164">
        <v>17597.95</v>
      </c>
      <c r="F404" s="163" t="s">
        <v>813</v>
      </c>
      <c r="G404" s="165">
        <v>1.4E-3</v>
      </c>
    </row>
    <row r="405" spans="1:7" ht="15.75" customHeight="1">
      <c r="A405" s="168">
        <v>45081</v>
      </c>
      <c r="B405" s="161">
        <v>17599.150000000001</v>
      </c>
      <c r="C405" s="161">
        <v>17533.849999999999</v>
      </c>
      <c r="D405" s="161">
        <v>17638.7</v>
      </c>
      <c r="E405" s="161">
        <v>17502.849999999999</v>
      </c>
      <c r="F405" s="115" t="s">
        <v>814</v>
      </c>
      <c r="G405" s="162">
        <v>2.3999999999999998E-3</v>
      </c>
    </row>
    <row r="406" spans="1:7" ht="15.75" customHeight="1">
      <c r="A406" s="169">
        <v>45050</v>
      </c>
      <c r="B406" s="164">
        <v>17557.05</v>
      </c>
      <c r="C406" s="164">
        <v>17422.3</v>
      </c>
      <c r="D406" s="164">
        <v>17570.55</v>
      </c>
      <c r="E406" s="164">
        <v>17402.7</v>
      </c>
      <c r="F406" s="163" t="s">
        <v>815</v>
      </c>
      <c r="G406" s="165">
        <v>9.1000000000000004E-3</v>
      </c>
    </row>
    <row r="407" spans="1:7" ht="15.75" customHeight="1">
      <c r="A407" s="168">
        <v>44989</v>
      </c>
      <c r="B407" s="161">
        <v>17398.05</v>
      </c>
      <c r="C407" s="161">
        <v>17427.95</v>
      </c>
      <c r="D407" s="161">
        <v>17428.05</v>
      </c>
      <c r="E407" s="161">
        <v>17312.75</v>
      </c>
      <c r="F407" s="115" t="s">
        <v>816</v>
      </c>
      <c r="G407" s="162">
        <v>2.2000000000000001E-3</v>
      </c>
    </row>
    <row r="408" spans="1:7" ht="15.75" customHeight="1">
      <c r="A408" s="163" t="s">
        <v>817</v>
      </c>
      <c r="B408" s="164">
        <v>17359.75</v>
      </c>
      <c r="C408" s="164">
        <v>17210.349999999999</v>
      </c>
      <c r="D408" s="164">
        <v>17381.599999999999</v>
      </c>
      <c r="E408" s="164">
        <v>17204.650000000001</v>
      </c>
      <c r="F408" s="163" t="s">
        <v>818</v>
      </c>
      <c r="G408" s="165">
        <v>1.6299999999999999E-2</v>
      </c>
    </row>
    <row r="409" spans="1:7" ht="15.75" customHeight="1">
      <c r="A409" s="115" t="s">
        <v>819</v>
      </c>
      <c r="B409" s="161">
        <v>17080.7</v>
      </c>
      <c r="C409" s="161">
        <v>16977.3</v>
      </c>
      <c r="D409" s="161">
        <v>17126.150000000001</v>
      </c>
      <c r="E409" s="161">
        <v>16940.599999999999</v>
      </c>
      <c r="F409" s="115" t="s">
        <v>820</v>
      </c>
      <c r="G409" s="162">
        <v>7.6E-3</v>
      </c>
    </row>
    <row r="410" spans="1:7" ht="15.75" customHeight="1">
      <c r="A410" s="163" t="s">
        <v>821</v>
      </c>
      <c r="B410" s="164">
        <v>16951.7</v>
      </c>
      <c r="C410" s="164">
        <v>17031.75</v>
      </c>
      <c r="D410" s="164">
        <v>17061.75</v>
      </c>
      <c r="E410" s="164">
        <v>16913.75</v>
      </c>
      <c r="F410" s="163" t="s">
        <v>822</v>
      </c>
      <c r="G410" s="165">
        <v>-2E-3</v>
      </c>
    </row>
    <row r="411" spans="1:7" ht="15.75" customHeight="1">
      <c r="A411" s="115" t="s">
        <v>823</v>
      </c>
      <c r="B411" s="161">
        <v>16985.7</v>
      </c>
      <c r="C411" s="161">
        <v>16984.3</v>
      </c>
      <c r="D411" s="161">
        <v>17091</v>
      </c>
      <c r="E411" s="161">
        <v>16918.55</v>
      </c>
      <c r="F411" s="115" t="s">
        <v>824</v>
      </c>
      <c r="G411" s="162">
        <v>2.3999999999999998E-3</v>
      </c>
    </row>
    <row r="412" spans="1:7" ht="15.75" customHeight="1">
      <c r="A412" s="163" t="s">
        <v>825</v>
      </c>
      <c r="B412" s="164">
        <v>16945.05</v>
      </c>
      <c r="C412" s="164">
        <v>17076.2</v>
      </c>
      <c r="D412" s="164">
        <v>17109.45</v>
      </c>
      <c r="E412" s="164">
        <v>16917.349999999999</v>
      </c>
      <c r="F412" s="163" t="s">
        <v>826</v>
      </c>
      <c r="G412" s="165">
        <v>-7.7000000000000002E-3</v>
      </c>
    </row>
    <row r="413" spans="1:7" ht="15.75" customHeight="1">
      <c r="A413" s="115" t="s">
        <v>827</v>
      </c>
      <c r="B413" s="161">
        <v>17076.900000000001</v>
      </c>
      <c r="C413" s="161">
        <v>17097.400000000001</v>
      </c>
      <c r="D413" s="161">
        <v>17205.400000000001</v>
      </c>
      <c r="E413" s="161">
        <v>17045.3</v>
      </c>
      <c r="F413" s="115" t="s">
        <v>828</v>
      </c>
      <c r="G413" s="162">
        <v>-4.4000000000000003E-3</v>
      </c>
    </row>
    <row r="414" spans="1:7" ht="15.75" customHeight="1">
      <c r="A414" s="163" t="s">
        <v>829</v>
      </c>
      <c r="B414" s="164">
        <v>17151.900000000001</v>
      </c>
      <c r="C414" s="164">
        <v>17177.45</v>
      </c>
      <c r="D414" s="164">
        <v>17207.25</v>
      </c>
      <c r="E414" s="164">
        <v>17107.849999999999</v>
      </c>
      <c r="F414" s="163"/>
      <c r="G414" s="165">
        <v>2.5999999999999999E-3</v>
      </c>
    </row>
    <row r="415" spans="1:7" ht="15.75" customHeight="1">
      <c r="A415" s="115" t="s">
        <v>830</v>
      </c>
      <c r="B415" s="161">
        <v>17107.5</v>
      </c>
      <c r="C415" s="161">
        <v>17060.400000000001</v>
      </c>
      <c r="D415" s="161">
        <v>17127.7</v>
      </c>
      <c r="E415" s="161">
        <v>17016</v>
      </c>
      <c r="F415" s="115" t="s">
        <v>831</v>
      </c>
      <c r="G415" s="162">
        <v>7.0000000000000001E-3</v>
      </c>
    </row>
    <row r="416" spans="1:7" ht="15.75" customHeight="1">
      <c r="A416" s="163" t="s">
        <v>832</v>
      </c>
      <c r="B416" s="164">
        <v>16988.400000000001</v>
      </c>
      <c r="C416" s="164">
        <v>17066.599999999999</v>
      </c>
      <c r="D416" s="164">
        <v>17066.599999999999</v>
      </c>
      <c r="E416" s="164">
        <v>16828.349999999999</v>
      </c>
      <c r="F416" s="163" t="s">
        <v>833</v>
      </c>
      <c r="G416" s="165">
        <v>-6.4999999999999997E-3</v>
      </c>
    </row>
    <row r="417" spans="1:7" ht="15.75" customHeight="1">
      <c r="A417" s="115" t="s">
        <v>834</v>
      </c>
      <c r="B417" s="161">
        <v>17100.05</v>
      </c>
      <c r="C417" s="161">
        <v>17111.8</v>
      </c>
      <c r="D417" s="161">
        <v>17145.8</v>
      </c>
      <c r="E417" s="161">
        <v>16958.150000000001</v>
      </c>
      <c r="F417" s="115" t="s">
        <v>835</v>
      </c>
      <c r="G417" s="162">
        <v>6.7000000000000002E-3</v>
      </c>
    </row>
    <row r="418" spans="1:7" ht="15.75" customHeight="1">
      <c r="A418" s="163" t="s">
        <v>836</v>
      </c>
      <c r="B418" s="164">
        <v>16985.599999999999</v>
      </c>
      <c r="C418" s="164">
        <v>16994.650000000001</v>
      </c>
      <c r="D418" s="164">
        <v>17062.45</v>
      </c>
      <c r="E418" s="164">
        <v>16850.150000000001</v>
      </c>
      <c r="F418" s="163" t="s">
        <v>837</v>
      </c>
      <c r="G418" s="165">
        <v>8.0000000000000004E-4</v>
      </c>
    </row>
    <row r="419" spans="1:7" ht="15.75" customHeight="1">
      <c r="A419" s="115" t="s">
        <v>838</v>
      </c>
      <c r="B419" s="161">
        <v>16972.150000000001</v>
      </c>
      <c r="C419" s="161">
        <v>17166.45</v>
      </c>
      <c r="D419" s="161">
        <v>17211.349999999999</v>
      </c>
      <c r="E419" s="161">
        <v>16938.900000000001</v>
      </c>
      <c r="F419" s="115" t="s">
        <v>839</v>
      </c>
      <c r="G419" s="162">
        <v>-4.1999999999999997E-3</v>
      </c>
    </row>
    <row r="420" spans="1:7" ht="15.75" customHeight="1">
      <c r="A420" s="163" t="s">
        <v>840</v>
      </c>
      <c r="B420" s="164">
        <v>17043.3</v>
      </c>
      <c r="C420" s="164">
        <v>17160.55</v>
      </c>
      <c r="D420" s="164">
        <v>17224.650000000001</v>
      </c>
      <c r="E420" s="164">
        <v>16987.099999999999</v>
      </c>
      <c r="F420" s="163" t="s">
        <v>841</v>
      </c>
      <c r="G420" s="165">
        <v>-6.4999999999999997E-3</v>
      </c>
    </row>
    <row r="421" spans="1:7" ht="15.75" customHeight="1">
      <c r="A421" s="115" t="s">
        <v>842</v>
      </c>
      <c r="B421" s="161">
        <v>17154.3</v>
      </c>
      <c r="C421" s="161">
        <v>17421.900000000001</v>
      </c>
      <c r="D421" s="161">
        <v>17529.900000000001</v>
      </c>
      <c r="E421" s="161">
        <v>17113.45</v>
      </c>
      <c r="F421" s="115" t="s">
        <v>843</v>
      </c>
      <c r="G421" s="162">
        <v>-1.49E-2</v>
      </c>
    </row>
    <row r="422" spans="1:7" ht="15.75" customHeight="1">
      <c r="A422" s="169">
        <v>45202</v>
      </c>
      <c r="B422" s="164">
        <v>17412.900000000001</v>
      </c>
      <c r="C422" s="164">
        <v>17443.8</v>
      </c>
      <c r="D422" s="164">
        <v>17451.5</v>
      </c>
      <c r="E422" s="164">
        <v>17324.349999999999</v>
      </c>
      <c r="F422" s="163" t="s">
        <v>844</v>
      </c>
      <c r="G422" s="165">
        <v>-0.01</v>
      </c>
    </row>
    <row r="423" spans="1:7" ht="15.75" customHeight="1">
      <c r="A423" s="168">
        <v>45172</v>
      </c>
      <c r="B423" s="161">
        <v>17589.599999999999</v>
      </c>
      <c r="C423" s="161">
        <v>17772.05</v>
      </c>
      <c r="D423" s="161">
        <v>17772.349999999999</v>
      </c>
      <c r="E423" s="161">
        <v>17573.599999999999</v>
      </c>
      <c r="F423" s="115" t="s">
        <v>845</v>
      </c>
      <c r="G423" s="162">
        <v>-9.2999999999999992E-3</v>
      </c>
    </row>
    <row r="424" spans="1:7" ht="15.75" customHeight="1">
      <c r="A424" s="169">
        <v>45141</v>
      </c>
      <c r="B424" s="164">
        <v>17754.400000000001</v>
      </c>
      <c r="C424" s="164">
        <v>17665.75</v>
      </c>
      <c r="D424" s="164">
        <v>17766.5</v>
      </c>
      <c r="E424" s="164">
        <v>17602.25</v>
      </c>
      <c r="F424" s="163" t="s">
        <v>846</v>
      </c>
      <c r="G424" s="165">
        <v>2.3999999999999998E-3</v>
      </c>
    </row>
    <row r="425" spans="1:7" ht="15.75" customHeight="1">
      <c r="A425" s="168">
        <v>45080</v>
      </c>
      <c r="B425" s="161">
        <v>17711.45</v>
      </c>
      <c r="C425" s="161">
        <v>17680.349999999999</v>
      </c>
      <c r="D425" s="161">
        <v>17799.95</v>
      </c>
      <c r="E425" s="161">
        <v>17671.95</v>
      </c>
      <c r="F425" s="115" t="s">
        <v>847</v>
      </c>
      <c r="G425" s="162">
        <v>6.7000000000000002E-3</v>
      </c>
    </row>
    <row r="426" spans="1:7" ht="15.75" customHeight="1">
      <c r="A426" s="169">
        <v>44988</v>
      </c>
      <c r="B426" s="164">
        <v>17594.349999999999</v>
      </c>
      <c r="C426" s="164">
        <v>17451.25</v>
      </c>
      <c r="D426" s="164">
        <v>17644.75</v>
      </c>
      <c r="E426" s="164">
        <v>17427.7</v>
      </c>
      <c r="F426" s="163" t="s">
        <v>848</v>
      </c>
      <c r="G426" s="165">
        <v>1.5699999999999999E-2</v>
      </c>
    </row>
    <row r="427" spans="1:7" ht="15.75" customHeight="1">
      <c r="A427" s="168">
        <v>44960</v>
      </c>
      <c r="B427" s="161">
        <v>17321.900000000001</v>
      </c>
      <c r="C427" s="161">
        <v>17421.5</v>
      </c>
      <c r="D427" s="161">
        <v>17445.8</v>
      </c>
      <c r="E427" s="161">
        <v>17306</v>
      </c>
      <c r="F427" s="115" t="s">
        <v>849</v>
      </c>
      <c r="G427" s="162">
        <v>-7.4000000000000003E-3</v>
      </c>
    </row>
    <row r="428" spans="1:7" ht="15.75" customHeight="1">
      <c r="A428" s="169">
        <v>44929</v>
      </c>
      <c r="B428" s="164">
        <v>17450.900000000001</v>
      </c>
      <c r="C428" s="164">
        <v>17360.099999999999</v>
      </c>
      <c r="D428" s="164">
        <v>17467.75</v>
      </c>
      <c r="E428" s="164">
        <v>17345.25</v>
      </c>
      <c r="F428" s="163" t="s">
        <v>850</v>
      </c>
      <c r="G428" s="165">
        <v>8.5000000000000006E-3</v>
      </c>
    </row>
    <row r="429" spans="1:7" ht="15.75" customHeight="1">
      <c r="A429" s="115" t="s">
        <v>851</v>
      </c>
      <c r="B429" s="161">
        <v>17303.95</v>
      </c>
      <c r="C429" s="161">
        <v>17383.25</v>
      </c>
      <c r="D429" s="161">
        <v>17440.45</v>
      </c>
      <c r="E429" s="161">
        <v>17255.2</v>
      </c>
      <c r="F429" s="115" t="s">
        <v>852</v>
      </c>
      <c r="G429" s="162">
        <v>-5.1000000000000004E-3</v>
      </c>
    </row>
    <row r="430" spans="1:7" ht="15.75" customHeight="1">
      <c r="A430" s="163" t="s">
        <v>853</v>
      </c>
      <c r="B430" s="164">
        <v>17392.7</v>
      </c>
      <c r="C430" s="164">
        <v>17428.599999999999</v>
      </c>
      <c r="D430" s="164">
        <v>17451.599999999999</v>
      </c>
      <c r="E430" s="164">
        <v>17299</v>
      </c>
      <c r="F430" s="163" t="s">
        <v>854</v>
      </c>
      <c r="G430" s="165">
        <v>-4.1999999999999997E-3</v>
      </c>
    </row>
    <row r="431" spans="1:7" ht="15.75" customHeight="1">
      <c r="A431" s="115" t="s">
        <v>855</v>
      </c>
      <c r="B431" s="161">
        <v>17465.8</v>
      </c>
      <c r="C431" s="161">
        <v>17591.349999999999</v>
      </c>
      <c r="D431" s="161">
        <v>17599.75</v>
      </c>
      <c r="E431" s="161">
        <v>17421.8</v>
      </c>
      <c r="F431" s="115" t="s">
        <v>856</v>
      </c>
      <c r="G431" s="162">
        <v>-2.5999999999999999E-3</v>
      </c>
    </row>
    <row r="432" spans="1:7" ht="15.75" customHeight="1">
      <c r="A432" s="163" t="s">
        <v>857</v>
      </c>
      <c r="B432" s="164">
        <v>17511.25</v>
      </c>
      <c r="C432" s="164">
        <v>17574.650000000001</v>
      </c>
      <c r="D432" s="164">
        <v>17620.05</v>
      </c>
      <c r="E432" s="164">
        <v>17455.400000000001</v>
      </c>
      <c r="F432" s="163" t="s">
        <v>858</v>
      </c>
      <c r="G432" s="165">
        <v>-2.5000000000000001E-3</v>
      </c>
    </row>
    <row r="433" spans="1:7" ht="15.75" customHeight="1">
      <c r="A433" s="115" t="s">
        <v>859</v>
      </c>
      <c r="B433" s="161">
        <v>17554.3</v>
      </c>
      <c r="C433" s="161">
        <v>17755.349999999999</v>
      </c>
      <c r="D433" s="161">
        <v>17772.5</v>
      </c>
      <c r="E433" s="161">
        <v>17529.45</v>
      </c>
      <c r="F433" s="115" t="s">
        <v>860</v>
      </c>
      <c r="G433" s="162">
        <v>-1.5299999999999999E-2</v>
      </c>
    </row>
    <row r="434" spans="1:7" ht="15.75" customHeight="1">
      <c r="A434" s="163" t="s">
        <v>861</v>
      </c>
      <c r="B434" s="164">
        <v>17826.7</v>
      </c>
      <c r="C434" s="164">
        <v>17905.8</v>
      </c>
      <c r="D434" s="164">
        <v>17924.900000000001</v>
      </c>
      <c r="E434" s="164">
        <v>17800.3</v>
      </c>
      <c r="F434" s="163" t="s">
        <v>862</v>
      </c>
      <c r="G434" s="165">
        <v>-1E-3</v>
      </c>
    </row>
    <row r="435" spans="1:7" ht="15.75" customHeight="1">
      <c r="A435" s="115" t="s">
        <v>863</v>
      </c>
      <c r="B435" s="161">
        <v>17844.599999999999</v>
      </c>
      <c r="C435" s="161">
        <v>17965.55</v>
      </c>
      <c r="D435" s="161">
        <v>18004.349999999999</v>
      </c>
      <c r="E435" s="161">
        <v>17818.400000000001</v>
      </c>
      <c r="F435" s="115" t="s">
        <v>864</v>
      </c>
      <c r="G435" s="162">
        <v>-5.5999999999999999E-3</v>
      </c>
    </row>
    <row r="436" spans="1:7" ht="15.75" customHeight="1">
      <c r="A436" s="163" t="s">
        <v>865</v>
      </c>
      <c r="B436" s="164">
        <v>17944.2</v>
      </c>
      <c r="C436" s="164">
        <v>17974.849999999999</v>
      </c>
      <c r="D436" s="164">
        <v>18034.25</v>
      </c>
      <c r="E436" s="164">
        <v>17884.599999999999</v>
      </c>
      <c r="F436" s="163" t="s">
        <v>866</v>
      </c>
      <c r="G436" s="165">
        <v>-5.1000000000000004E-3</v>
      </c>
    </row>
    <row r="437" spans="1:7" ht="15.75" customHeight="1">
      <c r="A437" s="115" t="s">
        <v>867</v>
      </c>
      <c r="B437" s="161">
        <v>18035.849999999999</v>
      </c>
      <c r="C437" s="161">
        <v>18094.75</v>
      </c>
      <c r="D437" s="161">
        <v>18134.75</v>
      </c>
      <c r="E437" s="161">
        <v>18000.650000000001</v>
      </c>
      <c r="F437" s="115" t="s">
        <v>868</v>
      </c>
      <c r="G437" s="162">
        <v>1.1000000000000001E-3</v>
      </c>
    </row>
    <row r="438" spans="1:7" ht="15.75" customHeight="1">
      <c r="A438" s="163" t="s">
        <v>869</v>
      </c>
      <c r="B438" s="164">
        <v>18015.849999999999</v>
      </c>
      <c r="C438" s="164">
        <v>17896.599999999999</v>
      </c>
      <c r="D438" s="164">
        <v>18034.099999999999</v>
      </c>
      <c r="E438" s="164">
        <v>17853.8</v>
      </c>
      <c r="F438" s="163" t="s">
        <v>870</v>
      </c>
      <c r="G438" s="165">
        <v>4.7999999999999996E-3</v>
      </c>
    </row>
    <row r="439" spans="1:7" ht="15.75" customHeight="1">
      <c r="A439" s="115" t="s">
        <v>871</v>
      </c>
      <c r="B439" s="161">
        <v>17929.849999999999</v>
      </c>
      <c r="C439" s="161">
        <v>17840.349999999999</v>
      </c>
      <c r="D439" s="161">
        <v>17954.55</v>
      </c>
      <c r="E439" s="161">
        <v>17800.05</v>
      </c>
      <c r="F439" s="115" t="s">
        <v>872</v>
      </c>
      <c r="G439" s="162">
        <v>8.8999999999999999E-3</v>
      </c>
    </row>
    <row r="440" spans="1:7" ht="15.75" customHeight="1">
      <c r="A440" s="163" t="s">
        <v>873</v>
      </c>
      <c r="B440" s="164">
        <v>17770.900000000001</v>
      </c>
      <c r="C440" s="164">
        <v>17859.099999999999</v>
      </c>
      <c r="D440" s="164">
        <v>17880.7</v>
      </c>
      <c r="E440" s="164">
        <v>17719.75</v>
      </c>
      <c r="F440" s="163" t="s">
        <v>874</v>
      </c>
      <c r="G440" s="165">
        <v>-4.7999999999999996E-3</v>
      </c>
    </row>
    <row r="441" spans="1:7" ht="15.75" customHeight="1">
      <c r="A441" s="168">
        <v>45201</v>
      </c>
      <c r="B441" s="161">
        <v>17856.5</v>
      </c>
      <c r="C441" s="161">
        <v>17847.55</v>
      </c>
      <c r="D441" s="161">
        <v>17876.95</v>
      </c>
      <c r="E441" s="161">
        <v>17801</v>
      </c>
      <c r="F441" s="115" t="s">
        <v>875</v>
      </c>
      <c r="G441" s="162">
        <v>-2.0999999999999999E-3</v>
      </c>
    </row>
    <row r="442" spans="1:7" ht="15.75" customHeight="1">
      <c r="A442" s="169">
        <v>45171</v>
      </c>
      <c r="B442" s="164">
        <v>17893.45</v>
      </c>
      <c r="C442" s="164">
        <v>17885.5</v>
      </c>
      <c r="D442" s="164">
        <v>17916.900000000001</v>
      </c>
      <c r="E442" s="164">
        <v>17779.8</v>
      </c>
      <c r="F442" s="163" t="s">
        <v>876</v>
      </c>
      <c r="G442" s="165">
        <v>1.1999999999999999E-3</v>
      </c>
    </row>
    <row r="443" spans="1:7" ht="15.75" customHeight="1">
      <c r="A443" s="168">
        <v>45140</v>
      </c>
      <c r="B443" s="161">
        <v>17871.7</v>
      </c>
      <c r="C443" s="161">
        <v>17750.3</v>
      </c>
      <c r="D443" s="161">
        <v>17898.7</v>
      </c>
      <c r="E443" s="161">
        <v>17744.150000000001</v>
      </c>
      <c r="F443" s="115" t="s">
        <v>877</v>
      </c>
      <c r="G443" s="162">
        <v>8.5000000000000006E-3</v>
      </c>
    </row>
    <row r="444" spans="1:7" ht="15.75" customHeight="1">
      <c r="A444" s="169">
        <v>45109</v>
      </c>
      <c r="B444" s="164">
        <v>17721.5</v>
      </c>
      <c r="C444" s="164">
        <v>17790.099999999999</v>
      </c>
      <c r="D444" s="164">
        <v>17811.150000000001</v>
      </c>
      <c r="E444" s="164">
        <v>17652.55</v>
      </c>
      <c r="F444" s="163" t="s">
        <v>878</v>
      </c>
      <c r="G444" s="165">
        <v>-2.3999999999999998E-3</v>
      </c>
    </row>
    <row r="445" spans="1:7" ht="15.75" customHeight="1">
      <c r="A445" s="168">
        <v>45079</v>
      </c>
      <c r="B445" s="161">
        <v>17764.599999999999</v>
      </c>
      <c r="C445" s="161">
        <v>17818.55</v>
      </c>
      <c r="D445" s="161">
        <v>17823.7</v>
      </c>
      <c r="E445" s="161">
        <v>17698.349999999999</v>
      </c>
      <c r="F445" s="115" t="s">
        <v>879</v>
      </c>
      <c r="G445" s="162">
        <v>-5.0000000000000001E-3</v>
      </c>
    </row>
    <row r="446" spans="1:7" ht="15.75" customHeight="1">
      <c r="A446" s="169">
        <v>44987</v>
      </c>
      <c r="B446" s="164">
        <v>17854.05</v>
      </c>
      <c r="C446" s="164">
        <v>17721.75</v>
      </c>
      <c r="D446" s="164">
        <v>17870.3</v>
      </c>
      <c r="E446" s="164">
        <v>17584.2</v>
      </c>
      <c r="F446" s="163" t="s">
        <v>880</v>
      </c>
      <c r="G446" s="165">
        <v>1.38E-2</v>
      </c>
    </row>
    <row r="447" spans="1:7" ht="15.75" customHeight="1">
      <c r="A447" s="168">
        <v>44959</v>
      </c>
      <c r="B447" s="161">
        <v>17610.400000000001</v>
      </c>
      <c r="C447" s="161">
        <v>17517.099999999999</v>
      </c>
      <c r="D447" s="161">
        <v>17653.900000000001</v>
      </c>
      <c r="E447" s="161">
        <v>17445.95</v>
      </c>
      <c r="F447" s="115" t="s">
        <v>881</v>
      </c>
      <c r="G447" s="162">
        <v>-2.9999999999999997E-4</v>
      </c>
    </row>
    <row r="448" spans="1:7" ht="15.75" customHeight="1">
      <c r="A448" s="169">
        <v>44928</v>
      </c>
      <c r="B448" s="164">
        <v>17616.3</v>
      </c>
      <c r="C448" s="164">
        <v>17811.599999999999</v>
      </c>
      <c r="D448" s="164">
        <v>17972.2</v>
      </c>
      <c r="E448" s="164">
        <v>17353.400000000001</v>
      </c>
      <c r="F448" s="163" t="s">
        <v>882</v>
      </c>
      <c r="G448" s="165">
        <v>-2.5999999999999999E-3</v>
      </c>
    </row>
    <row r="449" spans="1:7" ht="15.75" customHeight="1">
      <c r="A449" s="115" t="s">
        <v>883</v>
      </c>
      <c r="B449" s="161">
        <v>17662.150000000001</v>
      </c>
      <c r="C449" s="161">
        <v>17731.45</v>
      </c>
      <c r="D449" s="161">
        <v>17735.7</v>
      </c>
      <c r="E449" s="161">
        <v>17537.55</v>
      </c>
      <c r="F449" s="115" t="s">
        <v>884</v>
      </c>
      <c r="G449" s="162">
        <v>6.9999999999999999E-4</v>
      </c>
    </row>
    <row r="450" spans="1:7" ht="15.75" customHeight="1">
      <c r="A450" s="163" t="s">
        <v>885</v>
      </c>
      <c r="B450" s="164">
        <v>17648.95</v>
      </c>
      <c r="C450" s="164">
        <v>17541.95</v>
      </c>
      <c r="D450" s="164">
        <v>17709.150000000001</v>
      </c>
      <c r="E450" s="164">
        <v>17405.55</v>
      </c>
      <c r="F450" s="163" t="s">
        <v>886</v>
      </c>
      <c r="G450" s="165">
        <v>2.5000000000000001E-3</v>
      </c>
    </row>
    <row r="451" spans="1:7" ht="15.75" customHeight="1">
      <c r="A451" s="115" t="s">
        <v>887</v>
      </c>
      <c r="B451" s="161">
        <v>17604.349999999999</v>
      </c>
      <c r="C451" s="161">
        <v>17877.2</v>
      </c>
      <c r="D451" s="161">
        <v>17884.75</v>
      </c>
      <c r="E451" s="161">
        <v>17493.55</v>
      </c>
      <c r="F451" s="115" t="s">
        <v>888</v>
      </c>
      <c r="G451" s="162">
        <v>-1.61E-2</v>
      </c>
    </row>
    <row r="452" spans="1:7" ht="15.75" customHeight="1">
      <c r="A452" s="163" t="s">
        <v>889</v>
      </c>
      <c r="B452" s="164">
        <v>17891.95</v>
      </c>
      <c r="C452" s="164">
        <v>18093.349999999999</v>
      </c>
      <c r="D452" s="164">
        <v>18100.599999999999</v>
      </c>
      <c r="E452" s="164">
        <v>17846.150000000001</v>
      </c>
      <c r="F452" s="163" t="s">
        <v>221</v>
      </c>
      <c r="G452" s="165">
        <v>-1.2500000000000001E-2</v>
      </c>
    </row>
    <row r="453" spans="1:7" ht="15.75" customHeight="1">
      <c r="A453" s="115" t="s">
        <v>890</v>
      </c>
      <c r="B453" s="161">
        <v>18118.3</v>
      </c>
      <c r="C453" s="161">
        <v>18183.95</v>
      </c>
      <c r="D453" s="161">
        <v>18201.25</v>
      </c>
      <c r="E453" s="161">
        <v>18078.650000000001</v>
      </c>
      <c r="F453" s="115" t="s">
        <v>891</v>
      </c>
      <c r="G453" s="162">
        <v>0</v>
      </c>
    </row>
    <row r="454" spans="1:7" ht="15.75" customHeight="1">
      <c r="A454" s="163" t="s">
        <v>892</v>
      </c>
      <c r="B454" s="164">
        <v>18118.55</v>
      </c>
      <c r="C454" s="164">
        <v>18118.45</v>
      </c>
      <c r="D454" s="164">
        <v>18162.599999999999</v>
      </c>
      <c r="E454" s="164">
        <v>18063.45</v>
      </c>
      <c r="F454" s="163" t="s">
        <v>893</v>
      </c>
      <c r="G454" s="165">
        <v>5.0000000000000001E-3</v>
      </c>
    </row>
    <row r="455" spans="1:7" ht="15.75" customHeight="1">
      <c r="A455" s="115" t="s">
        <v>894</v>
      </c>
      <c r="B455" s="161">
        <v>18027.650000000001</v>
      </c>
      <c r="C455" s="161">
        <v>18115.599999999999</v>
      </c>
      <c r="D455" s="161">
        <v>18145.45</v>
      </c>
      <c r="E455" s="161">
        <v>18016.2</v>
      </c>
      <c r="F455" s="115" t="s">
        <v>895</v>
      </c>
      <c r="G455" s="162">
        <v>-4.4000000000000003E-3</v>
      </c>
    </row>
    <row r="456" spans="1:7" ht="15.75" customHeight="1">
      <c r="A456" s="163" t="s">
        <v>896</v>
      </c>
      <c r="B456" s="164">
        <v>18107.849999999999</v>
      </c>
      <c r="C456" s="164">
        <v>18119.8</v>
      </c>
      <c r="D456" s="164">
        <v>18155.2</v>
      </c>
      <c r="E456" s="164">
        <v>18063.75</v>
      </c>
      <c r="F456" s="163" t="s">
        <v>897</v>
      </c>
      <c r="G456" s="165">
        <v>-3.2000000000000002E-3</v>
      </c>
    </row>
    <row r="457" spans="1:7" ht="15.75" customHeight="1">
      <c r="A457" s="115" t="s">
        <v>898</v>
      </c>
      <c r="B457" s="161">
        <v>18165.349999999999</v>
      </c>
      <c r="C457" s="161">
        <v>18074.3</v>
      </c>
      <c r="D457" s="161">
        <v>18183.75</v>
      </c>
      <c r="E457" s="161">
        <v>18032.45</v>
      </c>
      <c r="F457" s="115" t="s">
        <v>899</v>
      </c>
      <c r="G457" s="162">
        <v>6.1999999999999998E-3</v>
      </c>
    </row>
    <row r="458" spans="1:7" ht="15.75" customHeight="1">
      <c r="A458" s="163" t="s">
        <v>900</v>
      </c>
      <c r="B458" s="164">
        <v>18053.3</v>
      </c>
      <c r="C458" s="164">
        <v>17922.8</v>
      </c>
      <c r="D458" s="164">
        <v>18072.05</v>
      </c>
      <c r="E458" s="164">
        <v>17886.95</v>
      </c>
      <c r="F458" s="163" t="s">
        <v>901</v>
      </c>
      <c r="G458" s="165">
        <v>8.8999999999999999E-3</v>
      </c>
    </row>
    <row r="459" spans="1:7" ht="15.75" customHeight="1">
      <c r="A459" s="115" t="s">
        <v>902</v>
      </c>
      <c r="B459" s="161">
        <v>17894.849999999999</v>
      </c>
      <c r="C459" s="161">
        <v>18033.150000000001</v>
      </c>
      <c r="D459" s="161">
        <v>18049.650000000001</v>
      </c>
      <c r="E459" s="161">
        <v>17853.650000000001</v>
      </c>
      <c r="F459" s="115" t="s">
        <v>903</v>
      </c>
      <c r="G459" s="162">
        <v>-3.3999999999999998E-3</v>
      </c>
    </row>
    <row r="460" spans="1:7" ht="15.75" customHeight="1">
      <c r="A460" s="163" t="s">
        <v>904</v>
      </c>
      <c r="B460" s="164">
        <v>17956.599999999999</v>
      </c>
      <c r="C460" s="164">
        <v>17867.5</v>
      </c>
      <c r="D460" s="164">
        <v>17999.349999999999</v>
      </c>
      <c r="E460" s="164">
        <v>17774.25</v>
      </c>
      <c r="F460" s="163" t="s">
        <v>905</v>
      </c>
      <c r="G460" s="165">
        <v>5.4999999999999997E-3</v>
      </c>
    </row>
    <row r="461" spans="1:7" ht="15.75" customHeight="1">
      <c r="A461" s="168">
        <v>45261</v>
      </c>
      <c r="B461" s="161">
        <v>17858.2</v>
      </c>
      <c r="C461" s="161">
        <v>17920.849999999999</v>
      </c>
      <c r="D461" s="161">
        <v>17945.8</v>
      </c>
      <c r="E461" s="161">
        <v>17761.650000000001</v>
      </c>
      <c r="F461" s="115" t="s">
        <v>906</v>
      </c>
      <c r="G461" s="162">
        <v>-2.0999999999999999E-3</v>
      </c>
    </row>
    <row r="462" spans="1:7" ht="15.75" customHeight="1">
      <c r="A462" s="169">
        <v>45231</v>
      </c>
      <c r="B462" s="164">
        <v>17895.7</v>
      </c>
      <c r="C462" s="164">
        <v>17924.25</v>
      </c>
      <c r="D462" s="164">
        <v>17976.349999999999</v>
      </c>
      <c r="E462" s="164">
        <v>17824.349999999999</v>
      </c>
      <c r="F462" s="163" t="s">
        <v>907</v>
      </c>
      <c r="G462" s="165">
        <v>-1E-3</v>
      </c>
    </row>
    <row r="463" spans="1:7" ht="15.75" customHeight="1">
      <c r="A463" s="168">
        <v>45200</v>
      </c>
      <c r="B463" s="161">
        <v>17914.150000000001</v>
      </c>
      <c r="C463" s="161">
        <v>18121.3</v>
      </c>
      <c r="D463" s="161">
        <v>18127.599999999999</v>
      </c>
      <c r="E463" s="161">
        <v>17856</v>
      </c>
      <c r="F463" s="115" t="s">
        <v>908</v>
      </c>
      <c r="G463" s="162">
        <v>-1.03E-2</v>
      </c>
    </row>
    <row r="464" spans="1:7" ht="15.75" customHeight="1">
      <c r="A464" s="169">
        <v>45170</v>
      </c>
      <c r="B464" s="164">
        <v>18101.2</v>
      </c>
      <c r="C464" s="164">
        <v>17952.55</v>
      </c>
      <c r="D464" s="164">
        <v>18141.400000000001</v>
      </c>
      <c r="E464" s="164">
        <v>17936.150000000001</v>
      </c>
      <c r="F464" s="163" t="s">
        <v>909</v>
      </c>
      <c r="G464" s="165">
        <v>1.35E-2</v>
      </c>
    </row>
    <row r="465" spans="1:7" ht="15.75" customHeight="1">
      <c r="A465" s="168">
        <v>45078</v>
      </c>
      <c r="B465" s="161">
        <v>17859.45</v>
      </c>
      <c r="C465" s="161">
        <v>18008.05</v>
      </c>
      <c r="D465" s="161">
        <v>18047.400000000001</v>
      </c>
      <c r="E465" s="161">
        <v>17795.55</v>
      </c>
      <c r="F465" s="115" t="s">
        <v>910</v>
      </c>
      <c r="G465" s="162">
        <v>-7.4000000000000003E-3</v>
      </c>
    </row>
    <row r="466" spans="1:7" ht="15.75" customHeight="1">
      <c r="A466" s="169">
        <v>45047</v>
      </c>
      <c r="B466" s="164">
        <v>17992.150000000001</v>
      </c>
      <c r="C466" s="164">
        <v>18101.95</v>
      </c>
      <c r="D466" s="164">
        <v>18120.3</v>
      </c>
      <c r="E466" s="164">
        <v>17892.599999999999</v>
      </c>
      <c r="F466" s="163" t="s">
        <v>911</v>
      </c>
      <c r="G466" s="165">
        <v>-2.8E-3</v>
      </c>
    </row>
    <row r="467" spans="1:7" ht="15.75" customHeight="1">
      <c r="A467" s="168">
        <v>45017</v>
      </c>
      <c r="B467" s="161">
        <v>18042.95</v>
      </c>
      <c r="C467" s="161">
        <v>18230.650000000001</v>
      </c>
      <c r="D467" s="161">
        <v>18243</v>
      </c>
      <c r="E467" s="161">
        <v>18020.599999999999</v>
      </c>
      <c r="F467" s="115" t="s">
        <v>912</v>
      </c>
      <c r="G467" s="162">
        <v>-1.04E-2</v>
      </c>
    </row>
    <row r="468" spans="1:7" ht="15.75" customHeight="1">
      <c r="A468" s="169">
        <v>44986</v>
      </c>
      <c r="B468" s="164">
        <v>18232.55</v>
      </c>
      <c r="C468" s="164">
        <v>18163.2</v>
      </c>
      <c r="D468" s="164">
        <v>18251.95</v>
      </c>
      <c r="E468" s="164">
        <v>18149.8</v>
      </c>
      <c r="F468" s="163" t="s">
        <v>669</v>
      </c>
      <c r="G468" s="165">
        <v>1.9E-3</v>
      </c>
    </row>
    <row r="469" spans="1:7" ht="15.75" customHeight="1">
      <c r="A469" s="168">
        <v>44958</v>
      </c>
      <c r="B469" s="161">
        <v>18197.45</v>
      </c>
      <c r="C469" s="161">
        <v>18131.7</v>
      </c>
      <c r="D469" s="161">
        <v>18215.150000000001</v>
      </c>
      <c r="E469" s="161">
        <v>18086.5</v>
      </c>
      <c r="F469" s="115" t="s">
        <v>913</v>
      </c>
      <c r="G469" s="162">
        <v>5.1000000000000004E-3</v>
      </c>
    </row>
    <row r="470" spans="1:7" ht="15.75" customHeight="1">
      <c r="A470" s="163" t="s">
        <v>914</v>
      </c>
      <c r="B470" s="164">
        <v>18105.3</v>
      </c>
      <c r="C470" s="164">
        <v>18259.099999999999</v>
      </c>
      <c r="D470" s="164">
        <v>18265.25</v>
      </c>
      <c r="E470" s="164">
        <v>18080.3</v>
      </c>
      <c r="F470" s="163" t="s">
        <v>915</v>
      </c>
      <c r="G470" s="165">
        <v>-4.7000000000000002E-3</v>
      </c>
    </row>
    <row r="471" spans="1:7" ht="15.75" customHeight="1">
      <c r="A471" s="115" t="s">
        <v>916</v>
      </c>
      <c r="B471" s="161">
        <v>18191</v>
      </c>
      <c r="C471" s="161">
        <v>18045.7</v>
      </c>
      <c r="D471" s="161">
        <v>18229.7</v>
      </c>
      <c r="E471" s="161">
        <v>17992.8</v>
      </c>
      <c r="F471" s="115" t="s">
        <v>917</v>
      </c>
      <c r="G471" s="162">
        <v>3.8E-3</v>
      </c>
    </row>
    <row r="472" spans="1:7" ht="15.75" customHeight="1">
      <c r="A472" s="163" t="s">
        <v>918</v>
      </c>
      <c r="B472" s="164">
        <v>18122.5</v>
      </c>
      <c r="C472" s="164">
        <v>18084.75</v>
      </c>
      <c r="D472" s="164">
        <v>18173.099999999999</v>
      </c>
      <c r="E472" s="164">
        <v>18068.349999999999</v>
      </c>
      <c r="F472" s="163" t="s">
        <v>919</v>
      </c>
      <c r="G472" s="165">
        <v>-5.0000000000000001E-4</v>
      </c>
    </row>
    <row r="473" spans="1:7" ht="15.75" customHeight="1">
      <c r="A473" s="115" t="s">
        <v>920</v>
      </c>
      <c r="B473" s="161">
        <v>18132.3</v>
      </c>
      <c r="C473" s="161">
        <v>18089.8</v>
      </c>
      <c r="D473" s="161">
        <v>18149.25</v>
      </c>
      <c r="E473" s="161">
        <v>17967.45</v>
      </c>
      <c r="F473" s="115" t="s">
        <v>921</v>
      </c>
      <c r="G473" s="162">
        <v>6.4999999999999997E-3</v>
      </c>
    </row>
    <row r="474" spans="1:7" ht="15.75" customHeight="1">
      <c r="A474" s="163" t="s">
        <v>922</v>
      </c>
      <c r="B474" s="164">
        <v>18014.599999999999</v>
      </c>
      <c r="C474" s="164">
        <v>17830.400000000001</v>
      </c>
      <c r="D474" s="164">
        <v>18084.099999999999</v>
      </c>
      <c r="E474" s="164">
        <v>17774.25</v>
      </c>
      <c r="F474" s="163" t="s">
        <v>923</v>
      </c>
      <c r="G474" s="165">
        <v>1.17E-2</v>
      </c>
    </row>
    <row r="475" spans="1:7" ht="15.75" customHeight="1">
      <c r="A475" s="115" t="s">
        <v>924</v>
      </c>
      <c r="B475" s="161">
        <v>17806.8</v>
      </c>
      <c r="C475" s="161">
        <v>17977.650000000001</v>
      </c>
      <c r="D475" s="161">
        <v>18050.45</v>
      </c>
      <c r="E475" s="161">
        <v>17779.5</v>
      </c>
      <c r="F475" s="115" t="s">
        <v>925</v>
      </c>
      <c r="G475" s="162">
        <v>-1.77E-2</v>
      </c>
    </row>
    <row r="476" spans="1:7" ht="15.75" customHeight="1">
      <c r="A476" s="163" t="s">
        <v>926</v>
      </c>
      <c r="B476" s="164">
        <v>18127.349999999999</v>
      </c>
      <c r="C476" s="164">
        <v>18288.8</v>
      </c>
      <c r="D476" s="164">
        <v>18318.75</v>
      </c>
      <c r="E476" s="164">
        <v>18068.599999999999</v>
      </c>
      <c r="F476" s="163" t="s">
        <v>927</v>
      </c>
      <c r="G476" s="165">
        <v>-3.8999999999999998E-3</v>
      </c>
    </row>
    <row r="477" spans="1:7" ht="15.75" customHeight="1">
      <c r="A477" s="115" t="s">
        <v>928</v>
      </c>
      <c r="B477" s="161">
        <v>18199.099999999999</v>
      </c>
      <c r="C477" s="161">
        <v>18435.150000000001</v>
      </c>
      <c r="D477" s="161">
        <v>18473.349999999999</v>
      </c>
      <c r="E477" s="161">
        <v>18162.75</v>
      </c>
      <c r="F477" s="115" t="s">
        <v>929</v>
      </c>
      <c r="G477" s="162">
        <v>-1.01E-2</v>
      </c>
    </row>
    <row r="478" spans="1:7" ht="15.75" customHeight="1">
      <c r="A478" s="163" t="s">
        <v>930</v>
      </c>
      <c r="B478" s="164">
        <v>18385.3</v>
      </c>
      <c r="C478" s="164">
        <v>18340.3</v>
      </c>
      <c r="D478" s="164">
        <v>18404.900000000001</v>
      </c>
      <c r="E478" s="164">
        <v>18202.650000000001</v>
      </c>
      <c r="F478" s="163" t="s">
        <v>931</v>
      </c>
      <c r="G478" s="165">
        <v>-1.9E-3</v>
      </c>
    </row>
    <row r="479" spans="1:7" ht="15.75" customHeight="1">
      <c r="A479" s="115" t="s">
        <v>932</v>
      </c>
      <c r="B479" s="161">
        <v>18420.45</v>
      </c>
      <c r="C479" s="161">
        <v>18288.099999999999</v>
      </c>
      <c r="D479" s="161">
        <v>18431.650000000001</v>
      </c>
      <c r="E479" s="161">
        <v>18244.55</v>
      </c>
      <c r="F479" s="115" t="s">
        <v>933</v>
      </c>
      <c r="G479" s="162">
        <v>8.3000000000000001E-3</v>
      </c>
    </row>
    <row r="480" spans="1:7" ht="15.75" customHeight="1">
      <c r="A480" s="163" t="s">
        <v>934</v>
      </c>
      <c r="B480" s="164">
        <v>18269</v>
      </c>
      <c r="C480" s="164">
        <v>18319.099999999999</v>
      </c>
      <c r="D480" s="164">
        <v>18440.95</v>
      </c>
      <c r="E480" s="164">
        <v>18255.150000000001</v>
      </c>
      <c r="F480" s="163" t="s">
        <v>935</v>
      </c>
      <c r="G480" s="165">
        <v>-7.9000000000000008E-3</v>
      </c>
    </row>
    <row r="481" spans="1:7" ht="15.75" customHeight="1">
      <c r="A481" s="115" t="s">
        <v>936</v>
      </c>
      <c r="B481" s="161">
        <v>18414.900000000001</v>
      </c>
      <c r="C481" s="161">
        <v>18614.400000000001</v>
      </c>
      <c r="D481" s="161">
        <v>18652.900000000001</v>
      </c>
      <c r="E481" s="161">
        <v>18387.7</v>
      </c>
      <c r="F481" s="115" t="s">
        <v>937</v>
      </c>
      <c r="G481" s="162">
        <v>-1.32E-2</v>
      </c>
    </row>
    <row r="482" spans="1:7" ht="15.75" customHeight="1">
      <c r="A482" s="163" t="s">
        <v>938</v>
      </c>
      <c r="B482" s="164">
        <v>18660.3</v>
      </c>
      <c r="C482" s="164">
        <v>18671.25</v>
      </c>
      <c r="D482" s="164">
        <v>18696.099999999999</v>
      </c>
      <c r="E482" s="164">
        <v>18632.900000000001</v>
      </c>
      <c r="F482" s="163" t="s">
        <v>939</v>
      </c>
      <c r="G482" s="165">
        <v>2.8E-3</v>
      </c>
    </row>
    <row r="483" spans="1:7" ht="15.75" customHeight="1">
      <c r="A483" s="115" t="s">
        <v>940</v>
      </c>
      <c r="B483" s="161">
        <v>18608</v>
      </c>
      <c r="C483" s="161">
        <v>18524.400000000001</v>
      </c>
      <c r="D483" s="161">
        <v>18617.25</v>
      </c>
      <c r="E483" s="161">
        <v>18490.2</v>
      </c>
      <c r="F483" s="115" t="s">
        <v>929</v>
      </c>
      <c r="G483" s="162">
        <v>6.0000000000000001E-3</v>
      </c>
    </row>
    <row r="484" spans="1:7" ht="15.75" customHeight="1">
      <c r="A484" s="167">
        <v>44907</v>
      </c>
      <c r="B484" s="164">
        <v>18497.150000000001</v>
      </c>
      <c r="C484" s="164">
        <v>18402.150000000001</v>
      </c>
      <c r="D484" s="164">
        <v>18521.55</v>
      </c>
      <c r="E484" s="164">
        <v>18345.7</v>
      </c>
      <c r="F484" s="163" t="s">
        <v>941</v>
      </c>
      <c r="G484" s="165">
        <v>0</v>
      </c>
    </row>
    <row r="485" spans="1:7" ht="15.75" customHeight="1">
      <c r="A485" s="168">
        <v>44816</v>
      </c>
      <c r="B485" s="161">
        <v>18496.599999999999</v>
      </c>
      <c r="C485" s="161">
        <v>18662.400000000001</v>
      </c>
      <c r="D485" s="161">
        <v>18664.7</v>
      </c>
      <c r="E485" s="161">
        <v>18410.099999999999</v>
      </c>
      <c r="F485" s="115" t="s">
        <v>942</v>
      </c>
      <c r="G485" s="162">
        <v>-6.1000000000000004E-3</v>
      </c>
    </row>
    <row r="486" spans="1:7" ht="15.75" customHeight="1">
      <c r="A486" s="169">
        <v>44785</v>
      </c>
      <c r="B486" s="164">
        <v>18609.349999999999</v>
      </c>
      <c r="C486" s="164">
        <v>18570.849999999999</v>
      </c>
      <c r="D486" s="164">
        <v>18625</v>
      </c>
      <c r="E486" s="164">
        <v>18536.95</v>
      </c>
      <c r="F486" s="163" t="s">
        <v>943</v>
      </c>
      <c r="G486" s="165">
        <v>2.5999999999999999E-3</v>
      </c>
    </row>
    <row r="487" spans="1:7" ht="15.75" customHeight="1">
      <c r="A487" s="168">
        <v>44754</v>
      </c>
      <c r="B487" s="161">
        <v>18560.5</v>
      </c>
      <c r="C487" s="161">
        <v>18638.849999999999</v>
      </c>
      <c r="D487" s="161">
        <v>18668.3</v>
      </c>
      <c r="E487" s="161">
        <v>18528.400000000001</v>
      </c>
      <c r="F487" s="115" t="s">
        <v>944</v>
      </c>
      <c r="G487" s="162">
        <v>-4.4000000000000003E-3</v>
      </c>
    </row>
    <row r="488" spans="1:7" ht="15.75" customHeight="1">
      <c r="A488" s="169">
        <v>44724</v>
      </c>
      <c r="B488" s="164">
        <v>18642.75</v>
      </c>
      <c r="C488" s="164">
        <v>18600.650000000001</v>
      </c>
      <c r="D488" s="164">
        <v>18654.900000000001</v>
      </c>
      <c r="E488" s="164">
        <v>18577.900000000001</v>
      </c>
      <c r="F488" s="163" t="s">
        <v>945</v>
      </c>
      <c r="G488" s="165">
        <v>-3.0999999999999999E-3</v>
      </c>
    </row>
    <row r="489" spans="1:7" ht="15.75" customHeight="1">
      <c r="A489" s="168">
        <v>44693</v>
      </c>
      <c r="B489" s="161">
        <v>18701.05</v>
      </c>
      <c r="C489" s="161">
        <v>18719.55</v>
      </c>
      <c r="D489" s="161">
        <v>18728.599999999999</v>
      </c>
      <c r="E489" s="161">
        <v>18591.349999999999</v>
      </c>
      <c r="F489" s="115" t="s">
        <v>946</v>
      </c>
      <c r="G489" s="162">
        <v>2.9999999999999997E-4</v>
      </c>
    </row>
    <row r="490" spans="1:7" ht="15.75" customHeight="1">
      <c r="A490" s="169">
        <v>44604</v>
      </c>
      <c r="B490" s="164">
        <v>18696.099999999999</v>
      </c>
      <c r="C490" s="164">
        <v>18752.400000000001</v>
      </c>
      <c r="D490" s="164">
        <v>18781.95</v>
      </c>
      <c r="E490" s="164">
        <v>18639.2</v>
      </c>
      <c r="F490" s="163" t="s">
        <v>947</v>
      </c>
      <c r="G490" s="165">
        <v>-6.1999999999999998E-3</v>
      </c>
    </row>
    <row r="491" spans="1:7" ht="15.75" customHeight="1">
      <c r="A491" s="168">
        <v>44573</v>
      </c>
      <c r="B491" s="161">
        <v>18812.5</v>
      </c>
      <c r="C491" s="161">
        <v>18871.95</v>
      </c>
      <c r="D491" s="161">
        <v>18887.599999999999</v>
      </c>
      <c r="E491" s="161">
        <v>18778.2</v>
      </c>
      <c r="F491" s="115" t="s">
        <v>948</v>
      </c>
      <c r="G491" s="162">
        <v>2.8999999999999998E-3</v>
      </c>
    </row>
    <row r="492" spans="1:7" ht="15.75" customHeight="1">
      <c r="A492" s="163" t="s">
        <v>949</v>
      </c>
      <c r="B492" s="164">
        <v>18758.349999999999</v>
      </c>
      <c r="C492" s="164">
        <v>18625.7</v>
      </c>
      <c r="D492" s="164">
        <v>18816.05</v>
      </c>
      <c r="E492" s="164">
        <v>18616.55</v>
      </c>
      <c r="F492" s="163" t="s">
        <v>950</v>
      </c>
      <c r="G492" s="165">
        <v>7.4999999999999997E-3</v>
      </c>
    </row>
    <row r="493" spans="1:7" ht="15.75" customHeight="1">
      <c r="A493" s="115" t="s">
        <v>951</v>
      </c>
      <c r="B493" s="161">
        <v>18618.05</v>
      </c>
      <c r="C493" s="161">
        <v>18552.45</v>
      </c>
      <c r="D493" s="161">
        <v>18678.099999999999</v>
      </c>
      <c r="E493" s="161">
        <v>18552.150000000001</v>
      </c>
      <c r="F493" s="115" t="s">
        <v>952</v>
      </c>
      <c r="G493" s="162">
        <v>3.0000000000000001E-3</v>
      </c>
    </row>
    <row r="494" spans="1:7" ht="15.75" customHeight="1">
      <c r="A494" s="163" t="s">
        <v>953</v>
      </c>
      <c r="B494" s="164">
        <v>18562.75</v>
      </c>
      <c r="C494" s="164">
        <v>18430.55</v>
      </c>
      <c r="D494" s="164">
        <v>18614.25</v>
      </c>
      <c r="E494" s="164">
        <v>18365.599999999999</v>
      </c>
      <c r="F494" s="163" t="s">
        <v>954</v>
      </c>
      <c r="G494" s="165">
        <v>2.7000000000000001E-3</v>
      </c>
    </row>
    <row r="495" spans="1:7" ht="15.75" customHeight="1">
      <c r="A495" s="115" t="s">
        <v>955</v>
      </c>
      <c r="B495" s="161">
        <v>18512.75</v>
      </c>
      <c r="C495" s="161">
        <v>18528.45</v>
      </c>
      <c r="D495" s="161">
        <v>18534.900000000001</v>
      </c>
      <c r="E495" s="161">
        <v>18445.099999999999</v>
      </c>
      <c r="F495" s="115" t="s">
        <v>956</v>
      </c>
      <c r="G495" s="162">
        <v>1.6000000000000001E-3</v>
      </c>
    </row>
    <row r="496" spans="1:7" ht="15.75" customHeight="1">
      <c r="A496" s="163" t="s">
        <v>957</v>
      </c>
      <c r="B496" s="164">
        <v>18484.099999999999</v>
      </c>
      <c r="C496" s="164">
        <v>18326.099999999999</v>
      </c>
      <c r="D496" s="164">
        <v>18529.7</v>
      </c>
      <c r="E496" s="164">
        <v>18294.25</v>
      </c>
      <c r="F496" s="163" t="s">
        <v>958</v>
      </c>
      <c r="G496" s="165">
        <v>1.1900000000000001E-2</v>
      </c>
    </row>
    <row r="497" spans="1:7" ht="15.75" customHeight="1">
      <c r="A497" s="115" t="s">
        <v>959</v>
      </c>
      <c r="B497" s="161">
        <v>18267.25</v>
      </c>
      <c r="C497" s="161">
        <v>18325.2</v>
      </c>
      <c r="D497" s="161">
        <v>18325.400000000001</v>
      </c>
      <c r="E497" s="161">
        <v>18246</v>
      </c>
      <c r="F497" s="115" t="s">
        <v>960</v>
      </c>
      <c r="G497" s="162">
        <v>1.2999999999999999E-3</v>
      </c>
    </row>
    <row r="498" spans="1:7" ht="15.75" customHeight="1">
      <c r="A498" s="163" t="s">
        <v>961</v>
      </c>
      <c r="B498" s="164">
        <v>18244.2</v>
      </c>
      <c r="C498" s="164">
        <v>18179.150000000001</v>
      </c>
      <c r="D498" s="164">
        <v>18261.849999999999</v>
      </c>
      <c r="E498" s="164">
        <v>18137.7</v>
      </c>
      <c r="F498" s="163" t="s">
        <v>962</v>
      </c>
      <c r="G498" s="165">
        <v>4.5999999999999999E-3</v>
      </c>
    </row>
    <row r="499" spans="1:7" ht="15.75" customHeight="1">
      <c r="A499" s="115" t="s">
        <v>963</v>
      </c>
      <c r="B499" s="161">
        <v>18159.95</v>
      </c>
      <c r="C499" s="161">
        <v>18246.400000000001</v>
      </c>
      <c r="D499" s="161">
        <v>18262.3</v>
      </c>
      <c r="E499" s="161">
        <v>18133.349999999999</v>
      </c>
      <c r="F499" s="115" t="s">
        <v>964</v>
      </c>
      <c r="G499" s="162">
        <v>-8.0999999999999996E-3</v>
      </c>
    </row>
    <row r="500" spans="1:7" ht="15.75" customHeight="1">
      <c r="A500" s="163" t="s">
        <v>965</v>
      </c>
      <c r="B500" s="164">
        <v>18307.650000000001</v>
      </c>
      <c r="C500" s="164">
        <v>18382.95</v>
      </c>
      <c r="D500" s="164">
        <v>18394.599999999999</v>
      </c>
      <c r="E500" s="164">
        <v>18209.8</v>
      </c>
      <c r="F500" s="163" t="s">
        <v>966</v>
      </c>
      <c r="G500" s="165">
        <v>-2E-3</v>
      </c>
    </row>
    <row r="501" spans="1:7" ht="15.75" customHeight="1">
      <c r="A501" s="115" t="s">
        <v>967</v>
      </c>
      <c r="B501" s="161">
        <v>18343.900000000001</v>
      </c>
      <c r="C501" s="161">
        <v>18358.7</v>
      </c>
      <c r="D501" s="161">
        <v>18417.599999999999</v>
      </c>
      <c r="E501" s="161">
        <v>18312.95</v>
      </c>
      <c r="F501" s="115" t="s">
        <v>968</v>
      </c>
      <c r="G501" s="162">
        <v>-3.5999999999999999E-3</v>
      </c>
    </row>
    <row r="502" spans="1:7" ht="15.75" customHeight="1">
      <c r="A502" s="163" t="s">
        <v>969</v>
      </c>
      <c r="B502" s="164">
        <v>18409.650000000001</v>
      </c>
      <c r="C502" s="164">
        <v>18398.25</v>
      </c>
      <c r="D502" s="164">
        <v>18442.150000000001</v>
      </c>
      <c r="E502" s="164">
        <v>18344.150000000001</v>
      </c>
      <c r="F502" s="163" t="s">
        <v>970</v>
      </c>
      <c r="G502" s="165">
        <v>2.9999999999999997E-4</v>
      </c>
    </row>
    <row r="503" spans="1:7" ht="15.75" customHeight="1">
      <c r="A503" s="115" t="s">
        <v>971</v>
      </c>
      <c r="B503" s="161">
        <v>18403.400000000001</v>
      </c>
      <c r="C503" s="161">
        <v>18362.75</v>
      </c>
      <c r="D503" s="161">
        <v>18427.95</v>
      </c>
      <c r="E503" s="161">
        <v>18282</v>
      </c>
      <c r="F503" s="115" t="s">
        <v>972</v>
      </c>
      <c r="G503" s="162">
        <v>4.1000000000000003E-3</v>
      </c>
    </row>
    <row r="504" spans="1:7" ht="15.75" customHeight="1">
      <c r="A504" s="163" t="s">
        <v>973</v>
      </c>
      <c r="B504" s="164">
        <v>18329.150000000001</v>
      </c>
      <c r="C504" s="164">
        <v>18376.400000000001</v>
      </c>
      <c r="D504" s="164">
        <v>18399.45</v>
      </c>
      <c r="E504" s="164">
        <v>18311.400000000001</v>
      </c>
      <c r="F504" s="163" t="s">
        <v>974</v>
      </c>
      <c r="G504" s="165">
        <v>-1.1000000000000001E-3</v>
      </c>
    </row>
    <row r="505" spans="1:7" ht="15.75" customHeight="1">
      <c r="A505" s="166">
        <v>44876</v>
      </c>
      <c r="B505" s="161">
        <v>18349.7</v>
      </c>
      <c r="C505" s="161">
        <v>18272.349999999999</v>
      </c>
      <c r="D505" s="161">
        <v>18362.3</v>
      </c>
      <c r="E505" s="161">
        <v>18259.349999999999</v>
      </c>
      <c r="F505" s="115" t="s">
        <v>975</v>
      </c>
      <c r="G505" s="162">
        <v>1.78E-2</v>
      </c>
    </row>
    <row r="506" spans="1:7" ht="15.75" customHeight="1">
      <c r="A506" s="167">
        <v>44845</v>
      </c>
      <c r="B506" s="164">
        <v>18028.2</v>
      </c>
      <c r="C506" s="164">
        <v>18044.349999999999</v>
      </c>
      <c r="D506" s="164">
        <v>18103.099999999999</v>
      </c>
      <c r="E506" s="164">
        <v>17969.400000000001</v>
      </c>
      <c r="F506" s="163" t="s">
        <v>976</v>
      </c>
      <c r="G506" s="165">
        <v>-7.1000000000000004E-3</v>
      </c>
    </row>
    <row r="507" spans="1:7" ht="15.75" customHeight="1">
      <c r="A507" s="168">
        <v>44815</v>
      </c>
      <c r="B507" s="161">
        <v>18157</v>
      </c>
      <c r="C507" s="161">
        <v>18288.25</v>
      </c>
      <c r="D507" s="161">
        <v>18296.400000000001</v>
      </c>
      <c r="E507" s="161">
        <v>18117.5</v>
      </c>
      <c r="F507" s="115" t="s">
        <v>977</v>
      </c>
      <c r="G507" s="162">
        <v>-2.5000000000000001E-3</v>
      </c>
    </row>
    <row r="508" spans="1:7" ht="15.75" customHeight="1">
      <c r="A508" s="169">
        <v>44753</v>
      </c>
      <c r="B508" s="164">
        <v>18202.8</v>
      </c>
      <c r="C508" s="164">
        <v>18211.75</v>
      </c>
      <c r="D508" s="164">
        <v>18255.5</v>
      </c>
      <c r="E508" s="164">
        <v>18064.75</v>
      </c>
      <c r="F508" s="163" t="s">
        <v>978</v>
      </c>
      <c r="G508" s="165">
        <v>4.7000000000000002E-3</v>
      </c>
    </row>
    <row r="509" spans="1:7" ht="15.75" customHeight="1">
      <c r="A509" s="168">
        <v>44662</v>
      </c>
      <c r="B509" s="161">
        <v>18117.150000000001</v>
      </c>
      <c r="C509" s="161">
        <v>18053.400000000001</v>
      </c>
      <c r="D509" s="161">
        <v>18135.099999999999</v>
      </c>
      <c r="E509" s="161">
        <v>18017.150000000001</v>
      </c>
      <c r="F509" s="115" t="s">
        <v>979</v>
      </c>
      <c r="G509" s="162">
        <v>3.5999999999999999E-3</v>
      </c>
    </row>
    <row r="510" spans="1:7" ht="15.75" customHeight="1">
      <c r="A510" s="169">
        <v>44631</v>
      </c>
      <c r="B510" s="164">
        <v>18052.7</v>
      </c>
      <c r="C510" s="164">
        <v>17968.349999999999</v>
      </c>
      <c r="D510" s="164">
        <v>18106.3</v>
      </c>
      <c r="E510" s="164">
        <v>17959.2</v>
      </c>
      <c r="F510" s="163" t="s">
        <v>980</v>
      </c>
      <c r="G510" s="165">
        <v>-1.6999999999999999E-3</v>
      </c>
    </row>
    <row r="511" spans="1:7" ht="15.75" customHeight="1">
      <c r="A511" s="168">
        <v>44603</v>
      </c>
      <c r="B511" s="161">
        <v>18082.849999999999</v>
      </c>
      <c r="C511" s="161">
        <v>18177.900000000001</v>
      </c>
      <c r="D511" s="161">
        <v>18178.75</v>
      </c>
      <c r="E511" s="161">
        <v>18048.650000000001</v>
      </c>
      <c r="F511" s="115" t="s">
        <v>981</v>
      </c>
      <c r="G511" s="162">
        <v>-3.3999999999999998E-3</v>
      </c>
    </row>
    <row r="512" spans="1:7" ht="15.75" customHeight="1">
      <c r="A512" s="169">
        <v>44572</v>
      </c>
      <c r="B512" s="164">
        <v>18145.400000000001</v>
      </c>
      <c r="C512" s="164">
        <v>18130.7</v>
      </c>
      <c r="D512" s="164">
        <v>18175.8</v>
      </c>
      <c r="E512" s="164">
        <v>18060.150000000001</v>
      </c>
      <c r="F512" s="163" t="s">
        <v>982</v>
      </c>
      <c r="G512" s="165">
        <v>7.4000000000000003E-3</v>
      </c>
    </row>
    <row r="513" spans="1:7" ht="15.75" customHeight="1">
      <c r="A513" s="115" t="s">
        <v>983</v>
      </c>
      <c r="B513" s="161">
        <v>18012.2</v>
      </c>
      <c r="C513" s="161">
        <v>17910.2</v>
      </c>
      <c r="D513" s="161">
        <v>18022.8</v>
      </c>
      <c r="E513" s="161">
        <v>17899.900000000001</v>
      </c>
      <c r="F513" s="115" t="s">
        <v>984</v>
      </c>
      <c r="G513" s="162">
        <v>1.2699999999999999E-2</v>
      </c>
    </row>
    <row r="514" spans="1:7" ht="15.75" customHeight="1">
      <c r="A514" s="163" t="s">
        <v>985</v>
      </c>
      <c r="B514" s="164">
        <v>17786.8</v>
      </c>
      <c r="C514" s="164">
        <v>17756.400000000001</v>
      </c>
      <c r="D514" s="164">
        <v>17838.900000000001</v>
      </c>
      <c r="E514" s="164">
        <v>17723.7</v>
      </c>
      <c r="F514" s="163" t="s">
        <v>986</v>
      </c>
      <c r="G514" s="165">
        <v>2.8E-3</v>
      </c>
    </row>
    <row r="515" spans="1:7" ht="15.75" customHeight="1">
      <c r="A515" s="115" t="s">
        <v>987</v>
      </c>
      <c r="B515" s="161">
        <v>17736.95</v>
      </c>
      <c r="C515" s="161">
        <v>17771.400000000001</v>
      </c>
      <c r="D515" s="161">
        <v>17783.900000000001</v>
      </c>
      <c r="E515" s="161">
        <v>17654.5</v>
      </c>
      <c r="F515" s="115" t="s">
        <v>988</v>
      </c>
      <c r="G515" s="162">
        <v>4.5999999999999999E-3</v>
      </c>
    </row>
    <row r="516" spans="1:7" ht="15.75" customHeight="1">
      <c r="A516" s="163" t="s">
        <v>989</v>
      </c>
      <c r="B516" s="164">
        <v>17656.349999999999</v>
      </c>
      <c r="C516" s="164">
        <v>17808.3</v>
      </c>
      <c r="D516" s="164">
        <v>17811.5</v>
      </c>
      <c r="E516" s="164">
        <v>17637</v>
      </c>
      <c r="F516" s="163" t="s">
        <v>990</v>
      </c>
      <c r="G516" s="165">
        <v>-4.1999999999999997E-3</v>
      </c>
    </row>
    <row r="517" spans="1:7" ht="15.75" customHeight="1">
      <c r="A517" s="115" t="s">
        <v>991</v>
      </c>
      <c r="B517" s="161">
        <v>17730.75</v>
      </c>
      <c r="C517" s="161">
        <v>17736.349999999999</v>
      </c>
      <c r="D517" s="161">
        <v>17777.55</v>
      </c>
      <c r="E517" s="161">
        <v>17707.400000000001</v>
      </c>
      <c r="F517" s="115" t="s">
        <v>992</v>
      </c>
      <c r="G517" s="162">
        <v>8.8000000000000005E-3</v>
      </c>
    </row>
    <row r="518" spans="1:7" ht="15.75" customHeight="1">
      <c r="A518" s="163" t="s">
        <v>993</v>
      </c>
      <c r="B518" s="164">
        <v>17576.3</v>
      </c>
      <c r="C518" s="164">
        <v>17622.849999999999</v>
      </c>
      <c r="D518" s="164">
        <v>17670.150000000001</v>
      </c>
      <c r="E518" s="164">
        <v>17520.75</v>
      </c>
      <c r="F518" s="163" t="s">
        <v>994</v>
      </c>
      <c r="G518" s="165">
        <v>6.9999999999999999E-4</v>
      </c>
    </row>
    <row r="519" spans="1:7" ht="15.75" customHeight="1">
      <c r="A519" s="115" t="s">
        <v>995</v>
      </c>
      <c r="B519" s="161">
        <v>17563.95</v>
      </c>
      <c r="C519" s="161">
        <v>17423.099999999999</v>
      </c>
      <c r="D519" s="161">
        <v>17584.150000000001</v>
      </c>
      <c r="E519" s="161">
        <v>17421</v>
      </c>
      <c r="F519" s="115" t="s">
        <v>996</v>
      </c>
      <c r="G519" s="162">
        <v>3.0000000000000001E-3</v>
      </c>
    </row>
    <row r="520" spans="1:7" ht="15.75" customHeight="1">
      <c r="A520" s="163" t="s">
        <v>997</v>
      </c>
      <c r="B520" s="164">
        <v>17512.25</v>
      </c>
      <c r="C520" s="164">
        <v>17568.150000000001</v>
      </c>
      <c r="D520" s="164">
        <v>17607.599999999999</v>
      </c>
      <c r="E520" s="164">
        <v>17472.849999999999</v>
      </c>
      <c r="F520" s="163" t="s">
        <v>998</v>
      </c>
      <c r="G520" s="165">
        <v>1.4E-3</v>
      </c>
    </row>
    <row r="521" spans="1:7" ht="15.75" customHeight="1">
      <c r="A521" s="115" t="s">
        <v>999</v>
      </c>
      <c r="B521" s="161">
        <v>17486.95</v>
      </c>
      <c r="C521" s="161">
        <v>17438.75</v>
      </c>
      <c r="D521" s="161">
        <v>17527.8</v>
      </c>
      <c r="E521" s="161">
        <v>17434.05</v>
      </c>
      <c r="F521" s="115" t="s">
        <v>1000</v>
      </c>
      <c r="G521" s="162">
        <v>1.01E-2</v>
      </c>
    </row>
    <row r="522" spans="1:7" ht="15.75" customHeight="1">
      <c r="A522" s="163" t="s">
        <v>1001</v>
      </c>
      <c r="B522" s="164">
        <v>17311.8</v>
      </c>
      <c r="C522" s="164">
        <v>17144.8</v>
      </c>
      <c r="D522" s="164">
        <v>17328.55</v>
      </c>
      <c r="E522" s="164">
        <v>17098.55</v>
      </c>
      <c r="F522" s="163" t="s">
        <v>1002</v>
      </c>
      <c r="G522" s="165">
        <v>7.3000000000000001E-3</v>
      </c>
    </row>
    <row r="523" spans="1:7" ht="15.75" customHeight="1">
      <c r="A523" s="115" t="s">
        <v>1003</v>
      </c>
      <c r="B523" s="161">
        <v>17185.7</v>
      </c>
      <c r="C523" s="161">
        <v>17322.3</v>
      </c>
      <c r="D523" s="161">
        <v>17348.55</v>
      </c>
      <c r="E523" s="161">
        <v>17169.75</v>
      </c>
      <c r="F523" s="115" t="s">
        <v>1004</v>
      </c>
      <c r="G523" s="162">
        <v>1.01E-2</v>
      </c>
    </row>
    <row r="524" spans="1:7" ht="15.75" customHeight="1">
      <c r="A524" s="163" t="s">
        <v>1005</v>
      </c>
      <c r="B524" s="164">
        <v>17014.349999999999</v>
      </c>
      <c r="C524" s="164">
        <v>17087.349999999999</v>
      </c>
      <c r="D524" s="164">
        <v>17112.349999999999</v>
      </c>
      <c r="E524" s="164">
        <v>16956.95</v>
      </c>
      <c r="F524" s="163" t="s">
        <v>1006</v>
      </c>
      <c r="G524" s="165">
        <v>-6.4000000000000003E-3</v>
      </c>
    </row>
    <row r="525" spans="1:7" ht="15.75" customHeight="1">
      <c r="A525" s="166">
        <v>44905</v>
      </c>
      <c r="B525" s="161">
        <v>17123.599999999999</v>
      </c>
      <c r="C525" s="161">
        <v>17025.55</v>
      </c>
      <c r="D525" s="161">
        <v>17142.349999999999</v>
      </c>
      <c r="E525" s="161">
        <v>16960.05</v>
      </c>
      <c r="F525" s="115" t="s">
        <v>1007</v>
      </c>
      <c r="G525" s="162">
        <v>8.2000000000000007E-3</v>
      </c>
    </row>
    <row r="526" spans="1:7" ht="15.75" customHeight="1">
      <c r="A526" s="167">
        <v>44875</v>
      </c>
      <c r="B526" s="164">
        <v>16983.55</v>
      </c>
      <c r="C526" s="164">
        <v>17256.05</v>
      </c>
      <c r="D526" s="164">
        <v>17261.8</v>
      </c>
      <c r="E526" s="164">
        <v>16950.3</v>
      </c>
      <c r="F526" s="163" t="s">
        <v>1008</v>
      </c>
      <c r="G526" s="165">
        <v>-1.49E-2</v>
      </c>
    </row>
    <row r="527" spans="1:7" ht="15.75" customHeight="1">
      <c r="A527" s="166">
        <v>44844</v>
      </c>
      <c r="B527" s="161">
        <v>17241</v>
      </c>
      <c r="C527" s="161">
        <v>17094.349999999999</v>
      </c>
      <c r="D527" s="161">
        <v>17280.150000000001</v>
      </c>
      <c r="E527" s="161">
        <v>17064.7</v>
      </c>
      <c r="F527" s="115" t="s">
        <v>1009</v>
      </c>
      <c r="G527" s="162">
        <v>-4.3E-3</v>
      </c>
    </row>
    <row r="528" spans="1:7" ht="15.75" customHeight="1">
      <c r="A528" s="169">
        <v>44752</v>
      </c>
      <c r="B528" s="164">
        <v>17314.650000000001</v>
      </c>
      <c r="C528" s="164">
        <v>17287.2</v>
      </c>
      <c r="D528" s="164">
        <v>17337.349999999999</v>
      </c>
      <c r="E528" s="164">
        <v>17216.95</v>
      </c>
      <c r="F528" s="163" t="s">
        <v>1010</v>
      </c>
      <c r="G528" s="165">
        <v>-1E-3</v>
      </c>
    </row>
    <row r="529" spans="1:7" ht="15.75" customHeight="1">
      <c r="A529" s="168">
        <v>44722</v>
      </c>
      <c r="B529" s="161">
        <v>17331.8</v>
      </c>
      <c r="C529" s="161">
        <v>17379.25</v>
      </c>
      <c r="D529" s="161">
        <v>17428.8</v>
      </c>
      <c r="E529" s="161">
        <v>17315.650000000001</v>
      </c>
      <c r="F529" s="115" t="s">
        <v>1011</v>
      </c>
      <c r="G529" s="162">
        <v>3.3E-3</v>
      </c>
    </row>
    <row r="530" spans="1:7" ht="15.75" customHeight="1">
      <c r="A530" s="169">
        <v>44661</v>
      </c>
      <c r="B530" s="164">
        <v>17274.3</v>
      </c>
      <c r="C530" s="164">
        <v>17147.45</v>
      </c>
      <c r="D530" s="164">
        <v>17287.3</v>
      </c>
      <c r="E530" s="164">
        <v>17117.3</v>
      </c>
      <c r="F530" s="163" t="s">
        <v>1012</v>
      </c>
      <c r="G530" s="165">
        <v>2.29E-2</v>
      </c>
    </row>
    <row r="531" spans="1:7" ht="15.75" customHeight="1">
      <c r="A531" s="168">
        <v>44630</v>
      </c>
      <c r="B531" s="161">
        <v>16887.349999999999</v>
      </c>
      <c r="C531" s="161">
        <v>17102.099999999999</v>
      </c>
      <c r="D531" s="161">
        <v>17114.650000000001</v>
      </c>
      <c r="E531" s="161">
        <v>16855.55</v>
      </c>
      <c r="F531" s="115" t="s">
        <v>1013</v>
      </c>
      <c r="G531" s="162">
        <v>-1.21E-2</v>
      </c>
    </row>
    <row r="532" spans="1:7" ht="15.75" customHeight="1">
      <c r="A532" s="163" t="s">
        <v>1014</v>
      </c>
      <c r="B532" s="164">
        <v>17094.349999999999</v>
      </c>
      <c r="C532" s="164">
        <v>16798.05</v>
      </c>
      <c r="D532" s="164">
        <v>17187.099999999999</v>
      </c>
      <c r="E532" s="164">
        <v>16747.7</v>
      </c>
      <c r="F532" s="163" t="s">
        <v>1015</v>
      </c>
      <c r="G532" s="165">
        <v>1.6400000000000001E-2</v>
      </c>
    </row>
    <row r="533" spans="1:7" ht="15.75" customHeight="1">
      <c r="A533" s="115" t="s">
        <v>1016</v>
      </c>
      <c r="B533" s="161">
        <v>16818.099999999999</v>
      </c>
      <c r="C533" s="161">
        <v>16993.599999999999</v>
      </c>
      <c r="D533" s="161">
        <v>17026.05</v>
      </c>
      <c r="E533" s="161">
        <v>16788.599999999999</v>
      </c>
      <c r="F533" s="115" t="s">
        <v>1017</v>
      </c>
      <c r="G533" s="162">
        <v>-2.3999999999999998E-3</v>
      </c>
    </row>
    <row r="534" spans="1:7" ht="15.75" customHeight="1">
      <c r="A534" s="163" t="s">
        <v>1018</v>
      </c>
      <c r="B534" s="164">
        <v>16858.599999999999</v>
      </c>
      <c r="C534" s="164">
        <v>16870.55</v>
      </c>
      <c r="D534" s="164">
        <v>17037.599999999999</v>
      </c>
      <c r="E534" s="164">
        <v>16820.400000000001</v>
      </c>
      <c r="F534" s="163" t="s">
        <v>1019</v>
      </c>
      <c r="G534" s="165">
        <v>-8.6999999999999994E-3</v>
      </c>
    </row>
    <row r="535" spans="1:7" ht="15.75" customHeight="1">
      <c r="A535" s="115" t="s">
        <v>1020</v>
      </c>
      <c r="B535" s="161">
        <v>17007.400000000001</v>
      </c>
      <c r="C535" s="161">
        <v>17110.900000000001</v>
      </c>
      <c r="D535" s="161">
        <v>17176.45</v>
      </c>
      <c r="E535" s="161">
        <v>16942.349999999999</v>
      </c>
      <c r="F535" s="115" t="s">
        <v>1021</v>
      </c>
      <c r="G535" s="162">
        <v>-5.0000000000000001E-4</v>
      </c>
    </row>
    <row r="536" spans="1:7" ht="15.75" customHeight="1">
      <c r="A536" s="163" t="s">
        <v>1022</v>
      </c>
      <c r="B536" s="164">
        <v>17016.3</v>
      </c>
      <c r="C536" s="164">
        <v>17156.3</v>
      </c>
      <c r="D536" s="164">
        <v>17196.400000000001</v>
      </c>
      <c r="E536" s="164">
        <v>16978.3</v>
      </c>
      <c r="F536" s="163" t="s">
        <v>1023</v>
      </c>
      <c r="G536" s="165">
        <v>-1.7999999999999999E-2</v>
      </c>
    </row>
    <row r="537" spans="1:7" ht="15.75" customHeight="1">
      <c r="A537" s="115" t="s">
        <v>1024</v>
      </c>
      <c r="B537" s="161">
        <v>17327.349999999999</v>
      </c>
      <c r="C537" s="161">
        <v>17593.849999999999</v>
      </c>
      <c r="D537" s="161">
        <v>17642.150000000001</v>
      </c>
      <c r="E537" s="161">
        <v>17291.650000000001</v>
      </c>
      <c r="F537" s="115" t="s">
        <v>1025</v>
      </c>
      <c r="G537" s="162">
        <v>-1.72E-2</v>
      </c>
    </row>
    <row r="538" spans="1:7" ht="15.75" customHeight="1">
      <c r="A538" s="163" t="s">
        <v>1026</v>
      </c>
      <c r="B538" s="164">
        <v>17629.8</v>
      </c>
      <c r="C538" s="164">
        <v>17609.650000000001</v>
      </c>
      <c r="D538" s="164">
        <v>17722.75</v>
      </c>
      <c r="E538" s="164">
        <v>17532.45</v>
      </c>
      <c r="F538" s="163" t="s">
        <v>1027</v>
      </c>
      <c r="G538" s="165">
        <v>-5.0000000000000001E-3</v>
      </c>
    </row>
    <row r="539" spans="1:7" ht="15.75" customHeight="1">
      <c r="A539" s="115" t="s">
        <v>1028</v>
      </c>
      <c r="B539" s="161">
        <v>17718.349999999999</v>
      </c>
      <c r="C539" s="161">
        <v>17766.349999999999</v>
      </c>
      <c r="D539" s="161">
        <v>17838.7</v>
      </c>
      <c r="E539" s="161">
        <v>17663.599999999999</v>
      </c>
      <c r="F539" s="115" t="s">
        <v>1029</v>
      </c>
      <c r="G539" s="162">
        <v>-5.4999999999999997E-3</v>
      </c>
    </row>
    <row r="540" spans="1:7" ht="15.75" customHeight="1">
      <c r="A540" s="163" t="s">
        <v>1030</v>
      </c>
      <c r="B540" s="164">
        <v>17816.25</v>
      </c>
      <c r="C540" s="164">
        <v>17770.400000000001</v>
      </c>
      <c r="D540" s="164">
        <v>17919.3</v>
      </c>
      <c r="E540" s="164">
        <v>17744.400000000001</v>
      </c>
      <c r="F540" s="163" t="s">
        <v>1031</v>
      </c>
      <c r="G540" s="165">
        <v>1.0999999999999999E-2</v>
      </c>
    </row>
    <row r="541" spans="1:7" ht="15.75" customHeight="1">
      <c r="A541" s="115" t="s">
        <v>1032</v>
      </c>
      <c r="B541" s="161">
        <v>17622.25</v>
      </c>
      <c r="C541" s="161">
        <v>17540.650000000001</v>
      </c>
      <c r="D541" s="161">
        <v>17667.2</v>
      </c>
      <c r="E541" s="161">
        <v>17429.7</v>
      </c>
      <c r="F541" s="115" t="s">
        <v>1033</v>
      </c>
      <c r="G541" s="162">
        <v>5.1999999999999998E-3</v>
      </c>
    </row>
    <row r="542" spans="1:7" ht="15.75" customHeight="1">
      <c r="A542" s="163" t="s">
        <v>1034</v>
      </c>
      <c r="B542" s="164">
        <v>17530.849999999999</v>
      </c>
      <c r="C542" s="164">
        <v>17796.8</v>
      </c>
      <c r="D542" s="164">
        <v>17820.05</v>
      </c>
      <c r="E542" s="164">
        <v>17497.25</v>
      </c>
      <c r="F542" s="163" t="s">
        <v>1035</v>
      </c>
      <c r="G542" s="165">
        <v>-1.9400000000000001E-2</v>
      </c>
    </row>
    <row r="543" spans="1:7" ht="15.75" customHeight="1">
      <c r="A543" s="115" t="s">
        <v>1036</v>
      </c>
      <c r="B543" s="161">
        <v>17877.400000000001</v>
      </c>
      <c r="C543" s="161">
        <v>18046.349999999999</v>
      </c>
      <c r="D543" s="161">
        <v>18096.150000000001</v>
      </c>
      <c r="E543" s="161">
        <v>17861.5</v>
      </c>
      <c r="F543" s="115" t="s">
        <v>1037</v>
      </c>
      <c r="G543" s="162">
        <v>-7.0000000000000001E-3</v>
      </c>
    </row>
    <row r="544" spans="1:7" ht="15.75" customHeight="1">
      <c r="A544" s="163" t="s">
        <v>1038</v>
      </c>
      <c r="B544" s="164">
        <v>18003.75</v>
      </c>
      <c r="C544" s="164">
        <v>17771.150000000001</v>
      </c>
      <c r="D544" s="164">
        <v>18091.55</v>
      </c>
      <c r="E544" s="164">
        <v>17771.150000000001</v>
      </c>
      <c r="F544" s="163" t="s">
        <v>1039</v>
      </c>
      <c r="G544" s="165">
        <v>-3.7000000000000002E-3</v>
      </c>
    </row>
    <row r="545" spans="1:7" ht="15.75" customHeight="1">
      <c r="A545" s="115" t="s">
        <v>1040</v>
      </c>
      <c r="B545" s="161">
        <v>18070.05</v>
      </c>
      <c r="C545" s="161">
        <v>18044.45</v>
      </c>
      <c r="D545" s="161">
        <v>18088.3</v>
      </c>
      <c r="E545" s="161">
        <v>18015.45</v>
      </c>
      <c r="F545" s="115" t="s">
        <v>1041</v>
      </c>
      <c r="G545" s="162">
        <v>7.4999999999999997E-3</v>
      </c>
    </row>
    <row r="546" spans="1:7" ht="15.75" customHeight="1">
      <c r="A546" s="169">
        <v>44904</v>
      </c>
      <c r="B546" s="164">
        <v>17936.349999999999</v>
      </c>
      <c r="C546" s="164">
        <v>17890.849999999999</v>
      </c>
      <c r="D546" s="164">
        <v>17980.55</v>
      </c>
      <c r="E546" s="164">
        <v>17889.150000000001</v>
      </c>
      <c r="F546" s="163" t="s">
        <v>1042</v>
      </c>
      <c r="G546" s="165">
        <v>5.7999999999999996E-3</v>
      </c>
    </row>
    <row r="547" spans="1:7" ht="15.75" customHeight="1">
      <c r="A547" s="168">
        <v>44813</v>
      </c>
      <c r="B547" s="161">
        <v>17833.349999999999</v>
      </c>
      <c r="C547" s="161">
        <v>17923.349999999999</v>
      </c>
      <c r="D547" s="161">
        <v>17925.95</v>
      </c>
      <c r="E547" s="161">
        <v>17786</v>
      </c>
      <c r="F547" s="115" t="s">
        <v>1043</v>
      </c>
      <c r="G547" s="162">
        <v>1.9E-3</v>
      </c>
    </row>
    <row r="548" spans="1:7" ht="15.75" customHeight="1">
      <c r="A548" s="169">
        <v>44782</v>
      </c>
      <c r="B548" s="164">
        <v>17798.75</v>
      </c>
      <c r="C548" s="164">
        <v>17748.150000000001</v>
      </c>
      <c r="D548" s="164">
        <v>17807.650000000001</v>
      </c>
      <c r="E548" s="164">
        <v>17691.95</v>
      </c>
      <c r="F548" s="163" t="s">
        <v>1044</v>
      </c>
      <c r="G548" s="165">
        <v>9.9000000000000008E-3</v>
      </c>
    </row>
    <row r="549" spans="1:7" ht="15.75" customHeight="1">
      <c r="A549" s="168">
        <v>44751</v>
      </c>
      <c r="B549" s="161">
        <v>17624.400000000001</v>
      </c>
      <c r="C549" s="161">
        <v>17519.400000000001</v>
      </c>
      <c r="D549" s="161">
        <v>17650.75</v>
      </c>
      <c r="E549" s="161">
        <v>17484.3</v>
      </c>
      <c r="F549" s="115" t="s">
        <v>1045</v>
      </c>
      <c r="G549" s="162">
        <v>-1.8E-3</v>
      </c>
    </row>
    <row r="550" spans="1:7" ht="15.75" customHeight="1">
      <c r="A550" s="169">
        <v>44721</v>
      </c>
      <c r="B550" s="164">
        <v>17655.599999999999</v>
      </c>
      <c r="C550" s="164">
        <v>17695.7</v>
      </c>
      <c r="D550" s="164">
        <v>17764.650000000001</v>
      </c>
      <c r="E550" s="164">
        <v>17587.650000000001</v>
      </c>
      <c r="F550" s="163" t="s">
        <v>1046</v>
      </c>
      <c r="G550" s="165">
        <v>-5.9999999999999995E-4</v>
      </c>
    </row>
    <row r="551" spans="1:7" ht="15.75" customHeight="1">
      <c r="A551" s="168">
        <v>44690</v>
      </c>
      <c r="B551" s="161">
        <v>17665.8</v>
      </c>
      <c r="C551" s="161">
        <v>17546.45</v>
      </c>
      <c r="D551" s="161">
        <v>17683.150000000001</v>
      </c>
      <c r="E551" s="161">
        <v>17540.349999999999</v>
      </c>
      <c r="F551" s="115" t="s">
        <v>605</v>
      </c>
      <c r="G551" s="162">
        <v>7.1999999999999998E-3</v>
      </c>
    </row>
    <row r="552" spans="1:7" ht="15.75" customHeight="1">
      <c r="A552" s="169">
        <v>44601</v>
      </c>
      <c r="B552" s="164">
        <v>17539.45</v>
      </c>
      <c r="C552" s="164">
        <v>17598.400000000001</v>
      </c>
      <c r="D552" s="164">
        <v>17643.849999999999</v>
      </c>
      <c r="E552" s="164">
        <v>17476.45</v>
      </c>
      <c r="F552" s="163" t="s">
        <v>1047</v>
      </c>
      <c r="G552" s="165">
        <v>-2.0000000000000001E-4</v>
      </c>
    </row>
    <row r="553" spans="1:7" ht="15.75" customHeight="1">
      <c r="A553" s="168">
        <v>44570</v>
      </c>
      <c r="B553" s="161">
        <v>17542.8</v>
      </c>
      <c r="C553" s="161">
        <v>17485.7</v>
      </c>
      <c r="D553" s="161">
        <v>17695.599999999999</v>
      </c>
      <c r="E553" s="161">
        <v>17468.45</v>
      </c>
      <c r="F553" s="115" t="s">
        <v>1048</v>
      </c>
      <c r="G553" s="162">
        <v>-1.2200000000000001E-2</v>
      </c>
    </row>
    <row r="554" spans="1:7" ht="15.75" customHeight="1">
      <c r="A554" s="163" t="s">
        <v>1049</v>
      </c>
      <c r="B554" s="164">
        <v>17759.3</v>
      </c>
      <c r="C554" s="164">
        <v>17414.95</v>
      </c>
      <c r="D554" s="164">
        <v>17777.650000000001</v>
      </c>
      <c r="E554" s="164">
        <v>17401.5</v>
      </c>
      <c r="F554" s="163" t="s">
        <v>1050</v>
      </c>
      <c r="G554" s="165">
        <v>2.58E-2</v>
      </c>
    </row>
    <row r="555" spans="1:7" ht="15.75" customHeight="1">
      <c r="A555" s="115" t="s">
        <v>1051</v>
      </c>
      <c r="B555" s="161">
        <v>17312.900000000001</v>
      </c>
      <c r="C555" s="161">
        <v>17188.650000000001</v>
      </c>
      <c r="D555" s="161">
        <v>17380.150000000001</v>
      </c>
      <c r="E555" s="161">
        <v>17166.2</v>
      </c>
      <c r="F555" s="115" t="s">
        <v>1052</v>
      </c>
      <c r="G555" s="162">
        <v>-1.4E-2</v>
      </c>
    </row>
    <row r="556" spans="1:7" ht="15.75" customHeight="1">
      <c r="A556" s="163" t="s">
        <v>1053</v>
      </c>
      <c r="B556" s="164">
        <v>17558.900000000001</v>
      </c>
      <c r="C556" s="164">
        <v>17619.3</v>
      </c>
      <c r="D556" s="164">
        <v>17685.849999999999</v>
      </c>
      <c r="E556" s="164">
        <v>17519.349999999999</v>
      </c>
      <c r="F556" s="163" t="s">
        <v>1054</v>
      </c>
      <c r="G556" s="165">
        <v>2.0999999999999999E-3</v>
      </c>
    </row>
    <row r="557" spans="1:7" ht="15.75" customHeight="1">
      <c r="A557" s="115" t="s">
        <v>1055</v>
      </c>
      <c r="B557" s="161">
        <v>17522.45</v>
      </c>
      <c r="C557" s="161">
        <v>17679</v>
      </c>
      <c r="D557" s="161">
        <v>17726.5</v>
      </c>
      <c r="E557" s="161">
        <v>17487.45</v>
      </c>
      <c r="F557" s="115" t="s">
        <v>1056</v>
      </c>
      <c r="G557" s="162">
        <v>-4.7000000000000002E-3</v>
      </c>
    </row>
    <row r="558" spans="1:7" ht="15.75" customHeight="1">
      <c r="A558" s="163" t="s">
        <v>1057</v>
      </c>
      <c r="B558" s="164">
        <v>17604.95</v>
      </c>
      <c r="C558" s="164">
        <v>17525.45</v>
      </c>
      <c r="D558" s="164">
        <v>17623.650000000001</v>
      </c>
      <c r="E558" s="164">
        <v>17499.25</v>
      </c>
      <c r="F558" s="163" t="s">
        <v>1058</v>
      </c>
      <c r="G558" s="165">
        <v>1.6000000000000001E-3</v>
      </c>
    </row>
    <row r="559" spans="1:7" ht="15.75" customHeight="1">
      <c r="A559" s="115" t="s">
        <v>1059</v>
      </c>
      <c r="B559" s="161">
        <v>17577.5</v>
      </c>
      <c r="C559" s="161">
        <v>17357.349999999999</v>
      </c>
      <c r="D559" s="161">
        <v>17625.55</v>
      </c>
      <c r="E559" s="161">
        <v>17345.2</v>
      </c>
      <c r="F559" s="115" t="s">
        <v>1060</v>
      </c>
      <c r="G559" s="162">
        <v>5.0000000000000001E-3</v>
      </c>
    </row>
    <row r="560" spans="1:7" ht="15.75" customHeight="1">
      <c r="A560" s="163" t="s">
        <v>1061</v>
      </c>
      <c r="B560" s="164">
        <v>17490.7</v>
      </c>
      <c r="C560" s="164">
        <v>17682.900000000001</v>
      </c>
      <c r="D560" s="164">
        <v>17690.05</v>
      </c>
      <c r="E560" s="164">
        <v>17467.349999999999</v>
      </c>
      <c r="F560" s="163" t="s">
        <v>650</v>
      </c>
      <c r="G560" s="165">
        <v>-1.5100000000000001E-2</v>
      </c>
    </row>
    <row r="561" spans="1:7" ht="15.75" customHeight="1">
      <c r="A561" s="115" t="s">
        <v>1062</v>
      </c>
      <c r="B561" s="161">
        <v>17758.45</v>
      </c>
      <c r="C561" s="161">
        <v>17966.55</v>
      </c>
      <c r="D561" s="161">
        <v>17992.2</v>
      </c>
      <c r="E561" s="161">
        <v>17710.75</v>
      </c>
      <c r="F561" s="115" t="s">
        <v>355</v>
      </c>
      <c r="G561" s="162">
        <v>-1.0999999999999999E-2</v>
      </c>
    </row>
    <row r="562" spans="1:7" ht="15.75" customHeight="1">
      <c r="A562" s="163" t="s">
        <v>1063</v>
      </c>
      <c r="B562" s="164">
        <v>17956.5</v>
      </c>
      <c r="C562" s="164">
        <v>17898.650000000001</v>
      </c>
      <c r="D562" s="164">
        <v>17968.45</v>
      </c>
      <c r="E562" s="164">
        <v>17852.05</v>
      </c>
      <c r="F562" s="163" t="s">
        <v>1064</v>
      </c>
      <c r="G562" s="165">
        <v>6.9999999999999999E-4</v>
      </c>
    </row>
    <row r="563" spans="1:7" ht="15.75" customHeight="1">
      <c r="A563" s="115" t="s">
        <v>1065</v>
      </c>
      <c r="B563" s="161">
        <v>17944.25</v>
      </c>
      <c r="C563" s="161">
        <v>17868.150000000001</v>
      </c>
      <c r="D563" s="161">
        <v>17965.95</v>
      </c>
      <c r="E563" s="161">
        <v>17833.349999999999</v>
      </c>
      <c r="F563" s="115" t="s">
        <v>1066</v>
      </c>
      <c r="G563" s="162">
        <v>6.7000000000000002E-3</v>
      </c>
    </row>
    <row r="564" spans="1:7" ht="15.75" customHeight="1">
      <c r="A564" s="163" t="s">
        <v>1067</v>
      </c>
      <c r="B564" s="164">
        <v>17825.25</v>
      </c>
      <c r="C564" s="164">
        <v>17797.2</v>
      </c>
      <c r="D564" s="164">
        <v>17839.099999999999</v>
      </c>
      <c r="E564" s="164">
        <v>17764.05</v>
      </c>
      <c r="F564" s="163"/>
      <c r="G564" s="165">
        <v>7.1999999999999998E-3</v>
      </c>
    </row>
    <row r="565" spans="1:7" ht="15.75" customHeight="1">
      <c r="A565" s="168">
        <v>44903</v>
      </c>
      <c r="B565" s="161">
        <v>17698.150000000001</v>
      </c>
      <c r="C565" s="161">
        <v>17659.650000000001</v>
      </c>
      <c r="D565" s="161">
        <v>17724.650000000001</v>
      </c>
      <c r="E565" s="161">
        <v>17597.849999999999</v>
      </c>
      <c r="F565" s="115" t="s">
        <v>1068</v>
      </c>
      <c r="G565" s="162">
        <v>2.2000000000000001E-3</v>
      </c>
    </row>
    <row r="566" spans="1:7" ht="15.75" customHeight="1">
      <c r="A566" s="169">
        <v>44873</v>
      </c>
      <c r="B566" s="164">
        <v>17659</v>
      </c>
      <c r="C566" s="164">
        <v>17711.650000000001</v>
      </c>
      <c r="D566" s="164">
        <v>17719.3</v>
      </c>
      <c r="E566" s="164">
        <v>17631.95</v>
      </c>
      <c r="F566" s="163" t="s">
        <v>1069</v>
      </c>
      <c r="G566" s="165">
        <v>7.1000000000000004E-3</v>
      </c>
    </row>
    <row r="567" spans="1:7" ht="15.75" customHeight="1">
      <c r="A567" s="168">
        <v>44842</v>
      </c>
      <c r="B567" s="161">
        <v>17534.75</v>
      </c>
      <c r="C567" s="161">
        <v>17566.099999999999</v>
      </c>
      <c r="D567" s="161">
        <v>17566.099999999999</v>
      </c>
      <c r="E567" s="161">
        <v>17442.8</v>
      </c>
      <c r="F567" s="115" t="s">
        <v>1070</v>
      </c>
      <c r="G567" s="162">
        <v>5.9999999999999995E-4</v>
      </c>
    </row>
    <row r="568" spans="1:7" ht="15.75" customHeight="1">
      <c r="A568" s="169">
        <v>44781</v>
      </c>
      <c r="B568" s="164">
        <v>17525.099999999999</v>
      </c>
      <c r="C568" s="164">
        <v>17401.5</v>
      </c>
      <c r="D568" s="164">
        <v>17548.8</v>
      </c>
      <c r="E568" s="164">
        <v>17359.75</v>
      </c>
      <c r="F568" s="163" t="s">
        <v>1071</v>
      </c>
      <c r="G568" s="165">
        <v>7.3000000000000001E-3</v>
      </c>
    </row>
    <row r="569" spans="1:7" ht="15.75" customHeight="1">
      <c r="A569" s="168">
        <v>44689</v>
      </c>
      <c r="B569" s="161">
        <v>17397.5</v>
      </c>
      <c r="C569" s="161">
        <v>17423.650000000001</v>
      </c>
      <c r="D569" s="161">
        <v>17474.400000000001</v>
      </c>
      <c r="E569" s="161">
        <v>17348.75</v>
      </c>
      <c r="F569" s="115" t="s">
        <v>1072</v>
      </c>
      <c r="G569" s="162">
        <v>8.9999999999999998E-4</v>
      </c>
    </row>
    <row r="570" spans="1:7" ht="15.75" customHeight="1">
      <c r="A570" s="169">
        <v>44659</v>
      </c>
      <c r="B570" s="164">
        <v>17382</v>
      </c>
      <c r="C570" s="164">
        <v>17463.099999999999</v>
      </c>
      <c r="D570" s="164">
        <v>17490.7</v>
      </c>
      <c r="E570" s="164">
        <v>17161.25</v>
      </c>
      <c r="F570" s="163" t="s">
        <v>1073</v>
      </c>
      <c r="G570" s="165">
        <v>-4.0000000000000002E-4</v>
      </c>
    </row>
    <row r="571" spans="1:7" ht="15.75" customHeight="1">
      <c r="A571" s="168">
        <v>44628</v>
      </c>
      <c r="B571" s="161">
        <v>17388.150000000001</v>
      </c>
      <c r="C571" s="161">
        <v>17349.25</v>
      </c>
      <c r="D571" s="161">
        <v>17407.5</v>
      </c>
      <c r="E571" s="161">
        <v>17225.849999999999</v>
      </c>
      <c r="F571" s="115" t="s">
        <v>1074</v>
      </c>
      <c r="G571" s="162">
        <v>2.5000000000000001E-3</v>
      </c>
    </row>
    <row r="572" spans="1:7" ht="15.75" customHeight="1">
      <c r="A572" s="169">
        <v>44600</v>
      </c>
      <c r="B572" s="164">
        <v>17345.45</v>
      </c>
      <c r="C572" s="164">
        <v>17310.150000000001</v>
      </c>
      <c r="D572" s="164">
        <v>17390.150000000001</v>
      </c>
      <c r="E572" s="164">
        <v>17215.849999999999</v>
      </c>
      <c r="F572" s="163" t="s">
        <v>1075</v>
      </c>
      <c r="G572" s="165">
        <v>2.9999999999999997E-4</v>
      </c>
    </row>
    <row r="573" spans="1:7" ht="15.75" customHeight="1">
      <c r="A573" s="168">
        <v>44569</v>
      </c>
      <c r="B573" s="161">
        <v>17340.05</v>
      </c>
      <c r="C573" s="161">
        <v>17243.2</v>
      </c>
      <c r="D573" s="161">
        <v>17356.25</v>
      </c>
      <c r="E573" s="161">
        <v>17154.8</v>
      </c>
      <c r="F573" s="115" t="s">
        <v>1076</v>
      </c>
      <c r="G573" s="162">
        <v>1.06E-2</v>
      </c>
    </row>
    <row r="574" spans="1:7" ht="15.75" customHeight="1">
      <c r="A574" s="163" t="s">
        <v>1077</v>
      </c>
      <c r="B574" s="164">
        <v>17158.25</v>
      </c>
      <c r="C574" s="164">
        <v>17079.5</v>
      </c>
      <c r="D574" s="164">
        <v>17172.8</v>
      </c>
      <c r="E574" s="164">
        <v>17018.150000000001</v>
      </c>
      <c r="F574" s="163" t="s">
        <v>1078</v>
      </c>
      <c r="G574" s="165">
        <v>1.35E-2</v>
      </c>
    </row>
    <row r="575" spans="1:7" ht="15.75" customHeight="1">
      <c r="A575" s="115" t="s">
        <v>1079</v>
      </c>
      <c r="B575" s="161">
        <v>16929.599999999999</v>
      </c>
      <c r="C575" s="161">
        <v>16774.849999999999</v>
      </c>
      <c r="D575" s="161">
        <v>16947.650000000001</v>
      </c>
      <c r="E575" s="161">
        <v>16746.25</v>
      </c>
      <c r="F575" s="115" t="s">
        <v>1080</v>
      </c>
      <c r="G575" s="162">
        <v>1.7299999999999999E-2</v>
      </c>
    </row>
    <row r="576" spans="1:7" ht="15.75" customHeight="1">
      <c r="A576" s="163" t="s">
        <v>1081</v>
      </c>
      <c r="B576" s="164">
        <v>16641.8</v>
      </c>
      <c r="C576" s="164">
        <v>16475.349999999999</v>
      </c>
      <c r="D576" s="164">
        <v>16653.45</v>
      </c>
      <c r="E576" s="164">
        <v>16438.75</v>
      </c>
      <c r="F576" s="163" t="s">
        <v>1082</v>
      </c>
      <c r="G576" s="165">
        <v>9.5999999999999992E-3</v>
      </c>
    </row>
    <row r="577" spans="1:7" ht="15.75" customHeight="1">
      <c r="A577" s="115" t="s">
        <v>1083</v>
      </c>
      <c r="B577" s="161">
        <v>16483.849999999999</v>
      </c>
      <c r="C577" s="161">
        <v>16632.900000000001</v>
      </c>
      <c r="D577" s="161">
        <v>16636.099999999999</v>
      </c>
      <c r="E577" s="161">
        <v>16463.3</v>
      </c>
      <c r="F577" s="115" t="s">
        <v>1084</v>
      </c>
      <c r="G577" s="162">
        <v>-8.8000000000000005E-3</v>
      </c>
    </row>
    <row r="578" spans="1:7" ht="15.75" customHeight="1">
      <c r="A578" s="163" t="s">
        <v>1085</v>
      </c>
      <c r="B578" s="164">
        <v>16631</v>
      </c>
      <c r="C578" s="164">
        <v>16662.55</v>
      </c>
      <c r="D578" s="164">
        <v>16706.05</v>
      </c>
      <c r="E578" s="164">
        <v>16564.25</v>
      </c>
      <c r="F578" s="163" t="s">
        <v>1086</v>
      </c>
      <c r="G578" s="165">
        <v>-5.3E-3</v>
      </c>
    </row>
    <row r="579" spans="1:7" ht="15.75" customHeight="1">
      <c r="A579" s="115" t="s">
        <v>1087</v>
      </c>
      <c r="B579" s="161">
        <v>16719.45</v>
      </c>
      <c r="C579" s="161">
        <v>16661.25</v>
      </c>
      <c r="D579" s="161">
        <v>16752.25</v>
      </c>
      <c r="E579" s="161">
        <v>16610.900000000001</v>
      </c>
      <c r="F579" s="115" t="s">
        <v>1088</v>
      </c>
      <c r="G579" s="162">
        <v>6.8999999999999999E-3</v>
      </c>
    </row>
    <row r="580" spans="1:7" ht="15.75" customHeight="1">
      <c r="A580" s="163" t="s">
        <v>1089</v>
      </c>
      <c r="B580" s="164">
        <v>16605.25</v>
      </c>
      <c r="C580" s="164">
        <v>16523.55</v>
      </c>
      <c r="D580" s="164">
        <v>16626.95</v>
      </c>
      <c r="E580" s="164">
        <v>16483.900000000001</v>
      </c>
      <c r="F580" s="163" t="s">
        <v>1090</v>
      </c>
      <c r="G580" s="165">
        <v>5.1000000000000004E-3</v>
      </c>
    </row>
    <row r="581" spans="1:7" ht="15.75" customHeight="1">
      <c r="A581" s="115" t="s">
        <v>1091</v>
      </c>
      <c r="B581" s="161">
        <v>16520.849999999999</v>
      </c>
      <c r="C581" s="161">
        <v>16562.8</v>
      </c>
      <c r="D581" s="161">
        <v>16588</v>
      </c>
      <c r="E581" s="161">
        <v>16490.95</v>
      </c>
      <c r="F581" s="115" t="s">
        <v>1092</v>
      </c>
      <c r="G581" s="162">
        <v>1.0999999999999999E-2</v>
      </c>
    </row>
    <row r="582" spans="1:7" ht="15.75" customHeight="1">
      <c r="A582" s="163" t="s">
        <v>1093</v>
      </c>
      <c r="B582" s="164">
        <v>16340.55</v>
      </c>
      <c r="C582" s="164">
        <v>16187.05</v>
      </c>
      <c r="D582" s="164">
        <v>16359.5</v>
      </c>
      <c r="E582" s="164">
        <v>16187.05</v>
      </c>
      <c r="F582" s="163" t="s">
        <v>1094</v>
      </c>
      <c r="G582" s="165">
        <v>3.8E-3</v>
      </c>
    </row>
    <row r="583" spans="1:7" ht="15.75" customHeight="1">
      <c r="A583" s="115" t="s">
        <v>1095</v>
      </c>
      <c r="B583" s="161">
        <v>16278.5</v>
      </c>
      <c r="C583" s="161">
        <v>16151.4</v>
      </c>
      <c r="D583" s="161">
        <v>16287.95</v>
      </c>
      <c r="E583" s="161">
        <v>16142.2</v>
      </c>
      <c r="F583" s="115" t="s">
        <v>1096</v>
      </c>
      <c r="G583" s="162">
        <v>1.43E-2</v>
      </c>
    </row>
    <row r="584" spans="1:7" ht="15.75" customHeight="1">
      <c r="A584" s="163" t="s">
        <v>1097</v>
      </c>
      <c r="B584" s="164">
        <v>16049.2</v>
      </c>
      <c r="C584" s="164">
        <v>16010.8</v>
      </c>
      <c r="D584" s="164">
        <v>16066.95</v>
      </c>
      <c r="E584" s="164">
        <v>15927.3</v>
      </c>
      <c r="F584" s="163" t="s">
        <v>1098</v>
      </c>
      <c r="G584" s="165">
        <v>6.8999999999999999E-3</v>
      </c>
    </row>
    <row r="585" spans="1:7" ht="15.75" customHeight="1">
      <c r="A585" s="115" t="s">
        <v>1099</v>
      </c>
      <c r="B585" s="161">
        <v>15938.65</v>
      </c>
      <c r="C585" s="161">
        <v>16018.85</v>
      </c>
      <c r="D585" s="161">
        <v>16070.85</v>
      </c>
      <c r="E585" s="161">
        <v>15858.2</v>
      </c>
      <c r="F585" s="115" t="s">
        <v>1100</v>
      </c>
      <c r="G585" s="162">
        <v>-1.8E-3</v>
      </c>
    </row>
    <row r="586" spans="1:7" ht="15.75" customHeight="1">
      <c r="A586" s="163" t="s">
        <v>1101</v>
      </c>
      <c r="B586" s="164">
        <v>15966.65</v>
      </c>
      <c r="C586" s="164">
        <v>16128.2</v>
      </c>
      <c r="D586" s="164">
        <v>16140</v>
      </c>
      <c r="E586" s="164">
        <v>15950.15</v>
      </c>
      <c r="F586" s="163" t="s">
        <v>1102</v>
      </c>
      <c r="G586" s="165">
        <v>-5.7000000000000002E-3</v>
      </c>
    </row>
    <row r="587" spans="1:7" ht="15.75" customHeight="1">
      <c r="A587" s="168">
        <v>44902</v>
      </c>
      <c r="B587" s="161">
        <v>16058.3</v>
      </c>
      <c r="C587" s="161">
        <v>16126.2</v>
      </c>
      <c r="D587" s="161">
        <v>16158.75</v>
      </c>
      <c r="E587" s="161">
        <v>16031.15</v>
      </c>
      <c r="F587" s="115" t="s">
        <v>1103</v>
      </c>
      <c r="G587" s="162">
        <v>-9.7000000000000003E-3</v>
      </c>
    </row>
    <row r="588" spans="1:7" ht="15.75" customHeight="1">
      <c r="A588" s="169">
        <v>44872</v>
      </c>
      <c r="B588" s="164">
        <v>16216</v>
      </c>
      <c r="C588" s="164">
        <v>16136.15</v>
      </c>
      <c r="D588" s="164">
        <v>16248.55</v>
      </c>
      <c r="E588" s="164">
        <v>16115.5</v>
      </c>
      <c r="F588" s="163" t="s">
        <v>1104</v>
      </c>
      <c r="G588" s="165">
        <v>-2.9999999999999997E-4</v>
      </c>
    </row>
    <row r="589" spans="1:7" ht="15.75" customHeight="1">
      <c r="A589" s="168">
        <v>44780</v>
      </c>
      <c r="B589" s="161">
        <v>16220.6</v>
      </c>
      <c r="C589" s="161">
        <v>16273.65</v>
      </c>
      <c r="D589" s="161">
        <v>16275.5</v>
      </c>
      <c r="E589" s="161">
        <v>16157.9</v>
      </c>
      <c r="F589" s="115" t="s">
        <v>1105</v>
      </c>
      <c r="G589" s="162">
        <v>5.4000000000000003E-3</v>
      </c>
    </row>
    <row r="590" spans="1:7" ht="15.75" customHeight="1">
      <c r="A590" s="169">
        <v>44749</v>
      </c>
      <c r="B590" s="164">
        <v>16132.9</v>
      </c>
      <c r="C590" s="164">
        <v>16113.75</v>
      </c>
      <c r="D590" s="164">
        <v>16150.5</v>
      </c>
      <c r="E590" s="164">
        <v>16045.95</v>
      </c>
      <c r="F590" s="163" t="s">
        <v>1106</v>
      </c>
      <c r="G590" s="165">
        <v>8.8999999999999999E-3</v>
      </c>
    </row>
    <row r="591" spans="1:7" ht="15.75" customHeight="1">
      <c r="A591" s="168">
        <v>44719</v>
      </c>
      <c r="B591" s="161">
        <v>15989.8</v>
      </c>
      <c r="C591" s="161">
        <v>15818.2</v>
      </c>
      <c r="D591" s="161">
        <v>16011.35</v>
      </c>
      <c r="E591" s="161">
        <v>15800.9</v>
      </c>
      <c r="F591" s="115" t="s">
        <v>1107</v>
      </c>
      <c r="G591" s="162">
        <v>1.1299999999999999E-2</v>
      </c>
    </row>
    <row r="592" spans="1:7" ht="15.75" customHeight="1">
      <c r="A592" s="169">
        <v>44688</v>
      </c>
      <c r="B592" s="164">
        <v>15810.85</v>
      </c>
      <c r="C592" s="164">
        <v>15909.15</v>
      </c>
      <c r="D592" s="164">
        <v>16025.75</v>
      </c>
      <c r="E592" s="164">
        <v>15785.45</v>
      </c>
      <c r="F592" s="163" t="s">
        <v>1108</v>
      </c>
      <c r="G592" s="165">
        <v>-1.5E-3</v>
      </c>
    </row>
    <row r="593" spans="1:7" ht="15.75" customHeight="1">
      <c r="A593" s="168">
        <v>44658</v>
      </c>
      <c r="B593" s="161">
        <v>15835.35</v>
      </c>
      <c r="C593" s="161">
        <v>15710.5</v>
      </c>
      <c r="D593" s="161">
        <v>15852.35</v>
      </c>
      <c r="E593" s="161">
        <v>15661.8</v>
      </c>
      <c r="F593" s="115" t="s">
        <v>1109</v>
      </c>
      <c r="G593" s="162">
        <v>5.3E-3</v>
      </c>
    </row>
    <row r="594" spans="1:7" ht="15.75" customHeight="1">
      <c r="A594" s="169">
        <v>44568</v>
      </c>
      <c r="B594" s="164">
        <v>15752.05</v>
      </c>
      <c r="C594" s="164">
        <v>15703.7</v>
      </c>
      <c r="D594" s="164">
        <v>15793.95</v>
      </c>
      <c r="E594" s="164">
        <v>15511.05</v>
      </c>
      <c r="F594" s="163" t="s">
        <v>1110</v>
      </c>
      <c r="G594" s="165">
        <v>-1.8E-3</v>
      </c>
    </row>
    <row r="595" spans="1:7" ht="15.75" customHeight="1">
      <c r="A595" s="115" t="s">
        <v>1111</v>
      </c>
      <c r="B595" s="161">
        <v>15780.25</v>
      </c>
      <c r="C595" s="161">
        <v>15774.5</v>
      </c>
      <c r="D595" s="161">
        <v>15890</v>
      </c>
      <c r="E595" s="161">
        <v>15728.85</v>
      </c>
      <c r="F595" s="115" t="s">
        <v>1112</v>
      </c>
      <c r="G595" s="162">
        <v>-1.1999999999999999E-3</v>
      </c>
    </row>
    <row r="596" spans="1:7" ht="15.75" customHeight="1">
      <c r="A596" s="163" t="s">
        <v>1113</v>
      </c>
      <c r="B596" s="164">
        <v>15799.1</v>
      </c>
      <c r="C596" s="164">
        <v>15701.7</v>
      </c>
      <c r="D596" s="164">
        <v>15861.6</v>
      </c>
      <c r="E596" s="164">
        <v>15687.8</v>
      </c>
      <c r="F596" s="163" t="s">
        <v>1114</v>
      </c>
      <c r="G596" s="165">
        <v>-3.2000000000000002E-3</v>
      </c>
    </row>
    <row r="597" spans="1:7" ht="15.75" customHeight="1">
      <c r="A597" s="115" t="s">
        <v>1115</v>
      </c>
      <c r="B597" s="161">
        <v>15850.2</v>
      </c>
      <c r="C597" s="161">
        <v>15757.45</v>
      </c>
      <c r="D597" s="161">
        <v>15892.1</v>
      </c>
      <c r="E597" s="161">
        <v>15710.15</v>
      </c>
      <c r="F597" s="115" t="s">
        <v>1116</v>
      </c>
      <c r="G597" s="162">
        <v>1.1000000000000001E-3</v>
      </c>
    </row>
    <row r="598" spans="1:7" ht="15.75" customHeight="1">
      <c r="A598" s="163" t="s">
        <v>1117</v>
      </c>
      <c r="B598" s="164">
        <v>15832.05</v>
      </c>
      <c r="C598" s="164">
        <v>15926.2</v>
      </c>
      <c r="D598" s="164">
        <v>15927.45</v>
      </c>
      <c r="E598" s="164">
        <v>15815.5</v>
      </c>
      <c r="F598" s="163" t="s">
        <v>1118</v>
      </c>
      <c r="G598" s="165">
        <v>8.5000000000000006E-3</v>
      </c>
    </row>
    <row r="599" spans="1:7" ht="15.75" customHeight="1">
      <c r="A599" s="115" t="s">
        <v>1119</v>
      </c>
      <c r="B599" s="161">
        <v>15699.25</v>
      </c>
      <c r="C599" s="161">
        <v>15657.4</v>
      </c>
      <c r="D599" s="161">
        <v>15749.25</v>
      </c>
      <c r="E599" s="161">
        <v>15619.45</v>
      </c>
      <c r="F599" s="115" t="s">
        <v>1120</v>
      </c>
      <c r="G599" s="162">
        <v>9.1999999999999998E-3</v>
      </c>
    </row>
    <row r="600" spans="1:7" ht="15.75" customHeight="1">
      <c r="A600" s="163" t="s">
        <v>1121</v>
      </c>
      <c r="B600" s="164">
        <v>15556.65</v>
      </c>
      <c r="C600" s="164">
        <v>15451.55</v>
      </c>
      <c r="D600" s="164">
        <v>15628.45</v>
      </c>
      <c r="E600" s="164">
        <v>15367.5</v>
      </c>
      <c r="F600" s="163" t="s">
        <v>1122</v>
      </c>
      <c r="G600" s="165">
        <v>9.2999999999999992E-3</v>
      </c>
    </row>
    <row r="601" spans="1:7" ht="15.75" customHeight="1">
      <c r="A601" s="115" t="s">
        <v>1123</v>
      </c>
      <c r="B601" s="161">
        <v>15413.3</v>
      </c>
      <c r="C601" s="161">
        <v>15545.65</v>
      </c>
      <c r="D601" s="161">
        <v>15565.4</v>
      </c>
      <c r="E601" s="161">
        <v>15385.95</v>
      </c>
      <c r="F601" s="115" t="s">
        <v>1124</v>
      </c>
      <c r="G601" s="162">
        <v>-1.44E-2</v>
      </c>
    </row>
    <row r="602" spans="1:7" ht="15.75" customHeight="1">
      <c r="A602" s="163" t="s">
        <v>1125</v>
      </c>
      <c r="B602" s="164">
        <v>15638.8</v>
      </c>
      <c r="C602" s="164">
        <v>15455.95</v>
      </c>
      <c r="D602" s="164">
        <v>15707.25</v>
      </c>
      <c r="E602" s="164">
        <v>15419.85</v>
      </c>
      <c r="F602" s="163" t="s">
        <v>1126</v>
      </c>
      <c r="G602" s="165">
        <v>1.8800000000000001E-2</v>
      </c>
    </row>
    <row r="603" spans="1:7" ht="15.75" customHeight="1">
      <c r="A603" s="115" t="s">
        <v>1127</v>
      </c>
      <c r="B603" s="161">
        <v>15350.15</v>
      </c>
      <c r="C603" s="161">
        <v>15334.5</v>
      </c>
      <c r="D603" s="161">
        <v>15382.5</v>
      </c>
      <c r="E603" s="161">
        <v>15191.1</v>
      </c>
      <c r="F603" s="115" t="s">
        <v>1128</v>
      </c>
      <c r="G603" s="162">
        <v>3.7000000000000002E-3</v>
      </c>
    </row>
    <row r="604" spans="1:7" ht="15.75" customHeight="1">
      <c r="A604" s="163" t="s">
        <v>1129</v>
      </c>
      <c r="B604" s="164">
        <v>15293.5</v>
      </c>
      <c r="C604" s="164">
        <v>15272.65</v>
      </c>
      <c r="D604" s="164">
        <v>15400.4</v>
      </c>
      <c r="E604" s="164">
        <v>15183.4</v>
      </c>
      <c r="F604" s="163" t="s">
        <v>1130</v>
      </c>
      <c r="G604" s="165">
        <v>-4.4000000000000003E-3</v>
      </c>
    </row>
    <row r="605" spans="1:7" ht="15.75" customHeight="1">
      <c r="A605" s="115" t="s">
        <v>1131</v>
      </c>
      <c r="B605" s="161">
        <v>15360.6</v>
      </c>
      <c r="C605" s="161">
        <v>15832.25</v>
      </c>
      <c r="D605" s="161">
        <v>15863.15</v>
      </c>
      <c r="E605" s="161">
        <v>15335.1</v>
      </c>
      <c r="F605" s="115" t="s">
        <v>1132</v>
      </c>
      <c r="G605" s="162">
        <v>-2.1100000000000001E-2</v>
      </c>
    </row>
    <row r="606" spans="1:7" ht="15.75" customHeight="1">
      <c r="A606" s="163" t="s">
        <v>1133</v>
      </c>
      <c r="B606" s="164">
        <v>15692.15</v>
      </c>
      <c r="C606" s="164">
        <v>15729.25</v>
      </c>
      <c r="D606" s="164">
        <v>15783.65</v>
      </c>
      <c r="E606" s="164">
        <v>15678.9</v>
      </c>
      <c r="F606" s="163" t="s">
        <v>1134</v>
      </c>
      <c r="G606" s="165">
        <v>-2.5000000000000001E-3</v>
      </c>
    </row>
    <row r="607" spans="1:7" ht="15.75" customHeight="1">
      <c r="A607" s="115" t="s">
        <v>1135</v>
      </c>
      <c r="B607" s="161">
        <v>15732.1</v>
      </c>
      <c r="C607" s="161">
        <v>15674.25</v>
      </c>
      <c r="D607" s="161">
        <v>15858</v>
      </c>
      <c r="E607" s="161">
        <v>15659.45</v>
      </c>
      <c r="F607" s="115" t="s">
        <v>1136</v>
      </c>
      <c r="G607" s="162">
        <v>-2.7000000000000001E-3</v>
      </c>
    </row>
    <row r="608" spans="1:7" ht="15.75" customHeight="1">
      <c r="A608" s="163" t="s">
        <v>1137</v>
      </c>
      <c r="B608" s="164">
        <v>15774.4</v>
      </c>
      <c r="C608" s="164">
        <v>15877.55</v>
      </c>
      <c r="D608" s="164">
        <v>15886.15</v>
      </c>
      <c r="E608" s="164">
        <v>15684</v>
      </c>
      <c r="F608" s="163" t="s">
        <v>1138</v>
      </c>
      <c r="G608" s="165">
        <v>-2.64E-2</v>
      </c>
    </row>
    <row r="609" spans="1:7" ht="15.75" customHeight="1">
      <c r="A609" s="168">
        <v>44840</v>
      </c>
      <c r="B609" s="161">
        <v>16201.8</v>
      </c>
      <c r="C609" s="161">
        <v>16283.95</v>
      </c>
      <c r="D609" s="161">
        <v>16324.7</v>
      </c>
      <c r="E609" s="161">
        <v>16172.6</v>
      </c>
      <c r="F609" s="115" t="s">
        <v>1139</v>
      </c>
      <c r="G609" s="162">
        <v>-1.6799999999999999E-2</v>
      </c>
    </row>
    <row r="610" spans="1:7" ht="15.75" customHeight="1">
      <c r="A610" s="169">
        <v>44810</v>
      </c>
      <c r="B610" s="164">
        <v>16478.099999999999</v>
      </c>
      <c r="C610" s="164">
        <v>16263.85</v>
      </c>
      <c r="D610" s="164">
        <v>16492.8</v>
      </c>
      <c r="E610" s="164">
        <v>16243.85</v>
      </c>
      <c r="F610" s="163" t="s">
        <v>1140</v>
      </c>
      <c r="G610" s="165">
        <v>7.4000000000000003E-3</v>
      </c>
    </row>
    <row r="611" spans="1:7" ht="15.75" customHeight="1">
      <c r="A611" s="168">
        <v>44779</v>
      </c>
      <c r="B611" s="161">
        <v>16356.25</v>
      </c>
      <c r="C611" s="161">
        <v>16474.95</v>
      </c>
      <c r="D611" s="161">
        <v>16514.3</v>
      </c>
      <c r="E611" s="161">
        <v>16293.35</v>
      </c>
      <c r="F611" s="115" t="s">
        <v>1141</v>
      </c>
      <c r="G611" s="162">
        <v>-3.7000000000000002E-3</v>
      </c>
    </row>
    <row r="612" spans="1:7" ht="15.75" customHeight="1">
      <c r="A612" s="169">
        <v>44748</v>
      </c>
      <c r="B612" s="164">
        <v>16416.349999999999</v>
      </c>
      <c r="C612" s="164">
        <v>16469.599999999999</v>
      </c>
      <c r="D612" s="164">
        <v>16487.25</v>
      </c>
      <c r="E612" s="164">
        <v>16347.1</v>
      </c>
      <c r="F612" s="163" t="s">
        <v>1142</v>
      </c>
      <c r="G612" s="165">
        <v>-9.1999999999999998E-3</v>
      </c>
    </row>
    <row r="613" spans="1:7" ht="15.75" customHeight="1">
      <c r="A613" s="168">
        <v>44718</v>
      </c>
      <c r="B613" s="161">
        <v>16569.55</v>
      </c>
      <c r="C613" s="161">
        <v>16530.7</v>
      </c>
      <c r="D613" s="161">
        <v>16610.95</v>
      </c>
      <c r="E613" s="161">
        <v>16444.55</v>
      </c>
      <c r="F613" s="115" t="s">
        <v>1143</v>
      </c>
      <c r="G613" s="162">
        <v>-8.9999999999999998E-4</v>
      </c>
    </row>
    <row r="614" spans="1:7" ht="15.75" customHeight="1">
      <c r="A614" s="169">
        <v>44626</v>
      </c>
      <c r="B614" s="164">
        <v>16584.3</v>
      </c>
      <c r="C614" s="164">
        <v>16761.650000000001</v>
      </c>
      <c r="D614" s="164">
        <v>16793.849999999999</v>
      </c>
      <c r="E614" s="164">
        <v>16567.900000000001</v>
      </c>
      <c r="F614" s="163" t="s">
        <v>1144</v>
      </c>
      <c r="G614" s="165">
        <v>-2.5999999999999999E-3</v>
      </c>
    </row>
    <row r="615" spans="1:7" ht="15.75" customHeight="1">
      <c r="A615" s="168">
        <v>44598</v>
      </c>
      <c r="B615" s="161">
        <v>16628</v>
      </c>
      <c r="C615" s="161">
        <v>16481.650000000001</v>
      </c>
      <c r="D615" s="161">
        <v>16646.400000000001</v>
      </c>
      <c r="E615" s="161">
        <v>16443.05</v>
      </c>
      <c r="F615" s="115" t="s">
        <v>1145</v>
      </c>
      <c r="G615" s="162">
        <v>6.4000000000000003E-3</v>
      </c>
    </row>
    <row r="616" spans="1:7" ht="15.75" customHeight="1">
      <c r="A616" s="169">
        <v>44567</v>
      </c>
      <c r="B616" s="164">
        <v>16522.75</v>
      </c>
      <c r="C616" s="164">
        <v>16594.400000000001</v>
      </c>
      <c r="D616" s="164">
        <v>16649.2</v>
      </c>
      <c r="E616" s="164">
        <v>16438.849999999999</v>
      </c>
      <c r="F616" s="163" t="s">
        <v>1146</v>
      </c>
      <c r="G616" s="165">
        <v>-3.7000000000000002E-3</v>
      </c>
    </row>
    <row r="617" spans="1:7" ht="15.75" customHeight="1">
      <c r="A617" s="115" t="s">
        <v>1147</v>
      </c>
      <c r="B617" s="161">
        <v>16584.55</v>
      </c>
      <c r="C617" s="161">
        <v>16578.45</v>
      </c>
      <c r="D617" s="161">
        <v>16690.75</v>
      </c>
      <c r="E617" s="161">
        <v>16521.900000000001</v>
      </c>
      <c r="F617" s="115" t="s">
        <v>1148</v>
      </c>
      <c r="G617" s="162">
        <v>-4.5999999999999999E-3</v>
      </c>
    </row>
    <row r="618" spans="1:7" ht="15.75" customHeight="1">
      <c r="A618" s="163" t="s">
        <v>1149</v>
      </c>
      <c r="B618" s="164">
        <v>16661.400000000001</v>
      </c>
      <c r="C618" s="164">
        <v>16527.900000000001</v>
      </c>
      <c r="D618" s="164">
        <v>16695.5</v>
      </c>
      <c r="E618" s="164">
        <v>16506.150000000001</v>
      </c>
      <c r="F618" s="163" t="s">
        <v>645</v>
      </c>
      <c r="G618" s="165">
        <v>1.89E-2</v>
      </c>
    </row>
    <row r="619" spans="1:7" ht="15.75" customHeight="1">
      <c r="A619" s="115" t="s">
        <v>1150</v>
      </c>
      <c r="B619" s="161">
        <v>16352.45</v>
      </c>
      <c r="C619" s="161">
        <v>16296.6</v>
      </c>
      <c r="D619" s="161">
        <v>16370.6</v>
      </c>
      <c r="E619" s="161">
        <v>16221.95</v>
      </c>
      <c r="F619" s="115" t="s">
        <v>1151</v>
      </c>
      <c r="G619" s="162">
        <v>1.1299999999999999E-2</v>
      </c>
    </row>
    <row r="620" spans="1:7" ht="15.75" customHeight="1">
      <c r="A620" s="163" t="s">
        <v>1152</v>
      </c>
      <c r="B620" s="164">
        <v>16170.15</v>
      </c>
      <c r="C620" s="164">
        <v>16105</v>
      </c>
      <c r="D620" s="164">
        <v>16204.45</v>
      </c>
      <c r="E620" s="164">
        <v>15903.7</v>
      </c>
      <c r="F620" s="163" t="s">
        <v>1153</v>
      </c>
      <c r="G620" s="165">
        <v>8.9999999999999993E-3</v>
      </c>
    </row>
    <row r="621" spans="1:7" ht="15.75" customHeight="1">
      <c r="A621" s="115" t="s">
        <v>1154</v>
      </c>
      <c r="B621" s="161">
        <v>16025.8</v>
      </c>
      <c r="C621" s="161">
        <v>16196.35</v>
      </c>
      <c r="D621" s="161">
        <v>16223.35</v>
      </c>
      <c r="E621" s="161">
        <v>16006.95</v>
      </c>
      <c r="F621" s="115" t="s">
        <v>1155</v>
      </c>
      <c r="G621" s="162">
        <v>-6.1999999999999998E-3</v>
      </c>
    </row>
    <row r="622" spans="1:7" ht="15.75" customHeight="1">
      <c r="A622" s="163" t="s">
        <v>1156</v>
      </c>
      <c r="B622" s="164">
        <v>16125.15</v>
      </c>
      <c r="C622" s="164">
        <v>16225.55</v>
      </c>
      <c r="D622" s="164">
        <v>16262.8</v>
      </c>
      <c r="E622" s="164">
        <v>16078.6</v>
      </c>
      <c r="F622" s="163" t="s">
        <v>1157</v>
      </c>
      <c r="G622" s="165">
        <v>-5.4999999999999997E-3</v>
      </c>
    </row>
    <row r="623" spans="1:7" ht="15.75" customHeight="1">
      <c r="A623" s="115" t="s">
        <v>1158</v>
      </c>
      <c r="B623" s="161">
        <v>16214.7</v>
      </c>
      <c r="C623" s="161">
        <v>16290.95</v>
      </c>
      <c r="D623" s="161">
        <v>16414.7</v>
      </c>
      <c r="E623" s="161">
        <v>16185.75</v>
      </c>
      <c r="F623" s="115" t="s">
        <v>1159</v>
      </c>
      <c r="G623" s="162">
        <v>-3.2000000000000002E-3</v>
      </c>
    </row>
    <row r="624" spans="1:7" ht="15.75" customHeight="1">
      <c r="A624" s="163" t="s">
        <v>1160</v>
      </c>
      <c r="B624" s="164">
        <v>16266.15</v>
      </c>
      <c r="C624" s="164">
        <v>16043.8</v>
      </c>
      <c r="D624" s="164">
        <v>16283.05</v>
      </c>
      <c r="E624" s="164">
        <v>16003.85</v>
      </c>
      <c r="F624" s="163" t="s">
        <v>1161</v>
      </c>
      <c r="G624" s="165">
        <v>2.8899999999999999E-2</v>
      </c>
    </row>
    <row r="625" spans="1:7" ht="15.75" customHeight="1">
      <c r="A625" s="115" t="s">
        <v>1162</v>
      </c>
      <c r="B625" s="161">
        <v>15809.4</v>
      </c>
      <c r="C625" s="161">
        <v>15917.4</v>
      </c>
      <c r="D625" s="161">
        <v>15984.75</v>
      </c>
      <c r="E625" s="161">
        <v>15775.2</v>
      </c>
      <c r="F625" s="115" t="s">
        <v>1163</v>
      </c>
      <c r="G625" s="162">
        <v>-2.6499999999999999E-2</v>
      </c>
    </row>
    <row r="626" spans="1:7" ht="15.75" customHeight="1">
      <c r="A626" s="163" t="s">
        <v>1164</v>
      </c>
      <c r="B626" s="164">
        <v>16240.3</v>
      </c>
      <c r="C626" s="164">
        <v>16318.15</v>
      </c>
      <c r="D626" s="164">
        <v>16399.8</v>
      </c>
      <c r="E626" s="164">
        <v>16211.2</v>
      </c>
      <c r="F626" s="163" t="s">
        <v>1165</v>
      </c>
      <c r="G626" s="165">
        <v>-1.1999999999999999E-3</v>
      </c>
    </row>
    <row r="627" spans="1:7" ht="15.75" customHeight="1">
      <c r="A627" s="115" t="s">
        <v>1166</v>
      </c>
      <c r="B627" s="161">
        <v>16259.3</v>
      </c>
      <c r="C627" s="161">
        <v>15912.6</v>
      </c>
      <c r="D627" s="161">
        <v>16284.25</v>
      </c>
      <c r="E627" s="161">
        <v>15900.8</v>
      </c>
      <c r="F627" s="115" t="s">
        <v>1167</v>
      </c>
      <c r="G627" s="162">
        <v>2.63E-2</v>
      </c>
    </row>
    <row r="628" spans="1:7" ht="15.75" customHeight="1">
      <c r="A628" s="163" t="s">
        <v>1168</v>
      </c>
      <c r="B628" s="164">
        <v>15842.3</v>
      </c>
      <c r="C628" s="164">
        <v>15845.1</v>
      </c>
      <c r="D628" s="164">
        <v>15977.95</v>
      </c>
      <c r="E628" s="164">
        <v>15739.65</v>
      </c>
      <c r="F628" s="163" t="s">
        <v>1169</v>
      </c>
      <c r="G628" s="165">
        <v>3.8E-3</v>
      </c>
    </row>
    <row r="629" spans="1:7" ht="15.75" customHeight="1">
      <c r="A629" s="115" t="s">
        <v>1170</v>
      </c>
      <c r="B629" s="161">
        <v>15782.15</v>
      </c>
      <c r="C629" s="161">
        <v>15977</v>
      </c>
      <c r="D629" s="161">
        <v>16083.6</v>
      </c>
      <c r="E629" s="161">
        <v>15740.85</v>
      </c>
      <c r="F629" s="115" t="s">
        <v>1171</v>
      </c>
      <c r="G629" s="162">
        <v>-1.6000000000000001E-3</v>
      </c>
    </row>
    <row r="630" spans="1:7" ht="15.75" customHeight="1">
      <c r="A630" s="169">
        <v>44900</v>
      </c>
      <c r="B630" s="164">
        <v>15808</v>
      </c>
      <c r="C630" s="164">
        <v>16021.1</v>
      </c>
      <c r="D630" s="164">
        <v>16041.95</v>
      </c>
      <c r="E630" s="164">
        <v>15735.75</v>
      </c>
      <c r="F630" s="163" t="s">
        <v>1172</v>
      </c>
      <c r="G630" s="165">
        <v>-2.2200000000000001E-2</v>
      </c>
    </row>
    <row r="631" spans="1:7" ht="15.75" customHeight="1">
      <c r="A631" s="168">
        <v>44870</v>
      </c>
      <c r="B631" s="161">
        <v>16167.1</v>
      </c>
      <c r="C631" s="161">
        <v>16270.05</v>
      </c>
      <c r="D631" s="161">
        <v>16318.75</v>
      </c>
      <c r="E631" s="161">
        <v>15992.6</v>
      </c>
      <c r="F631" s="115" t="s">
        <v>1173</v>
      </c>
      <c r="G631" s="162">
        <v>-4.4999999999999997E-3</v>
      </c>
    </row>
    <row r="632" spans="1:7" ht="15.75" customHeight="1">
      <c r="A632" s="169">
        <v>44839</v>
      </c>
      <c r="B632" s="164">
        <v>16240.05</v>
      </c>
      <c r="C632" s="164">
        <v>16248.9</v>
      </c>
      <c r="D632" s="164">
        <v>16404.55</v>
      </c>
      <c r="E632" s="164">
        <v>16197.3</v>
      </c>
      <c r="F632" s="163" t="s">
        <v>1174</v>
      </c>
      <c r="G632" s="165">
        <v>-3.8E-3</v>
      </c>
    </row>
    <row r="633" spans="1:7" ht="15.75" customHeight="1">
      <c r="A633" s="168">
        <v>44809</v>
      </c>
      <c r="B633" s="161">
        <v>16301.85</v>
      </c>
      <c r="C633" s="161">
        <v>16227.7</v>
      </c>
      <c r="D633" s="161">
        <v>16403.7</v>
      </c>
      <c r="E633" s="161">
        <v>16142.1</v>
      </c>
      <c r="F633" s="115" t="s">
        <v>1175</v>
      </c>
      <c r="G633" s="162">
        <v>-6.7000000000000002E-3</v>
      </c>
    </row>
    <row r="634" spans="1:7" ht="15.75" customHeight="1">
      <c r="A634" s="169">
        <v>44717</v>
      </c>
      <c r="B634" s="164">
        <v>16411.25</v>
      </c>
      <c r="C634" s="164">
        <v>16415.55</v>
      </c>
      <c r="D634" s="164">
        <v>16484.2</v>
      </c>
      <c r="E634" s="164">
        <v>16340.9</v>
      </c>
      <c r="F634" s="163" t="s">
        <v>1176</v>
      </c>
      <c r="G634" s="165">
        <v>-1.6299999999999999E-2</v>
      </c>
    </row>
    <row r="635" spans="1:7" ht="15.75" customHeight="1">
      <c r="A635" s="168">
        <v>44686</v>
      </c>
      <c r="B635" s="161">
        <v>16682.650000000001</v>
      </c>
      <c r="C635" s="161">
        <v>16854.75</v>
      </c>
      <c r="D635" s="161">
        <v>16945.7</v>
      </c>
      <c r="E635" s="161">
        <v>16651.849999999999</v>
      </c>
      <c r="F635" s="115" t="s">
        <v>1177</v>
      </c>
      <c r="G635" s="162">
        <v>2.9999999999999997E-4</v>
      </c>
    </row>
    <row r="636" spans="1:7" ht="15.75" customHeight="1">
      <c r="A636" s="169">
        <v>44656</v>
      </c>
      <c r="B636" s="164">
        <v>16677.599999999999</v>
      </c>
      <c r="C636" s="164">
        <v>17096.599999999999</v>
      </c>
      <c r="D636" s="164">
        <v>17132.849999999999</v>
      </c>
      <c r="E636" s="164">
        <v>16623.95</v>
      </c>
      <c r="F636" s="163" t="s">
        <v>1178</v>
      </c>
      <c r="G636" s="165">
        <v>-2.29E-2</v>
      </c>
    </row>
    <row r="637" spans="1:7" ht="15.75" customHeight="1">
      <c r="A637" s="168">
        <v>44597</v>
      </c>
      <c r="B637" s="161">
        <v>17069.099999999999</v>
      </c>
      <c r="C637" s="161">
        <v>16924.45</v>
      </c>
      <c r="D637" s="161">
        <v>17092.25</v>
      </c>
      <c r="E637" s="161">
        <v>16917.25</v>
      </c>
      <c r="F637" s="115" t="s">
        <v>1179</v>
      </c>
      <c r="G637" s="162">
        <v>-2E-3</v>
      </c>
    </row>
    <row r="638" spans="1:7" ht="15.75" customHeight="1">
      <c r="A638" s="163" t="s">
        <v>1180</v>
      </c>
      <c r="B638" s="164">
        <v>17102.55</v>
      </c>
      <c r="C638" s="164">
        <v>17329.25</v>
      </c>
      <c r="D638" s="164">
        <v>17377.650000000001</v>
      </c>
      <c r="E638" s="164">
        <v>17053.25</v>
      </c>
      <c r="F638" s="163" t="s">
        <v>1181</v>
      </c>
      <c r="G638" s="165">
        <v>-8.3000000000000001E-3</v>
      </c>
    </row>
    <row r="639" spans="1:7" ht="15.75" customHeight="1">
      <c r="A639" s="115" t="s">
        <v>1182</v>
      </c>
      <c r="B639" s="161">
        <v>17245.05</v>
      </c>
      <c r="C639" s="161">
        <v>17189.5</v>
      </c>
      <c r="D639" s="161">
        <v>17322.5</v>
      </c>
      <c r="E639" s="161">
        <v>17071.05</v>
      </c>
      <c r="F639" s="115" t="s">
        <v>1183</v>
      </c>
      <c r="G639" s="162">
        <v>1.21E-2</v>
      </c>
    </row>
    <row r="640" spans="1:7" ht="15.75" customHeight="1">
      <c r="A640" s="163" t="s">
        <v>1184</v>
      </c>
      <c r="B640" s="164">
        <v>17038.400000000001</v>
      </c>
      <c r="C640" s="164">
        <v>17073.349999999999</v>
      </c>
      <c r="D640" s="164">
        <v>17110.7</v>
      </c>
      <c r="E640" s="164">
        <v>16958.45</v>
      </c>
      <c r="F640" s="163" t="s">
        <v>1185</v>
      </c>
      <c r="G640" s="165">
        <v>-9.4000000000000004E-3</v>
      </c>
    </row>
    <row r="641" spans="1:7" ht="15.75" customHeight="1">
      <c r="A641" s="115" t="s">
        <v>1186</v>
      </c>
      <c r="B641" s="161">
        <v>17200.8</v>
      </c>
      <c r="C641" s="161">
        <v>17121.3</v>
      </c>
      <c r="D641" s="161">
        <v>17223.849999999999</v>
      </c>
      <c r="E641" s="161">
        <v>17064.45</v>
      </c>
      <c r="F641" s="115" t="s">
        <v>1187</v>
      </c>
      <c r="G641" s="162">
        <v>1.46E-2</v>
      </c>
    </row>
    <row r="642" spans="1:7" ht="15.75" customHeight="1">
      <c r="A642" s="163" t="s">
        <v>1188</v>
      </c>
      <c r="B642" s="164">
        <v>16953.95</v>
      </c>
      <c r="C642" s="164">
        <v>17009.05</v>
      </c>
      <c r="D642" s="164">
        <v>17054.3</v>
      </c>
      <c r="E642" s="164">
        <v>16888.7</v>
      </c>
      <c r="F642" s="163" t="s">
        <v>1189</v>
      </c>
      <c r="G642" s="165">
        <v>-1.2699999999999999E-2</v>
      </c>
    </row>
    <row r="643" spans="1:7" ht="15.75" customHeight="1">
      <c r="A643" s="115" t="s">
        <v>1190</v>
      </c>
      <c r="B643" s="161">
        <v>17171.95</v>
      </c>
      <c r="C643" s="161">
        <v>17242.75</v>
      </c>
      <c r="D643" s="161">
        <v>17315.3</v>
      </c>
      <c r="E643" s="161">
        <v>17149.2</v>
      </c>
      <c r="F643" s="115" t="s">
        <v>1191</v>
      </c>
      <c r="G643" s="162">
        <v>-1.2699999999999999E-2</v>
      </c>
    </row>
    <row r="644" spans="1:7" ht="15.75" customHeight="1">
      <c r="A644" s="163" t="s">
        <v>1192</v>
      </c>
      <c r="B644" s="164">
        <v>17392.599999999999</v>
      </c>
      <c r="C644" s="164">
        <v>17234.599999999999</v>
      </c>
      <c r="D644" s="164">
        <v>17414.7</v>
      </c>
      <c r="E644" s="164">
        <v>17215.5</v>
      </c>
      <c r="F644" s="163" t="s">
        <v>199</v>
      </c>
      <c r="G644" s="165">
        <v>1.49E-2</v>
      </c>
    </row>
    <row r="645" spans="1:7" ht="15.75" customHeight="1">
      <c r="A645" s="115" t="s">
        <v>1193</v>
      </c>
      <c r="B645" s="161">
        <v>17136.55</v>
      </c>
      <c r="C645" s="161">
        <v>17045.25</v>
      </c>
      <c r="D645" s="161">
        <v>17186.900000000001</v>
      </c>
      <c r="E645" s="161">
        <v>16978.95</v>
      </c>
      <c r="F645" s="115" t="s">
        <v>1194</v>
      </c>
      <c r="G645" s="162">
        <v>1.0500000000000001E-2</v>
      </c>
    </row>
    <row r="646" spans="1:7" ht="15.75" customHeight="1">
      <c r="A646" s="163" t="s">
        <v>1195</v>
      </c>
      <c r="B646" s="164">
        <v>16958.650000000001</v>
      </c>
      <c r="C646" s="164">
        <v>17258.95</v>
      </c>
      <c r="D646" s="164">
        <v>17275.650000000001</v>
      </c>
      <c r="E646" s="164">
        <v>16824.7</v>
      </c>
      <c r="F646" s="163" t="s">
        <v>1196</v>
      </c>
      <c r="G646" s="165">
        <v>-1.2500000000000001E-2</v>
      </c>
    </row>
    <row r="647" spans="1:7" ht="15.75" customHeight="1">
      <c r="A647" s="115" t="s">
        <v>1197</v>
      </c>
      <c r="B647" s="161">
        <v>17173.650000000001</v>
      </c>
      <c r="C647" s="161">
        <v>17183.45</v>
      </c>
      <c r="D647" s="161">
        <v>17237.75</v>
      </c>
      <c r="E647" s="161">
        <v>17067.849999999999</v>
      </c>
      <c r="F647" s="115" t="s">
        <v>1198</v>
      </c>
      <c r="G647" s="162">
        <v>-1.7299999999999999E-2</v>
      </c>
    </row>
    <row r="648" spans="1:7" ht="15.75" customHeight="1">
      <c r="A648" s="163" t="s">
        <v>1199</v>
      </c>
      <c r="B648" s="164">
        <v>17475.650000000001</v>
      </c>
      <c r="C648" s="164">
        <v>17599.900000000001</v>
      </c>
      <c r="D648" s="164">
        <v>17663.650000000001</v>
      </c>
      <c r="E648" s="164">
        <v>17457.400000000001</v>
      </c>
      <c r="F648" s="163" t="s">
        <v>1200</v>
      </c>
      <c r="G648" s="165">
        <v>-3.0999999999999999E-3</v>
      </c>
    </row>
    <row r="649" spans="1:7" ht="15.75" customHeight="1">
      <c r="A649" s="168">
        <v>44899</v>
      </c>
      <c r="B649" s="161">
        <v>17530.3</v>
      </c>
      <c r="C649" s="161">
        <v>17584.849999999999</v>
      </c>
      <c r="D649" s="161">
        <v>17595.3</v>
      </c>
      <c r="E649" s="161">
        <v>17442.349999999999</v>
      </c>
      <c r="F649" s="115" t="s">
        <v>1201</v>
      </c>
      <c r="G649" s="162">
        <v>-8.2000000000000007E-3</v>
      </c>
    </row>
    <row r="650" spans="1:7" ht="15.75" customHeight="1">
      <c r="A650" s="169">
        <v>44869</v>
      </c>
      <c r="B650" s="164">
        <v>17674.95</v>
      </c>
      <c r="C650" s="164">
        <v>17740.900000000001</v>
      </c>
      <c r="D650" s="164">
        <v>17779.05</v>
      </c>
      <c r="E650" s="164">
        <v>17650.95</v>
      </c>
      <c r="F650" s="163" t="s">
        <v>1202</v>
      </c>
      <c r="G650" s="165">
        <v>-6.1999999999999998E-3</v>
      </c>
    </row>
    <row r="651" spans="1:7" ht="15.75" customHeight="1">
      <c r="A651" s="168">
        <v>44777</v>
      </c>
      <c r="B651" s="161">
        <v>17784.349999999999</v>
      </c>
      <c r="C651" s="161">
        <v>17698.150000000001</v>
      </c>
      <c r="D651" s="161">
        <v>17842.75</v>
      </c>
      <c r="E651" s="161">
        <v>17600.55</v>
      </c>
      <c r="F651" s="115" t="s">
        <v>1203</v>
      </c>
      <c r="G651" s="162">
        <v>8.2000000000000007E-3</v>
      </c>
    </row>
    <row r="652" spans="1:7" ht="15.75" customHeight="1">
      <c r="A652" s="169">
        <v>44746</v>
      </c>
      <c r="B652" s="164">
        <v>17639.55</v>
      </c>
      <c r="C652" s="164">
        <v>17723.3</v>
      </c>
      <c r="D652" s="164">
        <v>17787.5</v>
      </c>
      <c r="E652" s="164">
        <v>17623.7</v>
      </c>
      <c r="F652" s="163" t="s">
        <v>1204</v>
      </c>
      <c r="G652" s="165">
        <v>-9.4000000000000004E-3</v>
      </c>
    </row>
    <row r="653" spans="1:7" ht="15.75" customHeight="1">
      <c r="A653" s="168">
        <v>44716</v>
      </c>
      <c r="B653" s="161">
        <v>17807.650000000001</v>
      </c>
      <c r="C653" s="161">
        <v>17842.75</v>
      </c>
      <c r="D653" s="161">
        <v>17901</v>
      </c>
      <c r="E653" s="161">
        <v>17779.849999999999</v>
      </c>
      <c r="F653" s="115" t="s">
        <v>1205</v>
      </c>
      <c r="G653" s="162">
        <v>-8.3000000000000001E-3</v>
      </c>
    </row>
    <row r="654" spans="1:7" ht="15.75" customHeight="1">
      <c r="A654" s="169">
        <v>44685</v>
      </c>
      <c r="B654" s="164">
        <v>17957.400000000001</v>
      </c>
      <c r="C654" s="164">
        <v>18080.599999999999</v>
      </c>
      <c r="D654" s="164">
        <v>18095.45</v>
      </c>
      <c r="E654" s="164">
        <v>17921.55</v>
      </c>
      <c r="F654" s="163" t="s">
        <v>1206</v>
      </c>
      <c r="G654" s="165">
        <v>-5.3E-3</v>
      </c>
    </row>
    <row r="655" spans="1:7" ht="15.75" customHeight="1">
      <c r="A655" s="168">
        <v>44655</v>
      </c>
      <c r="B655" s="161">
        <v>18053.400000000001</v>
      </c>
      <c r="C655" s="161">
        <v>17809.099999999999</v>
      </c>
      <c r="D655" s="161">
        <v>18114.650000000001</v>
      </c>
      <c r="E655" s="161">
        <v>17791.400000000001</v>
      </c>
      <c r="F655" s="115" t="s">
        <v>1207</v>
      </c>
      <c r="G655" s="162">
        <v>2.1700000000000001E-2</v>
      </c>
    </row>
    <row r="656" spans="1:7" ht="15.75" customHeight="1">
      <c r="A656" s="169">
        <v>44565</v>
      </c>
      <c r="B656" s="164">
        <v>17670.45</v>
      </c>
      <c r="C656" s="164">
        <v>17436.900000000001</v>
      </c>
      <c r="D656" s="164">
        <v>17703.7</v>
      </c>
      <c r="E656" s="164">
        <v>17422.7</v>
      </c>
      <c r="F656" s="163" t="s">
        <v>1208</v>
      </c>
      <c r="G656" s="165">
        <v>1.18E-2</v>
      </c>
    </row>
    <row r="657" spans="1:7" ht="15.75" customHeight="1">
      <c r="A657" s="115" t="s">
        <v>1209</v>
      </c>
      <c r="B657" s="161">
        <v>17464.75</v>
      </c>
      <c r="C657" s="161">
        <v>17519.2</v>
      </c>
      <c r="D657" s="161">
        <v>17559.8</v>
      </c>
      <c r="E657" s="161">
        <v>17435.2</v>
      </c>
      <c r="F657" s="115" t="s">
        <v>1210</v>
      </c>
      <c r="G657" s="162">
        <v>-1.9E-3</v>
      </c>
    </row>
    <row r="658" spans="1:7" ht="15.75" customHeight="1">
      <c r="A658" s="163" t="s">
        <v>1211</v>
      </c>
      <c r="B658" s="164">
        <v>17498.25</v>
      </c>
      <c r="C658" s="164">
        <v>17468.150000000001</v>
      </c>
      <c r="D658" s="164">
        <v>17522.5</v>
      </c>
      <c r="E658" s="164">
        <v>17387.2</v>
      </c>
      <c r="F658" s="163" t="s">
        <v>1212</v>
      </c>
      <c r="G658" s="165">
        <v>0.01</v>
      </c>
    </row>
    <row r="659" spans="1:7" ht="15.75" customHeight="1">
      <c r="A659" s="115" t="s">
        <v>1213</v>
      </c>
      <c r="B659" s="161">
        <v>17325.3</v>
      </c>
      <c r="C659" s="161">
        <v>17297.2</v>
      </c>
      <c r="D659" s="161">
        <v>17343.650000000001</v>
      </c>
      <c r="E659" s="161">
        <v>17235.7</v>
      </c>
      <c r="F659" s="115" t="s">
        <v>1214</v>
      </c>
      <c r="G659" s="162">
        <v>6.0000000000000001E-3</v>
      </c>
    </row>
    <row r="660" spans="1:7" ht="15.75" customHeight="1">
      <c r="A660" s="163" t="s">
        <v>1215</v>
      </c>
      <c r="B660" s="164">
        <v>17222</v>
      </c>
      <c r="C660" s="164">
        <v>17181.849999999999</v>
      </c>
      <c r="D660" s="164">
        <v>17235.099999999999</v>
      </c>
      <c r="E660" s="164">
        <v>17003.900000000001</v>
      </c>
      <c r="F660" s="163" t="s">
        <v>1216</v>
      </c>
      <c r="G660" s="165">
        <v>4.0000000000000001E-3</v>
      </c>
    </row>
    <row r="661" spans="1:7" ht="15.75" customHeight="1">
      <c r="A661" s="115" t="s">
        <v>1217</v>
      </c>
      <c r="B661" s="161">
        <v>17153</v>
      </c>
      <c r="C661" s="161">
        <v>17289</v>
      </c>
      <c r="D661" s="161">
        <v>17294.900000000001</v>
      </c>
      <c r="E661" s="161">
        <v>17076.55</v>
      </c>
      <c r="F661" s="115" t="s">
        <v>1218</v>
      </c>
      <c r="G661" s="162">
        <v>-4.0000000000000001E-3</v>
      </c>
    </row>
    <row r="662" spans="1:7" ht="15.75" customHeight="1">
      <c r="A662" s="163" t="s">
        <v>1219</v>
      </c>
      <c r="B662" s="164">
        <v>17222.75</v>
      </c>
      <c r="C662" s="164">
        <v>17094.95</v>
      </c>
      <c r="D662" s="164">
        <v>17291.75</v>
      </c>
      <c r="E662" s="164">
        <v>17091.150000000001</v>
      </c>
      <c r="F662" s="163" t="s">
        <v>1220</v>
      </c>
      <c r="G662" s="165">
        <v>-1.2999999999999999E-3</v>
      </c>
    </row>
    <row r="663" spans="1:7" ht="15.75" customHeight="1">
      <c r="A663" s="115" t="s">
        <v>1221</v>
      </c>
      <c r="B663" s="161">
        <v>17245.650000000001</v>
      </c>
      <c r="C663" s="161">
        <v>17405.05</v>
      </c>
      <c r="D663" s="161">
        <v>17442.400000000001</v>
      </c>
      <c r="E663" s="161">
        <v>17199.599999999999</v>
      </c>
      <c r="F663" s="115" t="s">
        <v>1222</v>
      </c>
      <c r="G663" s="162">
        <v>-4.0000000000000001E-3</v>
      </c>
    </row>
    <row r="664" spans="1:7" ht="15.75" customHeight="1">
      <c r="A664" s="163" t="s">
        <v>1223</v>
      </c>
      <c r="B664" s="164">
        <v>17315.5</v>
      </c>
      <c r="C664" s="164">
        <v>17120.400000000001</v>
      </c>
      <c r="D664" s="164">
        <v>17334.400000000001</v>
      </c>
      <c r="E664" s="164">
        <v>17006.3</v>
      </c>
      <c r="F664" s="163" t="s">
        <v>1224</v>
      </c>
      <c r="G664" s="165">
        <v>1.1599999999999999E-2</v>
      </c>
    </row>
    <row r="665" spans="1:7" ht="15.75" customHeight="1">
      <c r="A665" s="115" t="s">
        <v>1225</v>
      </c>
      <c r="B665" s="161">
        <v>17117.599999999999</v>
      </c>
      <c r="C665" s="161">
        <v>17329.5</v>
      </c>
      <c r="D665" s="161">
        <v>17353.349999999999</v>
      </c>
      <c r="E665" s="161">
        <v>17096.400000000001</v>
      </c>
      <c r="F665" s="115" t="s">
        <v>1226</v>
      </c>
      <c r="G665" s="162">
        <v>-9.7999999999999997E-3</v>
      </c>
    </row>
    <row r="666" spans="1:7" ht="15.75" customHeight="1">
      <c r="A666" s="163" t="s">
        <v>1227</v>
      </c>
      <c r="B666" s="164">
        <v>17287.05</v>
      </c>
      <c r="C666" s="164">
        <v>17202.900000000001</v>
      </c>
      <c r="D666" s="164">
        <v>17344.599999999999</v>
      </c>
      <c r="E666" s="164">
        <v>17175.75</v>
      </c>
      <c r="F666" s="163" t="s">
        <v>1228</v>
      </c>
      <c r="G666" s="165">
        <v>1.84E-2</v>
      </c>
    </row>
    <row r="667" spans="1:7" ht="15.75" customHeight="1">
      <c r="A667" s="115" t="s">
        <v>1229</v>
      </c>
      <c r="B667" s="161">
        <v>16975.349999999999</v>
      </c>
      <c r="C667" s="161">
        <v>16876.650000000001</v>
      </c>
      <c r="D667" s="161">
        <v>16987.900000000001</v>
      </c>
      <c r="E667" s="161">
        <v>16837.849999999999</v>
      </c>
      <c r="F667" s="115" t="s">
        <v>1230</v>
      </c>
      <c r="G667" s="162">
        <v>1.8700000000000001E-2</v>
      </c>
    </row>
    <row r="668" spans="1:7" ht="15.75" customHeight="1">
      <c r="A668" s="163" t="s">
        <v>1231</v>
      </c>
      <c r="B668" s="164">
        <v>16663</v>
      </c>
      <c r="C668" s="164">
        <v>16900.650000000001</v>
      </c>
      <c r="D668" s="164">
        <v>16927.75</v>
      </c>
      <c r="E668" s="164">
        <v>16555</v>
      </c>
      <c r="F668" s="163" t="s">
        <v>1232</v>
      </c>
      <c r="G668" s="165">
        <v>-1.23E-2</v>
      </c>
    </row>
    <row r="669" spans="1:7" ht="15.75" customHeight="1">
      <c r="A669" s="115" t="s">
        <v>1233</v>
      </c>
      <c r="B669" s="161">
        <v>16871.3</v>
      </c>
      <c r="C669" s="161">
        <v>16633.7</v>
      </c>
      <c r="D669" s="161">
        <v>16887.95</v>
      </c>
      <c r="E669" s="161">
        <v>16606.5</v>
      </c>
      <c r="F669" s="115" t="s">
        <v>1234</v>
      </c>
      <c r="G669" s="162">
        <v>1.4500000000000001E-2</v>
      </c>
    </row>
    <row r="670" spans="1:7" ht="15.75" customHeight="1">
      <c r="A670" s="169">
        <v>44868</v>
      </c>
      <c r="B670" s="164">
        <v>16630.45</v>
      </c>
      <c r="C670" s="164">
        <v>16528.8</v>
      </c>
      <c r="D670" s="164">
        <v>16694.400000000001</v>
      </c>
      <c r="E670" s="164">
        <v>16470.900000000001</v>
      </c>
      <c r="F670" s="163" t="s">
        <v>1235</v>
      </c>
      <c r="G670" s="165">
        <v>2.0999999999999999E-3</v>
      </c>
    </row>
    <row r="671" spans="1:7" ht="15.75" customHeight="1">
      <c r="A671" s="168">
        <v>44837</v>
      </c>
      <c r="B671" s="161">
        <v>16594.900000000001</v>
      </c>
      <c r="C671" s="161">
        <v>16757.099999999999</v>
      </c>
      <c r="D671" s="161">
        <v>16757.3</v>
      </c>
      <c r="E671" s="161">
        <v>16447.900000000001</v>
      </c>
      <c r="F671" s="115" t="s">
        <v>1236</v>
      </c>
      <c r="G671" s="162">
        <v>1.5299999999999999E-2</v>
      </c>
    </row>
    <row r="672" spans="1:7" ht="15.75" customHeight="1">
      <c r="A672" s="169">
        <v>44807</v>
      </c>
      <c r="B672" s="164">
        <v>16345.35</v>
      </c>
      <c r="C672" s="164">
        <v>16078</v>
      </c>
      <c r="D672" s="164">
        <v>16418.05</v>
      </c>
      <c r="E672" s="164">
        <v>15990</v>
      </c>
      <c r="F672" s="163" t="s">
        <v>1237</v>
      </c>
      <c r="G672" s="165">
        <v>2.07E-2</v>
      </c>
    </row>
    <row r="673" spans="1:7" ht="15.75" customHeight="1">
      <c r="A673" s="168">
        <v>44776</v>
      </c>
      <c r="B673" s="161">
        <v>16013.45</v>
      </c>
      <c r="C673" s="161">
        <v>15747.75</v>
      </c>
      <c r="D673" s="161">
        <v>16028.75</v>
      </c>
      <c r="E673" s="161">
        <v>15671.45</v>
      </c>
      <c r="F673" s="115" t="s">
        <v>1238</v>
      </c>
      <c r="G673" s="162">
        <v>9.4999999999999998E-3</v>
      </c>
    </row>
    <row r="674" spans="1:7" ht="15.75" customHeight="1">
      <c r="A674" s="169">
        <v>44745</v>
      </c>
      <c r="B674" s="164">
        <v>15863.15</v>
      </c>
      <c r="C674" s="164">
        <v>15867.95</v>
      </c>
      <c r="D674" s="164">
        <v>15944.6</v>
      </c>
      <c r="E674" s="164">
        <v>15711.45</v>
      </c>
      <c r="F674" s="163" t="s">
        <v>1239</v>
      </c>
      <c r="G674" s="165">
        <v>-2.35E-2</v>
      </c>
    </row>
    <row r="675" spans="1:7" ht="15.75" customHeight="1">
      <c r="A675" s="168">
        <v>44654</v>
      </c>
      <c r="B675" s="161">
        <v>16245.35</v>
      </c>
      <c r="C675" s="161">
        <v>16339.45</v>
      </c>
      <c r="D675" s="161">
        <v>16456</v>
      </c>
      <c r="E675" s="161">
        <v>16133.8</v>
      </c>
      <c r="F675" s="115" t="s">
        <v>1240</v>
      </c>
      <c r="G675" s="162">
        <v>-1.5299999999999999E-2</v>
      </c>
    </row>
    <row r="676" spans="1:7" ht="15.75" customHeight="1">
      <c r="A676" s="169">
        <v>44623</v>
      </c>
      <c r="B676" s="164">
        <v>16498.05</v>
      </c>
      <c r="C676" s="164">
        <v>16723.2</v>
      </c>
      <c r="D676" s="164">
        <v>16768.95</v>
      </c>
      <c r="E676" s="164">
        <v>16442.95</v>
      </c>
      <c r="F676" s="163" t="s">
        <v>1241</v>
      </c>
      <c r="G676" s="165">
        <v>-6.4999999999999997E-3</v>
      </c>
    </row>
    <row r="677" spans="1:7" ht="15.75" customHeight="1">
      <c r="A677" s="168">
        <v>44595</v>
      </c>
      <c r="B677" s="161">
        <v>16605.95</v>
      </c>
      <c r="C677" s="161">
        <v>16593.099999999999</v>
      </c>
      <c r="D677" s="161">
        <v>16678.5</v>
      </c>
      <c r="E677" s="161">
        <v>16478.650000000001</v>
      </c>
      <c r="F677" s="115" t="s">
        <v>1242</v>
      </c>
      <c r="G677" s="162">
        <v>-1.12E-2</v>
      </c>
    </row>
    <row r="678" spans="1:7" ht="15.75" customHeight="1">
      <c r="A678" s="163" t="s">
        <v>1243</v>
      </c>
      <c r="B678" s="164">
        <v>16793.900000000001</v>
      </c>
      <c r="C678" s="164">
        <v>16481.599999999999</v>
      </c>
      <c r="D678" s="164">
        <v>16815.900000000001</v>
      </c>
      <c r="E678" s="164">
        <v>16356.3</v>
      </c>
      <c r="F678" s="163" t="s">
        <v>1244</v>
      </c>
      <c r="G678" s="165">
        <v>8.0999999999999996E-3</v>
      </c>
    </row>
    <row r="679" spans="1:7" ht="15.75" customHeight="1">
      <c r="A679" s="115" t="s">
        <v>1245</v>
      </c>
      <c r="B679" s="161">
        <v>16658.400000000001</v>
      </c>
      <c r="C679" s="161">
        <v>16515.650000000001</v>
      </c>
      <c r="D679" s="161">
        <v>16748.8</v>
      </c>
      <c r="E679" s="161">
        <v>16478.3</v>
      </c>
      <c r="F679" s="115" t="s">
        <v>1246</v>
      </c>
      <c r="G679" s="162">
        <v>2.53E-2</v>
      </c>
    </row>
    <row r="680" spans="1:7" ht="15.75" customHeight="1">
      <c r="A680" s="163" t="s">
        <v>1247</v>
      </c>
      <c r="B680" s="164">
        <v>16247.95</v>
      </c>
      <c r="C680" s="164">
        <v>16548.900000000001</v>
      </c>
      <c r="D680" s="164">
        <v>16705.25</v>
      </c>
      <c r="E680" s="164">
        <v>16203.25</v>
      </c>
      <c r="F680" s="163" t="s">
        <v>1248</v>
      </c>
      <c r="G680" s="165">
        <v>-4.7800000000000002E-2</v>
      </c>
    </row>
    <row r="681" spans="1:7" ht="15.75" customHeight="1">
      <c r="A681" s="115" t="s">
        <v>1249</v>
      </c>
      <c r="B681" s="161">
        <v>17063.25</v>
      </c>
      <c r="C681" s="161">
        <v>17194.5</v>
      </c>
      <c r="D681" s="161">
        <v>17220.7</v>
      </c>
      <c r="E681" s="161">
        <v>17027.849999999999</v>
      </c>
      <c r="F681" s="115" t="s">
        <v>1250</v>
      </c>
      <c r="G681" s="162">
        <v>-1.6999999999999999E-3</v>
      </c>
    </row>
    <row r="682" spans="1:7" ht="15.75" customHeight="1">
      <c r="A682" s="163" t="s">
        <v>1251</v>
      </c>
      <c r="B682" s="164">
        <v>17092.2</v>
      </c>
      <c r="C682" s="164">
        <v>16847.95</v>
      </c>
      <c r="D682" s="164">
        <v>17148.55</v>
      </c>
      <c r="E682" s="164">
        <v>16843.8</v>
      </c>
      <c r="F682" s="163" t="s">
        <v>1252</v>
      </c>
      <c r="G682" s="165">
        <v>-6.7000000000000002E-3</v>
      </c>
    </row>
    <row r="683" spans="1:7" ht="15.75" customHeight="1">
      <c r="A683" s="115" t="s">
        <v>1253</v>
      </c>
      <c r="B683" s="161">
        <v>17206.650000000001</v>
      </c>
      <c r="C683" s="161">
        <v>17192.25</v>
      </c>
      <c r="D683" s="161">
        <v>17351.05</v>
      </c>
      <c r="E683" s="161">
        <v>17070.7</v>
      </c>
      <c r="F683" s="115" t="s">
        <v>1254</v>
      </c>
      <c r="G683" s="162">
        <v>-4.0000000000000001E-3</v>
      </c>
    </row>
    <row r="684" spans="1:7" ht="15.75" customHeight="1">
      <c r="A684" s="163" t="s">
        <v>1255</v>
      </c>
      <c r="B684" s="164">
        <v>17276.3</v>
      </c>
      <c r="C684" s="164">
        <v>17236.05</v>
      </c>
      <c r="D684" s="164">
        <v>17380.8</v>
      </c>
      <c r="E684" s="164">
        <v>17219.2</v>
      </c>
      <c r="F684" s="163" t="s">
        <v>1256</v>
      </c>
      <c r="G684" s="165">
        <v>-1.6000000000000001E-3</v>
      </c>
    </row>
    <row r="685" spans="1:7" ht="15.75" customHeight="1">
      <c r="A685" s="115" t="s">
        <v>1257</v>
      </c>
      <c r="B685" s="161">
        <v>17304.599999999999</v>
      </c>
      <c r="C685" s="161">
        <v>17396.55</v>
      </c>
      <c r="D685" s="161">
        <v>17442.900000000001</v>
      </c>
      <c r="E685" s="161">
        <v>17235.849999999999</v>
      </c>
      <c r="F685" s="115" t="s">
        <v>1258</v>
      </c>
      <c r="G685" s="162">
        <v>-1E-3</v>
      </c>
    </row>
    <row r="686" spans="1:7" ht="15.75" customHeight="1">
      <c r="A686" s="163" t="s">
        <v>1259</v>
      </c>
      <c r="B686" s="164">
        <v>17322.2</v>
      </c>
      <c r="C686" s="164">
        <v>17408.45</v>
      </c>
      <c r="D686" s="164">
        <v>17490.599999999999</v>
      </c>
      <c r="E686" s="164">
        <v>17257.7</v>
      </c>
      <c r="F686" s="163" t="s">
        <v>1260</v>
      </c>
      <c r="G686" s="165">
        <v>-1.6999999999999999E-3</v>
      </c>
    </row>
    <row r="687" spans="1:7" ht="15.75" customHeight="1">
      <c r="A687" s="115" t="s">
        <v>1261</v>
      </c>
      <c r="B687" s="161">
        <v>17352.45</v>
      </c>
      <c r="C687" s="161">
        <v>16933.25</v>
      </c>
      <c r="D687" s="161">
        <v>17375</v>
      </c>
      <c r="E687" s="161">
        <v>16839.25</v>
      </c>
      <c r="F687" s="115" t="s">
        <v>1262</v>
      </c>
      <c r="G687" s="162">
        <v>3.0300000000000001E-2</v>
      </c>
    </row>
    <row r="688" spans="1:7" ht="15.75" customHeight="1">
      <c r="A688" s="163" t="s">
        <v>1263</v>
      </c>
      <c r="B688" s="164">
        <v>16842.8</v>
      </c>
      <c r="C688" s="164">
        <v>17076.150000000001</v>
      </c>
      <c r="D688" s="164">
        <v>17099.5</v>
      </c>
      <c r="E688" s="164">
        <v>16809.650000000001</v>
      </c>
      <c r="F688" s="163" t="s">
        <v>1264</v>
      </c>
      <c r="G688" s="165">
        <v>-3.0599999999999999E-2</v>
      </c>
    </row>
    <row r="689" spans="1:7" ht="15.75" customHeight="1">
      <c r="A689" s="168">
        <v>44867</v>
      </c>
      <c r="B689" s="161">
        <v>17374.75</v>
      </c>
      <c r="C689" s="161">
        <v>17451</v>
      </c>
      <c r="D689" s="161">
        <v>17454.75</v>
      </c>
      <c r="E689" s="161">
        <v>17303</v>
      </c>
      <c r="F689" s="115" t="s">
        <v>1265</v>
      </c>
      <c r="G689" s="162">
        <v>-1.3100000000000001E-2</v>
      </c>
    </row>
    <row r="690" spans="1:7" ht="15.75" customHeight="1">
      <c r="A690" s="169">
        <v>44836</v>
      </c>
      <c r="B690" s="164">
        <v>17605.849999999999</v>
      </c>
      <c r="C690" s="164">
        <v>17554.099999999999</v>
      </c>
      <c r="D690" s="164">
        <v>17639.45</v>
      </c>
      <c r="E690" s="164">
        <v>17427.150000000001</v>
      </c>
      <c r="F690" s="163" t="s">
        <v>1266</v>
      </c>
      <c r="G690" s="165">
        <v>8.0999999999999996E-3</v>
      </c>
    </row>
    <row r="691" spans="1:7" ht="15.75" customHeight="1">
      <c r="A691" s="168">
        <v>44806</v>
      </c>
      <c r="B691" s="161">
        <v>17463.8</v>
      </c>
      <c r="C691" s="161">
        <v>17370.099999999999</v>
      </c>
      <c r="D691" s="161">
        <v>17477.150000000001</v>
      </c>
      <c r="E691" s="161">
        <v>17339</v>
      </c>
      <c r="F691" s="115" t="s">
        <v>1267</v>
      </c>
      <c r="G691" s="162">
        <v>1.14E-2</v>
      </c>
    </row>
    <row r="692" spans="1:7" ht="15.75" customHeight="1">
      <c r="A692" s="169">
        <v>44775</v>
      </c>
      <c r="B692" s="164">
        <v>17266.75</v>
      </c>
      <c r="C692" s="164">
        <v>17279.849999999999</v>
      </c>
      <c r="D692" s="164">
        <v>17306.45</v>
      </c>
      <c r="E692" s="164">
        <v>17043.650000000001</v>
      </c>
      <c r="F692" s="163" t="s">
        <v>1268</v>
      </c>
      <c r="G692" s="165">
        <v>3.0999999999999999E-3</v>
      </c>
    </row>
    <row r="693" spans="1:7" ht="15.75" customHeight="1">
      <c r="A693" s="168">
        <v>44744</v>
      </c>
      <c r="B693" s="161">
        <v>17213.599999999999</v>
      </c>
      <c r="C693" s="161">
        <v>17456.3</v>
      </c>
      <c r="D693" s="161">
        <v>17536.75</v>
      </c>
      <c r="E693" s="161">
        <v>17119.400000000001</v>
      </c>
      <c r="F693" s="115" t="s">
        <v>1269</v>
      </c>
      <c r="G693" s="162">
        <v>-1.7299999999999999E-2</v>
      </c>
    </row>
    <row r="694" spans="1:7" ht="15.75" customHeight="1">
      <c r="A694" s="169">
        <v>44653</v>
      </c>
      <c r="B694" s="164">
        <v>17516.3</v>
      </c>
      <c r="C694" s="164">
        <v>17590.2</v>
      </c>
      <c r="D694" s="164">
        <v>17617.8</v>
      </c>
      <c r="E694" s="164">
        <v>17462.55</v>
      </c>
      <c r="F694" s="163" t="s">
        <v>1270</v>
      </c>
      <c r="G694" s="165">
        <v>-2.5000000000000001E-3</v>
      </c>
    </row>
    <row r="695" spans="1:7" ht="15.75" customHeight="1">
      <c r="A695" s="168">
        <v>44622</v>
      </c>
      <c r="B695" s="161">
        <v>17560.2</v>
      </c>
      <c r="C695" s="161">
        <v>17767.75</v>
      </c>
      <c r="D695" s="161">
        <v>17781.150000000001</v>
      </c>
      <c r="E695" s="161">
        <v>17511.150000000001</v>
      </c>
      <c r="F695" s="115" t="s">
        <v>1271</v>
      </c>
      <c r="G695" s="162">
        <v>-1.24E-2</v>
      </c>
    </row>
    <row r="696" spans="1:7" ht="15.75" customHeight="1">
      <c r="A696" s="169">
        <v>44594</v>
      </c>
      <c r="B696" s="164">
        <v>17780</v>
      </c>
      <c r="C696" s="164">
        <v>17706.2</v>
      </c>
      <c r="D696" s="164">
        <v>17794.599999999999</v>
      </c>
      <c r="E696" s="164">
        <v>17674.8</v>
      </c>
      <c r="F696" s="163" t="s">
        <v>1272</v>
      </c>
      <c r="G696" s="165">
        <v>1.1599999999999999E-2</v>
      </c>
    </row>
    <row r="697" spans="1:7" ht="15.75" customHeight="1">
      <c r="A697" s="168">
        <v>44563</v>
      </c>
      <c r="B697" s="161">
        <v>17576.849999999999</v>
      </c>
      <c r="C697" s="161">
        <v>17529.45</v>
      </c>
      <c r="D697" s="161">
        <v>17622.400000000001</v>
      </c>
      <c r="E697" s="161">
        <v>17244.55</v>
      </c>
      <c r="F697" s="115" t="s">
        <v>1273</v>
      </c>
      <c r="G697" s="162">
        <v>1.37E-2</v>
      </c>
    </row>
    <row r="698" spans="1:7" ht="15.75" customHeight="1">
      <c r="A698" s="163" t="s">
        <v>1274</v>
      </c>
      <c r="B698" s="164">
        <v>17339.849999999999</v>
      </c>
      <c r="C698" s="164">
        <v>17301.05</v>
      </c>
      <c r="D698" s="164">
        <v>17410</v>
      </c>
      <c r="E698" s="164">
        <v>17264.150000000001</v>
      </c>
      <c r="F698" s="163" t="s">
        <v>1275</v>
      </c>
      <c r="G698" s="165">
        <v>1.3899999999999999E-2</v>
      </c>
    </row>
    <row r="699" spans="1:7" ht="15.75" customHeight="1">
      <c r="A699" s="115" t="s">
        <v>1276</v>
      </c>
      <c r="B699" s="161">
        <v>17101.95</v>
      </c>
      <c r="C699" s="161">
        <v>17208.3</v>
      </c>
      <c r="D699" s="161">
        <v>17373.5</v>
      </c>
      <c r="E699" s="161">
        <v>17077.099999999999</v>
      </c>
      <c r="F699" s="115" t="s">
        <v>1277</v>
      </c>
      <c r="G699" s="162">
        <v>-5.0000000000000001E-4</v>
      </c>
    </row>
    <row r="700" spans="1:7" ht="15.75" customHeight="1">
      <c r="A700" s="163" t="s">
        <v>1278</v>
      </c>
      <c r="B700" s="164">
        <v>17110.150000000001</v>
      </c>
      <c r="C700" s="164">
        <v>17062</v>
      </c>
      <c r="D700" s="164">
        <v>17182.5</v>
      </c>
      <c r="E700" s="164">
        <v>16866.75</v>
      </c>
      <c r="F700" s="163" t="s">
        <v>1279</v>
      </c>
      <c r="G700" s="165">
        <v>-9.7000000000000003E-3</v>
      </c>
    </row>
    <row r="701" spans="1:7" ht="15.75" customHeight="1">
      <c r="A701" s="115" t="s">
        <v>1280</v>
      </c>
      <c r="B701" s="161">
        <v>17277.95</v>
      </c>
      <c r="C701" s="161">
        <v>17001.55</v>
      </c>
      <c r="D701" s="161">
        <v>17309.150000000001</v>
      </c>
      <c r="E701" s="161">
        <v>16836.8</v>
      </c>
      <c r="F701" s="115" t="s">
        <v>1281</v>
      </c>
      <c r="G701" s="162">
        <v>7.4999999999999997E-3</v>
      </c>
    </row>
    <row r="702" spans="1:7" ht="15.75" customHeight="1">
      <c r="A702" s="163" t="s">
        <v>1282</v>
      </c>
      <c r="B702" s="164">
        <v>17149.099999999999</v>
      </c>
      <c r="C702" s="164">
        <v>17575.150000000001</v>
      </c>
      <c r="D702" s="164">
        <v>17599.400000000001</v>
      </c>
      <c r="E702" s="164">
        <v>16997.849999999999</v>
      </c>
      <c r="F702" s="163" t="s">
        <v>1283</v>
      </c>
      <c r="G702" s="165">
        <v>-2.6599999999999999E-2</v>
      </c>
    </row>
    <row r="703" spans="1:7" ht="15.75" customHeight="1">
      <c r="A703" s="115" t="s">
        <v>1284</v>
      </c>
      <c r="B703" s="161">
        <v>17617.150000000001</v>
      </c>
      <c r="C703" s="161">
        <v>17613.7</v>
      </c>
      <c r="D703" s="161">
        <v>17707.599999999999</v>
      </c>
      <c r="E703" s="161">
        <v>17485.849999999999</v>
      </c>
      <c r="F703" s="115" t="s">
        <v>935</v>
      </c>
      <c r="G703" s="162">
        <v>-7.9000000000000008E-3</v>
      </c>
    </row>
    <row r="704" spans="1:7" ht="15.75" customHeight="1">
      <c r="A704" s="163" t="s">
        <v>1285</v>
      </c>
      <c r="B704" s="164">
        <v>17757</v>
      </c>
      <c r="C704" s="164">
        <v>17921</v>
      </c>
      <c r="D704" s="164">
        <v>17943.7</v>
      </c>
      <c r="E704" s="164">
        <v>17648.45</v>
      </c>
      <c r="F704" s="163" t="s">
        <v>1286</v>
      </c>
      <c r="G704" s="165">
        <v>-1.01E-2</v>
      </c>
    </row>
    <row r="705" spans="1:7" ht="15.75" customHeight="1">
      <c r="A705" s="115" t="s">
        <v>1287</v>
      </c>
      <c r="B705" s="161">
        <v>17938.400000000001</v>
      </c>
      <c r="C705" s="161">
        <v>18129.2</v>
      </c>
      <c r="D705" s="161">
        <v>18129.2</v>
      </c>
      <c r="E705" s="161">
        <v>17884.900000000001</v>
      </c>
      <c r="F705" s="115" t="s">
        <v>1288</v>
      </c>
      <c r="G705" s="162">
        <v>-9.5999999999999992E-3</v>
      </c>
    </row>
    <row r="706" spans="1:7" ht="15.75" customHeight="1">
      <c r="A706" s="163" t="s">
        <v>1289</v>
      </c>
      <c r="B706" s="164">
        <v>18113.05</v>
      </c>
      <c r="C706" s="164">
        <v>18337.2</v>
      </c>
      <c r="D706" s="164">
        <v>18350.95</v>
      </c>
      <c r="E706" s="164">
        <v>18085.900000000001</v>
      </c>
      <c r="F706" s="163" t="s">
        <v>1290</v>
      </c>
      <c r="G706" s="165">
        <v>-1.0699999999999999E-2</v>
      </c>
    </row>
    <row r="707" spans="1:7" ht="15.75" customHeight="1">
      <c r="A707" s="115" t="s">
        <v>1291</v>
      </c>
      <c r="B707" s="161">
        <v>18308.099999999999</v>
      </c>
      <c r="C707" s="161">
        <v>18235.650000000001</v>
      </c>
      <c r="D707" s="161">
        <v>18321.55</v>
      </c>
      <c r="E707" s="161">
        <v>18228.75</v>
      </c>
      <c r="F707" s="115" t="s">
        <v>1292</v>
      </c>
      <c r="G707" s="162">
        <v>2.8999999999999998E-3</v>
      </c>
    </row>
    <row r="708" spans="1:7" ht="15.75" customHeight="1">
      <c r="A708" s="163" t="s">
        <v>1293</v>
      </c>
      <c r="B708" s="164">
        <v>18255.75</v>
      </c>
      <c r="C708" s="164">
        <v>18185</v>
      </c>
      <c r="D708" s="164">
        <v>18286.95</v>
      </c>
      <c r="E708" s="164">
        <v>18119.650000000001</v>
      </c>
      <c r="F708" s="163" t="s">
        <v>1294</v>
      </c>
      <c r="G708" s="165">
        <v>-1E-4</v>
      </c>
    </row>
    <row r="709" spans="1:7" ht="15.75" customHeight="1">
      <c r="A709" s="115" t="s">
        <v>1295</v>
      </c>
      <c r="B709" s="161">
        <v>18257.8</v>
      </c>
      <c r="C709" s="161">
        <v>18257</v>
      </c>
      <c r="D709" s="161">
        <v>18272.25</v>
      </c>
      <c r="E709" s="161">
        <v>18163.8</v>
      </c>
      <c r="F709" s="115" t="s">
        <v>1296</v>
      </c>
      <c r="G709" s="162">
        <v>2.5000000000000001E-3</v>
      </c>
    </row>
    <row r="710" spans="1:7" ht="15.75" customHeight="1">
      <c r="A710" s="169">
        <v>44896</v>
      </c>
      <c r="B710" s="164">
        <v>18212.349999999999</v>
      </c>
      <c r="C710" s="164">
        <v>18170.400000000001</v>
      </c>
      <c r="D710" s="164">
        <v>18227.95</v>
      </c>
      <c r="E710" s="164">
        <v>18128.8</v>
      </c>
      <c r="F710" s="163" t="s">
        <v>1297</v>
      </c>
      <c r="G710" s="165">
        <v>8.6999999999999994E-3</v>
      </c>
    </row>
    <row r="711" spans="1:7" ht="15.75" customHeight="1">
      <c r="A711" s="168">
        <v>44866</v>
      </c>
      <c r="B711" s="161">
        <v>18055.75</v>
      </c>
      <c r="C711" s="161">
        <v>17997.75</v>
      </c>
      <c r="D711" s="161">
        <v>18081.25</v>
      </c>
      <c r="E711" s="161">
        <v>17964.400000000001</v>
      </c>
      <c r="F711" s="115" t="s">
        <v>1298</v>
      </c>
      <c r="G711" s="162">
        <v>2.8999999999999998E-3</v>
      </c>
    </row>
    <row r="712" spans="1:7" ht="15.75" customHeight="1">
      <c r="A712" s="169">
        <v>44835</v>
      </c>
      <c r="B712" s="164">
        <v>18003.3</v>
      </c>
      <c r="C712" s="164">
        <v>17913.3</v>
      </c>
      <c r="D712" s="164">
        <v>18017.45</v>
      </c>
      <c r="E712" s="164">
        <v>17879.150000000001</v>
      </c>
      <c r="F712" s="163" t="s">
        <v>1299</v>
      </c>
      <c r="G712" s="165">
        <v>1.0699999999999999E-2</v>
      </c>
    </row>
    <row r="713" spans="1:7" ht="15.75" customHeight="1">
      <c r="A713" s="168">
        <v>44743</v>
      </c>
      <c r="B713" s="161">
        <v>17812.7</v>
      </c>
      <c r="C713" s="161">
        <v>17797.599999999999</v>
      </c>
      <c r="D713" s="161">
        <v>17905</v>
      </c>
      <c r="E713" s="161">
        <v>17704.55</v>
      </c>
      <c r="F713" s="115" t="s">
        <v>1300</v>
      </c>
      <c r="G713" s="162">
        <v>3.8E-3</v>
      </c>
    </row>
    <row r="714" spans="1:7" ht="15.75" customHeight="1">
      <c r="A714" s="169">
        <v>44713</v>
      </c>
      <c r="B714" s="164">
        <v>17745.900000000001</v>
      </c>
      <c r="C714" s="164">
        <v>17768.5</v>
      </c>
      <c r="D714" s="164">
        <v>17797.95</v>
      </c>
      <c r="E714" s="164">
        <v>17655.55</v>
      </c>
      <c r="F714" s="163" t="s">
        <v>1301</v>
      </c>
      <c r="G714" s="165">
        <v>-0.01</v>
      </c>
    </row>
    <row r="715" spans="1:7" ht="15.75" customHeight="1">
      <c r="A715" s="168">
        <v>44682</v>
      </c>
      <c r="B715" s="161">
        <v>17925.25</v>
      </c>
      <c r="C715" s="161">
        <v>17820.099999999999</v>
      </c>
      <c r="D715" s="161">
        <v>17944.7</v>
      </c>
      <c r="E715" s="161">
        <v>17748.849999999999</v>
      </c>
      <c r="F715" s="115" t="s">
        <v>1302</v>
      </c>
      <c r="G715" s="162">
        <v>6.7000000000000002E-3</v>
      </c>
    </row>
    <row r="716" spans="1:7" ht="15.75" customHeight="1">
      <c r="A716" s="169">
        <v>44652</v>
      </c>
      <c r="B716" s="164">
        <v>17805.25</v>
      </c>
      <c r="C716" s="164">
        <v>17681.400000000001</v>
      </c>
      <c r="D716" s="164">
        <v>17827.599999999999</v>
      </c>
      <c r="E716" s="164">
        <v>17593.55</v>
      </c>
      <c r="F716" s="163" t="s">
        <v>1303</v>
      </c>
      <c r="G716" s="165">
        <v>1.0200000000000001E-2</v>
      </c>
    </row>
    <row r="717" spans="1:7" ht="15.75" customHeight="1">
      <c r="A717" s="168">
        <v>44621</v>
      </c>
      <c r="B717" s="161">
        <v>17625.7</v>
      </c>
      <c r="C717" s="161">
        <v>17387.150000000001</v>
      </c>
      <c r="D717" s="161">
        <v>17646.650000000001</v>
      </c>
      <c r="E717" s="161">
        <v>17383.3</v>
      </c>
      <c r="F717" s="115" t="s">
        <v>1304</v>
      </c>
      <c r="G717" s="162">
        <v>1.5699999999999999E-2</v>
      </c>
    </row>
    <row r="718" spans="1:7" ht="15.75" customHeight="1">
      <c r="A718" s="163" t="s">
        <v>1305</v>
      </c>
      <c r="B718" s="164">
        <v>17354.05</v>
      </c>
      <c r="C718" s="164">
        <v>17244.5</v>
      </c>
      <c r="D718" s="164">
        <v>17400.8</v>
      </c>
      <c r="E718" s="164">
        <v>17238.5</v>
      </c>
      <c r="F718" s="163" t="s">
        <v>1306</v>
      </c>
      <c r="G718" s="165">
        <v>8.6999999999999994E-3</v>
      </c>
    </row>
    <row r="719" spans="1:7" ht="15.75" customHeight="1">
      <c r="A719" s="115" t="s">
        <v>1307</v>
      </c>
      <c r="B719" s="161">
        <v>17203.95</v>
      </c>
      <c r="C719" s="161">
        <v>17201.45</v>
      </c>
      <c r="D719" s="161">
        <v>17264.05</v>
      </c>
      <c r="E719" s="161">
        <v>17146.349999999999</v>
      </c>
      <c r="F719" s="115" t="s">
        <v>1308</v>
      </c>
      <c r="G719" s="162">
        <v>-5.9999999999999995E-4</v>
      </c>
    </row>
    <row r="720" spans="1:7" ht="15.75" customHeight="1">
      <c r="A720" s="163" t="s">
        <v>1309</v>
      </c>
      <c r="B720" s="164">
        <v>17213.599999999999</v>
      </c>
      <c r="C720" s="164">
        <v>17220.099999999999</v>
      </c>
      <c r="D720" s="164">
        <v>17285.95</v>
      </c>
      <c r="E720" s="164">
        <v>17176.650000000001</v>
      </c>
      <c r="F720" s="163" t="s">
        <v>1310</v>
      </c>
      <c r="G720" s="165">
        <v>-1.1000000000000001E-3</v>
      </c>
    </row>
    <row r="721" spans="1:7" ht="15.75" customHeight="1">
      <c r="A721" s="115" t="s">
        <v>1311</v>
      </c>
      <c r="B721" s="161">
        <v>17233.25</v>
      </c>
      <c r="C721" s="161">
        <v>17177.599999999999</v>
      </c>
      <c r="D721" s="161">
        <v>17250.25</v>
      </c>
      <c r="E721" s="161">
        <v>17161.150000000001</v>
      </c>
      <c r="F721" s="115" t="s">
        <v>1312</v>
      </c>
      <c r="G721" s="162">
        <v>8.6E-3</v>
      </c>
    </row>
    <row r="722" spans="1:7" ht="15.75" customHeight="1">
      <c r="A722" s="163" t="s">
        <v>1313</v>
      </c>
      <c r="B722" s="164">
        <v>17086.25</v>
      </c>
      <c r="C722" s="164">
        <v>16937.75</v>
      </c>
      <c r="D722" s="164">
        <v>17112.05</v>
      </c>
      <c r="E722" s="164">
        <v>16833.2</v>
      </c>
      <c r="F722" s="163" t="s">
        <v>1314</v>
      </c>
      <c r="G722" s="165">
        <v>4.8999999999999998E-3</v>
      </c>
    </row>
    <row r="723" spans="1:7" ht="15.75" customHeight="1">
      <c r="A723" s="115" t="s">
        <v>1315</v>
      </c>
      <c r="B723" s="161">
        <v>17003.75</v>
      </c>
      <c r="C723" s="161">
        <v>17149.5</v>
      </c>
      <c r="D723" s="161">
        <v>17155.599999999999</v>
      </c>
      <c r="E723" s="161">
        <v>16909.599999999999</v>
      </c>
      <c r="F723" s="115" t="s">
        <v>1316</v>
      </c>
      <c r="G723" s="162">
        <v>-4.0000000000000001E-3</v>
      </c>
    </row>
    <row r="724" spans="1:7" ht="15.75" customHeight="1">
      <c r="A724" s="163" t="s">
        <v>1317</v>
      </c>
      <c r="B724" s="164">
        <v>17072.599999999999</v>
      </c>
      <c r="C724" s="164">
        <v>17066.8</v>
      </c>
      <c r="D724" s="164">
        <v>17118.650000000001</v>
      </c>
      <c r="E724" s="164">
        <v>17015.55</v>
      </c>
      <c r="F724" s="163" t="s">
        <v>1318</v>
      </c>
      <c r="G724" s="165">
        <v>6.8999999999999999E-3</v>
      </c>
    </row>
    <row r="725" spans="1:7" ht="15.75" customHeight="1">
      <c r="A725" s="115" t="s">
        <v>1319</v>
      </c>
      <c r="B725" s="161">
        <v>16955.45</v>
      </c>
      <c r="C725" s="161">
        <v>16865.55</v>
      </c>
      <c r="D725" s="161">
        <v>16971</v>
      </c>
      <c r="E725" s="161">
        <v>16819.5</v>
      </c>
      <c r="F725" s="115" t="s">
        <v>1320</v>
      </c>
      <c r="G725" s="162">
        <v>1.0999999999999999E-2</v>
      </c>
    </row>
    <row r="726" spans="1:7" ht="15.75" customHeight="1">
      <c r="A726" s="163" t="s">
        <v>1321</v>
      </c>
      <c r="B726" s="164">
        <v>16770.849999999999</v>
      </c>
      <c r="C726" s="164">
        <v>16773.150000000001</v>
      </c>
      <c r="D726" s="164">
        <v>16936.400000000001</v>
      </c>
      <c r="E726" s="164">
        <v>16688.25</v>
      </c>
      <c r="F726" s="163" t="s">
        <v>1322</v>
      </c>
      <c r="G726" s="165">
        <v>9.4000000000000004E-3</v>
      </c>
    </row>
    <row r="727" spans="1:7" ht="15.75" customHeight="1">
      <c r="A727" s="115" t="s">
        <v>1323</v>
      </c>
      <c r="B727" s="161">
        <v>16614.2</v>
      </c>
      <c r="C727" s="161">
        <v>16824.25</v>
      </c>
      <c r="D727" s="161">
        <v>16840.099999999999</v>
      </c>
      <c r="E727" s="161">
        <v>16410.2</v>
      </c>
      <c r="F727" s="115" t="s">
        <v>1324</v>
      </c>
      <c r="G727" s="162">
        <v>-2.18E-2</v>
      </c>
    </row>
    <row r="728" spans="1:7" ht="15.75" customHeight="1">
      <c r="A728" s="163" t="s">
        <v>1325</v>
      </c>
      <c r="B728" s="164">
        <v>16985.2</v>
      </c>
      <c r="C728" s="164">
        <v>17276</v>
      </c>
      <c r="D728" s="164">
        <v>17298.150000000001</v>
      </c>
      <c r="E728" s="164">
        <v>16966.45</v>
      </c>
      <c r="F728" s="163" t="s">
        <v>1326</v>
      </c>
      <c r="G728" s="165">
        <v>-1.5299999999999999E-2</v>
      </c>
    </row>
    <row r="729" spans="1:7" ht="15.75" customHeight="1">
      <c r="A729" s="115" t="s">
        <v>1327</v>
      </c>
      <c r="B729" s="161">
        <v>17248.400000000001</v>
      </c>
      <c r="C729" s="161">
        <v>17373</v>
      </c>
      <c r="D729" s="161">
        <v>17379.349999999999</v>
      </c>
      <c r="E729" s="161">
        <v>17184.95</v>
      </c>
      <c r="F729" s="115" t="s">
        <v>1328</v>
      </c>
      <c r="G729" s="162">
        <v>1.6000000000000001E-3</v>
      </c>
    </row>
    <row r="730" spans="1:7" ht="15.75" customHeight="1">
      <c r="A730" s="163" t="s">
        <v>1329</v>
      </c>
      <c r="B730" s="164">
        <v>17221.400000000001</v>
      </c>
      <c r="C730" s="164">
        <v>17323.650000000001</v>
      </c>
      <c r="D730" s="164">
        <v>17351.2</v>
      </c>
      <c r="E730" s="164">
        <v>17192.2</v>
      </c>
      <c r="F730" s="163" t="s">
        <v>1330</v>
      </c>
      <c r="G730" s="165">
        <v>-6.0000000000000001E-3</v>
      </c>
    </row>
    <row r="731" spans="1:7" ht="15.75" customHeight="1">
      <c r="A731" s="115" t="s">
        <v>1331</v>
      </c>
      <c r="B731" s="161">
        <v>17324.900000000001</v>
      </c>
      <c r="C731" s="161">
        <v>17283.2</v>
      </c>
      <c r="D731" s="161">
        <v>17376.2</v>
      </c>
      <c r="E731" s="161">
        <v>17225.8</v>
      </c>
      <c r="F731" s="115" t="s">
        <v>1332</v>
      </c>
      <c r="G731" s="162">
        <v>-2.5000000000000001E-3</v>
      </c>
    </row>
    <row r="732" spans="1:7" ht="15.75" customHeight="1">
      <c r="A732" s="163" t="s">
        <v>1333</v>
      </c>
      <c r="B732" s="164">
        <v>17368.25</v>
      </c>
      <c r="C732" s="164">
        <v>17619.099999999999</v>
      </c>
      <c r="D732" s="164">
        <v>17639.5</v>
      </c>
      <c r="E732" s="164">
        <v>17355.95</v>
      </c>
      <c r="F732" s="163" t="s">
        <v>1334</v>
      </c>
      <c r="G732" s="165">
        <v>-8.2000000000000007E-3</v>
      </c>
    </row>
    <row r="733" spans="1:7" ht="15.75" customHeight="1">
      <c r="A733" s="166">
        <v>44481</v>
      </c>
      <c r="B733" s="161">
        <v>17511.3</v>
      </c>
      <c r="C733" s="161">
        <v>17476.05</v>
      </c>
      <c r="D733" s="161">
        <v>17534.349999999999</v>
      </c>
      <c r="E733" s="161">
        <v>17405.25</v>
      </c>
      <c r="F733" s="115" t="s">
        <v>1335</v>
      </c>
      <c r="G733" s="162">
        <v>-2.9999999999999997E-4</v>
      </c>
    </row>
    <row r="734" spans="1:7" ht="15.75" customHeight="1">
      <c r="A734" s="169">
        <v>44451</v>
      </c>
      <c r="B734" s="164">
        <v>17516.849999999999</v>
      </c>
      <c r="C734" s="164">
        <v>17524.400000000001</v>
      </c>
      <c r="D734" s="164">
        <v>17543.25</v>
      </c>
      <c r="E734" s="164">
        <v>17379.599999999999</v>
      </c>
      <c r="F734" s="163" t="s">
        <v>1336</v>
      </c>
      <c r="G734" s="165">
        <v>2.7000000000000001E-3</v>
      </c>
    </row>
    <row r="735" spans="1:7" ht="15.75" customHeight="1">
      <c r="A735" s="168">
        <v>44420</v>
      </c>
      <c r="B735" s="161">
        <v>17469.75</v>
      </c>
      <c r="C735" s="161">
        <v>17315.25</v>
      </c>
      <c r="D735" s="161">
        <v>17484.599999999999</v>
      </c>
      <c r="E735" s="161">
        <v>17308.95</v>
      </c>
      <c r="F735" s="115" t="s">
        <v>1337</v>
      </c>
      <c r="G735" s="162">
        <v>1.7100000000000001E-2</v>
      </c>
    </row>
    <row r="736" spans="1:7" ht="15.75" customHeight="1">
      <c r="A736" s="169">
        <v>44389</v>
      </c>
      <c r="B736" s="164">
        <v>17176.7</v>
      </c>
      <c r="C736" s="164">
        <v>17044.099999999999</v>
      </c>
      <c r="D736" s="164">
        <v>17251.650000000001</v>
      </c>
      <c r="E736" s="164">
        <v>16987.75</v>
      </c>
      <c r="F736" s="163" t="s">
        <v>1338</v>
      </c>
      <c r="G736" s="165">
        <v>1.5599999999999999E-2</v>
      </c>
    </row>
    <row r="737" spans="1:7" ht="15.75" customHeight="1">
      <c r="A737" s="168">
        <v>44359</v>
      </c>
      <c r="B737" s="161">
        <v>16912.25</v>
      </c>
      <c r="C737" s="161">
        <v>17209.05</v>
      </c>
      <c r="D737" s="161">
        <v>17216.75</v>
      </c>
      <c r="E737" s="161">
        <v>16891.7</v>
      </c>
      <c r="F737" s="115" t="s">
        <v>1339</v>
      </c>
      <c r="G737" s="162">
        <v>-1.6500000000000001E-2</v>
      </c>
    </row>
    <row r="738" spans="1:7" ht="15.75" customHeight="1">
      <c r="A738" s="169">
        <v>44267</v>
      </c>
      <c r="B738" s="164">
        <v>17196.7</v>
      </c>
      <c r="C738" s="164">
        <v>17424.900000000001</v>
      </c>
      <c r="D738" s="164">
        <v>17489.8</v>
      </c>
      <c r="E738" s="164">
        <v>17180.8</v>
      </c>
      <c r="F738" s="163" t="s">
        <v>1340</v>
      </c>
      <c r="G738" s="165">
        <v>-1.18E-2</v>
      </c>
    </row>
    <row r="739" spans="1:7" ht="15.75" customHeight="1">
      <c r="A739" s="168">
        <v>44239</v>
      </c>
      <c r="B739" s="161">
        <v>17401.650000000001</v>
      </c>
      <c r="C739" s="161">
        <v>17183.2</v>
      </c>
      <c r="D739" s="161">
        <v>17420.349999999999</v>
      </c>
      <c r="E739" s="161">
        <v>17149.3</v>
      </c>
      <c r="F739" s="115" t="s">
        <v>1341</v>
      </c>
      <c r="G739" s="162">
        <v>1.37E-2</v>
      </c>
    </row>
    <row r="740" spans="1:7" ht="15.75" customHeight="1">
      <c r="A740" s="169">
        <v>44208</v>
      </c>
      <c r="B740" s="164">
        <v>17166.900000000001</v>
      </c>
      <c r="C740" s="164">
        <v>17104.400000000001</v>
      </c>
      <c r="D740" s="164">
        <v>17213.05</v>
      </c>
      <c r="E740" s="164">
        <v>17064.25</v>
      </c>
      <c r="F740" s="163" t="s">
        <v>1342</v>
      </c>
      <c r="G740" s="165">
        <v>1.0800000000000001E-2</v>
      </c>
    </row>
    <row r="741" spans="1:7" ht="15.75" customHeight="1">
      <c r="A741" s="115" t="s">
        <v>1343</v>
      </c>
      <c r="B741" s="161">
        <v>16983.2</v>
      </c>
      <c r="C741" s="161">
        <v>17051.150000000001</v>
      </c>
      <c r="D741" s="161">
        <v>17324.650000000001</v>
      </c>
      <c r="E741" s="161">
        <v>16931.400000000001</v>
      </c>
      <c r="F741" s="115" t="s">
        <v>1344</v>
      </c>
      <c r="G741" s="162">
        <v>-4.1000000000000003E-3</v>
      </c>
    </row>
    <row r="742" spans="1:7" ht="15.75" customHeight="1">
      <c r="A742" s="163" t="s">
        <v>1345</v>
      </c>
      <c r="B742" s="164">
        <v>17053.95</v>
      </c>
      <c r="C742" s="164">
        <v>17055.8</v>
      </c>
      <c r="D742" s="164">
        <v>17160.7</v>
      </c>
      <c r="E742" s="164">
        <v>16782.400000000001</v>
      </c>
      <c r="F742" s="163" t="s">
        <v>1346</v>
      </c>
      <c r="G742" s="165">
        <v>1.6000000000000001E-3</v>
      </c>
    </row>
    <row r="743" spans="1:7" ht="15.75" customHeight="1">
      <c r="A743" s="115" t="s">
        <v>1347</v>
      </c>
      <c r="B743" s="161">
        <v>17026.45</v>
      </c>
      <c r="C743" s="161">
        <v>17338.75</v>
      </c>
      <c r="D743" s="161">
        <v>17355.400000000001</v>
      </c>
      <c r="E743" s="161">
        <v>16985.7</v>
      </c>
      <c r="F743" s="115" t="s">
        <v>1348</v>
      </c>
      <c r="G743" s="162">
        <v>-2.9100000000000001E-2</v>
      </c>
    </row>
    <row r="744" spans="1:7" ht="15.75" customHeight="1">
      <c r="A744" s="163" t="s">
        <v>1349</v>
      </c>
      <c r="B744" s="164">
        <v>17536.25</v>
      </c>
      <c r="C744" s="164">
        <v>17417.3</v>
      </c>
      <c r="D744" s="164">
        <v>17564.349999999999</v>
      </c>
      <c r="E744" s="164">
        <v>17351.7</v>
      </c>
      <c r="F744" s="163" t="s">
        <v>1350</v>
      </c>
      <c r="G744" s="165">
        <v>7.0000000000000001E-3</v>
      </c>
    </row>
    <row r="745" spans="1:7" ht="15.75" customHeight="1">
      <c r="A745" s="115" t="s">
        <v>1351</v>
      </c>
      <c r="B745" s="161">
        <v>17415.05</v>
      </c>
      <c r="C745" s="161">
        <v>17550.05</v>
      </c>
      <c r="D745" s="161">
        <v>17600.599999999999</v>
      </c>
      <c r="E745" s="161">
        <v>17354</v>
      </c>
      <c r="F745" s="115" t="s">
        <v>688</v>
      </c>
      <c r="G745" s="162">
        <v>-5.0000000000000001E-3</v>
      </c>
    </row>
    <row r="746" spans="1:7" ht="15.75" customHeight="1">
      <c r="A746" s="163" t="s">
        <v>1352</v>
      </c>
      <c r="B746" s="164">
        <v>17503.349999999999</v>
      </c>
      <c r="C746" s="164">
        <v>17281.75</v>
      </c>
      <c r="D746" s="164">
        <v>17553.7</v>
      </c>
      <c r="E746" s="164">
        <v>17216.099999999999</v>
      </c>
      <c r="F746" s="163" t="s">
        <v>1204</v>
      </c>
      <c r="G746" s="165">
        <v>5.0000000000000001E-3</v>
      </c>
    </row>
    <row r="747" spans="1:7" ht="15.75" customHeight="1">
      <c r="A747" s="115" t="s">
        <v>1353</v>
      </c>
      <c r="B747" s="161">
        <v>17416.55</v>
      </c>
      <c r="C747" s="161">
        <v>17796.25</v>
      </c>
      <c r="D747" s="161">
        <v>17805.25</v>
      </c>
      <c r="E747" s="161">
        <v>17280.45</v>
      </c>
      <c r="F747" s="115" t="s">
        <v>1354</v>
      </c>
      <c r="G747" s="162">
        <v>-1.9599999999999999E-2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A1001" xr:uid="{00000000-0009-0000-0000-000004000000}"/>
  <mergeCells count="1">
    <mergeCell ref="A1:G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/>
  </sheetViews>
  <sheetFormatPr defaultColWidth="12.6328125" defaultRowHeight="15" customHeight="1"/>
  <cols>
    <col min="1" max="6" width="12.6328125" customWidth="1"/>
  </cols>
  <sheetData>
    <row r="1" spans="1:7" ht="15" customHeight="1">
      <c r="A1" s="215" t="s">
        <v>1355</v>
      </c>
      <c r="B1" s="187"/>
      <c r="C1" s="187"/>
      <c r="D1" s="187"/>
      <c r="E1" s="187"/>
      <c r="F1" s="187"/>
      <c r="G1" s="188"/>
    </row>
    <row r="2" spans="1:7" ht="15" customHeight="1">
      <c r="A2" s="11" t="s">
        <v>27</v>
      </c>
      <c r="B2" s="11" t="s">
        <v>174</v>
      </c>
      <c r="C2" s="11" t="s">
        <v>175</v>
      </c>
      <c r="D2" s="11" t="s">
        <v>176</v>
      </c>
      <c r="E2" s="11" t="s">
        <v>177</v>
      </c>
      <c r="F2" s="11" t="s">
        <v>178</v>
      </c>
      <c r="G2" s="11" t="s">
        <v>179</v>
      </c>
    </row>
    <row r="3" spans="1:7" ht="15" customHeight="1">
      <c r="A3" s="13">
        <v>45615</v>
      </c>
      <c r="B3" s="10">
        <v>1525.5</v>
      </c>
      <c r="C3" s="10">
        <v>1537</v>
      </c>
      <c r="D3" s="10">
        <v>1558</v>
      </c>
      <c r="E3" s="10">
        <v>1519.3</v>
      </c>
      <c r="F3" s="11" t="s">
        <v>1356</v>
      </c>
      <c r="G3" s="20">
        <v>-7.4999999999999997E-3</v>
      </c>
    </row>
    <row r="4" spans="1:7" ht="15" customHeight="1">
      <c r="A4" s="13">
        <v>45614</v>
      </c>
      <c r="B4" s="10">
        <v>1537</v>
      </c>
      <c r="C4" s="10">
        <v>1568.95</v>
      </c>
      <c r="D4" s="10">
        <v>1568.95</v>
      </c>
      <c r="E4" s="10">
        <v>1529.45</v>
      </c>
      <c r="F4" s="11" t="s">
        <v>1357</v>
      </c>
      <c r="G4" s="20">
        <v>-8.6999999999999994E-3</v>
      </c>
    </row>
    <row r="5" spans="1:7" ht="15" customHeight="1">
      <c r="A5" s="13">
        <v>45610</v>
      </c>
      <c r="B5" s="10">
        <v>1550.5</v>
      </c>
      <c r="C5" s="10">
        <v>1550</v>
      </c>
      <c r="D5" s="10">
        <v>1568</v>
      </c>
      <c r="E5" s="10">
        <v>1536.55</v>
      </c>
      <c r="F5" s="11" t="s">
        <v>1358</v>
      </c>
      <c r="G5" s="20">
        <v>0</v>
      </c>
    </row>
    <row r="6" spans="1:7" ht="15" customHeight="1">
      <c r="A6" s="13">
        <v>45609</v>
      </c>
      <c r="B6" s="10">
        <v>1550.45</v>
      </c>
      <c r="C6" s="10">
        <v>1559.9</v>
      </c>
      <c r="D6" s="10">
        <v>1572.5</v>
      </c>
      <c r="E6" s="10">
        <v>1546.35</v>
      </c>
      <c r="F6" s="11" t="s">
        <v>1359</v>
      </c>
      <c r="G6" s="20">
        <v>-3.3E-3</v>
      </c>
    </row>
    <row r="7" spans="1:7" ht="15" customHeight="1">
      <c r="A7" s="13">
        <v>45608</v>
      </c>
      <c r="B7" s="10">
        <v>1555.65</v>
      </c>
      <c r="C7" s="10">
        <v>1568.8</v>
      </c>
      <c r="D7" s="10">
        <v>1595</v>
      </c>
      <c r="E7" s="10">
        <v>1550.1</v>
      </c>
      <c r="F7" s="11" t="s">
        <v>1360</v>
      </c>
      <c r="G7" s="20">
        <v>-3.0999999999999999E-3</v>
      </c>
    </row>
    <row r="8" spans="1:7" ht="15" customHeight="1">
      <c r="A8" s="13">
        <v>45607</v>
      </c>
      <c r="B8" s="10">
        <v>1560.55</v>
      </c>
      <c r="C8" s="10">
        <v>1561</v>
      </c>
      <c r="D8" s="10">
        <v>1581.6</v>
      </c>
      <c r="E8" s="10">
        <v>1551.8</v>
      </c>
      <c r="F8" s="11" t="s">
        <v>1361</v>
      </c>
      <c r="G8" s="20">
        <v>-6.0000000000000001E-3</v>
      </c>
    </row>
    <row r="9" spans="1:7" ht="15" customHeight="1">
      <c r="A9" s="170">
        <v>45604</v>
      </c>
      <c r="B9" s="10">
        <v>1569.9</v>
      </c>
      <c r="C9" s="10">
        <v>1571</v>
      </c>
      <c r="D9" s="10">
        <v>1579.5</v>
      </c>
      <c r="E9" s="10">
        <v>1558.85</v>
      </c>
      <c r="F9" s="11" t="s">
        <v>1362</v>
      </c>
      <c r="G9" s="20">
        <v>-3.7000000000000002E-3</v>
      </c>
    </row>
    <row r="10" spans="1:7" ht="15" customHeight="1">
      <c r="A10" s="170">
        <v>45603</v>
      </c>
      <c r="B10" s="10">
        <v>1575.8</v>
      </c>
      <c r="C10" s="10">
        <v>1595.95</v>
      </c>
      <c r="D10" s="10">
        <v>1608.55</v>
      </c>
      <c r="E10" s="10">
        <v>1569.65</v>
      </c>
      <c r="F10" s="11" t="s">
        <v>1363</v>
      </c>
      <c r="G10" s="20">
        <v>-1.44E-2</v>
      </c>
    </row>
    <row r="11" spans="1:7" ht="15" customHeight="1">
      <c r="A11" s="170">
        <v>45602</v>
      </c>
      <c r="B11" s="10">
        <v>1598.8</v>
      </c>
      <c r="C11" s="10">
        <v>1583</v>
      </c>
      <c r="D11" s="10">
        <v>1610.75</v>
      </c>
      <c r="E11" s="10">
        <v>1566.5</v>
      </c>
      <c r="F11" s="11" t="s">
        <v>1364</v>
      </c>
      <c r="G11" s="20">
        <v>1.29E-2</v>
      </c>
    </row>
    <row r="12" spans="1:7" ht="15" customHeight="1">
      <c r="A12" s="170">
        <v>45601</v>
      </c>
      <c r="B12" s="10">
        <v>1578.4</v>
      </c>
      <c r="C12" s="10">
        <v>1583.25</v>
      </c>
      <c r="D12" s="10">
        <v>1593.9</v>
      </c>
      <c r="E12" s="10">
        <v>1566</v>
      </c>
      <c r="F12" s="11" t="s">
        <v>1365</v>
      </c>
      <c r="G12" s="20">
        <v>-8.0999999999999996E-3</v>
      </c>
    </row>
    <row r="13" spans="1:7" ht="15" customHeight="1">
      <c r="A13" s="170">
        <v>45600</v>
      </c>
      <c r="B13" s="10">
        <v>1591.25</v>
      </c>
      <c r="C13" s="10">
        <v>1619.15</v>
      </c>
      <c r="D13" s="10">
        <v>1623.85</v>
      </c>
      <c r="E13" s="10">
        <v>1573.05</v>
      </c>
      <c r="F13" s="11" t="s">
        <v>1366</v>
      </c>
      <c r="G13" s="20">
        <v>-1.5599999999999999E-2</v>
      </c>
    </row>
    <row r="14" spans="1:7" ht="15" customHeight="1">
      <c r="A14" s="170">
        <v>45597</v>
      </c>
      <c r="B14" s="10">
        <v>1616.45</v>
      </c>
      <c r="C14" s="10">
        <v>1620</v>
      </c>
      <c r="D14" s="10">
        <v>1626.35</v>
      </c>
      <c r="E14" s="10">
        <v>1605.35</v>
      </c>
      <c r="F14" s="11" t="s">
        <v>1367</v>
      </c>
      <c r="G14" s="20">
        <v>2.3999999999999998E-3</v>
      </c>
    </row>
    <row r="15" spans="1:7" ht="15" customHeight="1">
      <c r="A15" s="13">
        <v>45596</v>
      </c>
      <c r="B15" s="10">
        <v>1612.6</v>
      </c>
      <c r="C15" s="10">
        <v>1634</v>
      </c>
      <c r="D15" s="10">
        <v>1638.8</v>
      </c>
      <c r="E15" s="10">
        <v>1602.15</v>
      </c>
      <c r="F15" s="11" t="s">
        <v>1368</v>
      </c>
      <c r="G15" s="20">
        <v>-1.2699999999999999E-2</v>
      </c>
    </row>
    <row r="16" spans="1:7" ht="15" customHeight="1">
      <c r="A16" s="13">
        <v>45595</v>
      </c>
      <c r="B16" s="10">
        <v>1633.35</v>
      </c>
      <c r="C16" s="10">
        <v>1627.8</v>
      </c>
      <c r="D16" s="10">
        <v>1651</v>
      </c>
      <c r="E16" s="10">
        <v>1617.8</v>
      </c>
      <c r="F16" s="11" t="s">
        <v>1369</v>
      </c>
      <c r="G16" s="20">
        <v>-2.3E-3</v>
      </c>
    </row>
    <row r="17" spans="1:7" ht="15" customHeight="1">
      <c r="A17" s="13">
        <v>45594</v>
      </c>
      <c r="B17" s="10">
        <v>1637.1</v>
      </c>
      <c r="C17" s="10">
        <v>1650.5</v>
      </c>
      <c r="D17" s="10">
        <v>1667.95</v>
      </c>
      <c r="E17" s="10">
        <v>1610</v>
      </c>
      <c r="F17" s="11" t="s">
        <v>1370</v>
      </c>
      <c r="G17" s="20">
        <v>-1.5800000000000002E-2</v>
      </c>
    </row>
    <row r="18" spans="1:7" ht="15" customHeight="1">
      <c r="A18" s="13">
        <v>45593</v>
      </c>
      <c r="B18" s="10">
        <v>1663.35</v>
      </c>
      <c r="C18" s="10">
        <v>1658.15</v>
      </c>
      <c r="D18" s="10">
        <v>1677.85</v>
      </c>
      <c r="E18" s="10">
        <v>1645.65</v>
      </c>
      <c r="F18" s="11" t="s">
        <v>1371</v>
      </c>
      <c r="G18" s="20">
        <v>-1.6000000000000001E-3</v>
      </c>
    </row>
    <row r="19" spans="1:7" ht="12.5">
      <c r="A19" s="13">
        <v>45590</v>
      </c>
      <c r="B19" s="10">
        <v>1666</v>
      </c>
      <c r="C19" s="10">
        <v>1681.1</v>
      </c>
      <c r="D19" s="10">
        <v>1684.75</v>
      </c>
      <c r="E19" s="10">
        <v>1655.85</v>
      </c>
      <c r="F19" s="11" t="s">
        <v>1372</v>
      </c>
      <c r="G19" s="20">
        <v>-7.4000000000000003E-3</v>
      </c>
    </row>
    <row r="20" spans="1:7" ht="12.5">
      <c r="A20" s="13">
        <v>45589</v>
      </c>
      <c r="B20" s="10">
        <v>1678.45</v>
      </c>
      <c r="C20" s="10">
        <v>1687</v>
      </c>
      <c r="D20" s="10">
        <v>1693</v>
      </c>
      <c r="E20" s="10">
        <v>1657.4</v>
      </c>
      <c r="F20" s="11" t="s">
        <v>1373</v>
      </c>
      <c r="G20" s="20">
        <v>-4.4000000000000003E-3</v>
      </c>
    </row>
    <row r="21" spans="1:7" ht="15.75" customHeight="1">
      <c r="A21" s="13">
        <v>45588</v>
      </c>
      <c r="B21" s="10">
        <v>1685.8</v>
      </c>
      <c r="C21" s="10">
        <v>1690</v>
      </c>
      <c r="D21" s="10">
        <v>1701.35</v>
      </c>
      <c r="E21" s="10">
        <v>1680.1</v>
      </c>
      <c r="F21" s="11" t="s">
        <v>1374</v>
      </c>
      <c r="G21" s="20">
        <v>-3.8E-3</v>
      </c>
    </row>
    <row r="22" spans="1:7" ht="15.75" customHeight="1">
      <c r="A22" s="13">
        <v>45587</v>
      </c>
      <c r="B22" s="10">
        <v>1692.25</v>
      </c>
      <c r="C22" s="10">
        <v>1692</v>
      </c>
      <c r="D22" s="10">
        <v>1712.9</v>
      </c>
      <c r="E22" s="10">
        <v>1687.35</v>
      </c>
      <c r="F22" s="11" t="s">
        <v>1375</v>
      </c>
      <c r="G22" s="20">
        <v>-2.0000000000000001E-4</v>
      </c>
    </row>
    <row r="23" spans="1:7" ht="15.75" customHeight="1">
      <c r="A23" s="13">
        <v>45586</v>
      </c>
      <c r="B23" s="10">
        <v>1692.55</v>
      </c>
      <c r="C23" s="10">
        <v>1705.55</v>
      </c>
      <c r="D23" s="10">
        <v>1708.95</v>
      </c>
      <c r="E23" s="10">
        <v>1662</v>
      </c>
      <c r="F23" s="11" t="s">
        <v>1376</v>
      </c>
      <c r="G23" s="20">
        <v>-8.9999999999999993E-3</v>
      </c>
    </row>
    <row r="24" spans="1:7" ht="15.75" customHeight="1">
      <c r="A24" s="13">
        <v>45583</v>
      </c>
      <c r="B24" s="10">
        <v>1707.85</v>
      </c>
      <c r="C24" s="10">
        <v>1710</v>
      </c>
      <c r="D24" s="10">
        <v>1716.1</v>
      </c>
      <c r="E24" s="10">
        <v>1685.2</v>
      </c>
      <c r="F24" s="11" t="s">
        <v>1377</v>
      </c>
      <c r="G24" s="20">
        <v>3.8999999999999998E-3</v>
      </c>
    </row>
    <row r="25" spans="1:7" ht="15.75" customHeight="1">
      <c r="A25" s="13">
        <v>45582</v>
      </c>
      <c r="B25" s="10">
        <v>1701.15</v>
      </c>
      <c r="C25" s="10">
        <v>1736.75</v>
      </c>
      <c r="D25" s="10">
        <v>1737.95</v>
      </c>
      <c r="E25" s="10">
        <v>1694.4</v>
      </c>
      <c r="F25" s="11" t="s">
        <v>1378</v>
      </c>
      <c r="G25" s="20">
        <v>-1.89E-2</v>
      </c>
    </row>
    <row r="26" spans="1:7" ht="15.75" customHeight="1">
      <c r="A26" s="13">
        <v>45581</v>
      </c>
      <c r="B26" s="10">
        <v>1733.95</v>
      </c>
      <c r="C26" s="10">
        <v>1720</v>
      </c>
      <c r="D26" s="10">
        <v>1742.25</v>
      </c>
      <c r="E26" s="10">
        <v>1717.1</v>
      </c>
      <c r="F26" s="11" t="s">
        <v>1379</v>
      </c>
      <c r="G26" s="20">
        <v>9.7000000000000003E-3</v>
      </c>
    </row>
    <row r="27" spans="1:7" ht="15.75" customHeight="1">
      <c r="A27" s="13">
        <v>45580</v>
      </c>
      <c r="B27" s="10">
        <v>1717.25</v>
      </c>
      <c r="C27" s="10">
        <v>1708</v>
      </c>
      <c r="D27" s="10">
        <v>1732.75</v>
      </c>
      <c r="E27" s="10">
        <v>1699.95</v>
      </c>
      <c r="F27" s="11" t="s">
        <v>1380</v>
      </c>
      <c r="G27" s="20">
        <v>1.2800000000000001E-2</v>
      </c>
    </row>
    <row r="28" spans="1:7" ht="15.75" customHeight="1">
      <c r="A28" s="13">
        <v>45579</v>
      </c>
      <c r="B28" s="10">
        <v>1695.6</v>
      </c>
      <c r="C28" s="10">
        <v>1686</v>
      </c>
      <c r="D28" s="10">
        <v>1710.05</v>
      </c>
      <c r="E28" s="10">
        <v>1679.35</v>
      </c>
      <c r="F28" s="11" t="s">
        <v>1381</v>
      </c>
      <c r="G28" s="20">
        <v>4.8999999999999998E-3</v>
      </c>
    </row>
    <row r="29" spans="1:7" ht="15.75" customHeight="1">
      <c r="A29" s="13">
        <v>45576</v>
      </c>
      <c r="B29" s="10">
        <v>1687.4</v>
      </c>
      <c r="C29" s="10">
        <v>1678.1</v>
      </c>
      <c r="D29" s="10">
        <v>1690.25</v>
      </c>
      <c r="E29" s="10">
        <v>1658.65</v>
      </c>
      <c r="F29" s="11" t="s">
        <v>1382</v>
      </c>
      <c r="G29" s="20">
        <v>5.4999999999999997E-3</v>
      </c>
    </row>
    <row r="30" spans="1:7" ht="15.75" customHeight="1">
      <c r="A30" s="13">
        <v>45575</v>
      </c>
      <c r="B30" s="10">
        <v>1678.1</v>
      </c>
      <c r="C30" s="10">
        <v>1686.6</v>
      </c>
      <c r="D30" s="10">
        <v>1698.95</v>
      </c>
      <c r="E30" s="10">
        <v>1665</v>
      </c>
      <c r="F30" s="11" t="s">
        <v>1383</v>
      </c>
      <c r="G30" s="20">
        <v>0</v>
      </c>
    </row>
    <row r="31" spans="1:7" ht="15.75" customHeight="1">
      <c r="A31" s="170">
        <v>45574</v>
      </c>
      <c r="B31" s="10">
        <v>1678.1</v>
      </c>
      <c r="C31" s="10">
        <v>1666.75</v>
      </c>
      <c r="D31" s="10">
        <v>1704.6</v>
      </c>
      <c r="E31" s="10">
        <v>1661.05</v>
      </c>
      <c r="F31" s="11" t="s">
        <v>1384</v>
      </c>
      <c r="G31" s="20">
        <v>1.2500000000000001E-2</v>
      </c>
    </row>
    <row r="32" spans="1:7" ht="15.75" customHeight="1">
      <c r="A32" s="170">
        <v>45573</v>
      </c>
      <c r="B32" s="10">
        <v>1657.45</v>
      </c>
      <c r="C32" s="10">
        <v>1662.6</v>
      </c>
      <c r="D32" s="10">
        <v>1679.5</v>
      </c>
      <c r="E32" s="10">
        <v>1652</v>
      </c>
      <c r="F32" s="11" t="s">
        <v>1385</v>
      </c>
      <c r="G32" s="20">
        <v>-2.8E-3</v>
      </c>
    </row>
    <row r="33" spans="1:7" ht="15.75" customHeight="1">
      <c r="A33" s="170">
        <v>45572</v>
      </c>
      <c r="B33" s="10">
        <v>1662.05</v>
      </c>
      <c r="C33" s="10">
        <v>1651</v>
      </c>
      <c r="D33" s="10">
        <v>1670</v>
      </c>
      <c r="E33" s="10">
        <v>1642.45</v>
      </c>
      <c r="F33" s="11" t="s">
        <v>1386</v>
      </c>
      <c r="G33" s="20">
        <v>1.29E-2</v>
      </c>
    </row>
    <row r="34" spans="1:7" ht="15.75" customHeight="1">
      <c r="A34" s="170">
        <v>45569</v>
      </c>
      <c r="B34" s="10">
        <v>1640.9</v>
      </c>
      <c r="C34" s="10">
        <v>1670.05</v>
      </c>
      <c r="D34" s="10">
        <v>1686.7</v>
      </c>
      <c r="E34" s="10">
        <v>1630.15</v>
      </c>
      <c r="F34" s="11" t="s">
        <v>1387</v>
      </c>
      <c r="G34" s="20">
        <v>-1.95E-2</v>
      </c>
    </row>
    <row r="35" spans="1:7" ht="15.75" customHeight="1">
      <c r="A35" s="170">
        <v>45568</v>
      </c>
      <c r="B35" s="10">
        <v>1673.45</v>
      </c>
      <c r="C35" s="10">
        <v>1665</v>
      </c>
      <c r="D35" s="10">
        <v>1695</v>
      </c>
      <c r="E35" s="10">
        <v>1665</v>
      </c>
      <c r="F35" s="11" t="s">
        <v>1388</v>
      </c>
      <c r="G35" s="20">
        <v>-1.49E-2</v>
      </c>
    </row>
    <row r="36" spans="1:7" ht="15.75" customHeight="1">
      <c r="A36" s="170">
        <v>45566</v>
      </c>
      <c r="B36" s="10">
        <v>1698.7</v>
      </c>
      <c r="C36" s="10">
        <v>1705</v>
      </c>
      <c r="D36" s="10">
        <v>1722.85</v>
      </c>
      <c r="E36" s="10">
        <v>1696</v>
      </c>
      <c r="F36" s="11" t="s">
        <v>1389</v>
      </c>
      <c r="G36" s="20">
        <v>-6.3E-3</v>
      </c>
    </row>
    <row r="37" spans="1:7" ht="15.75" customHeight="1">
      <c r="A37" s="170">
        <v>45565</v>
      </c>
      <c r="B37" s="10">
        <v>1709.55</v>
      </c>
      <c r="C37" s="10">
        <v>1714</v>
      </c>
      <c r="D37" s="10">
        <v>1733</v>
      </c>
      <c r="E37" s="10">
        <v>1704.2</v>
      </c>
      <c r="F37" s="11" t="s">
        <v>1390</v>
      </c>
      <c r="G37" s="20">
        <v>-1.44E-2</v>
      </c>
    </row>
    <row r="38" spans="1:7" ht="15.75" customHeight="1">
      <c r="A38" s="170">
        <v>45562</v>
      </c>
      <c r="B38" s="10">
        <v>1734.6</v>
      </c>
      <c r="C38" s="10">
        <v>1755.2</v>
      </c>
      <c r="D38" s="10">
        <v>1763.45</v>
      </c>
      <c r="E38" s="10">
        <v>1722.5</v>
      </c>
      <c r="F38" s="11" t="s">
        <v>1391</v>
      </c>
      <c r="G38" s="20">
        <v>-2.06E-2</v>
      </c>
    </row>
    <row r="39" spans="1:7" ht="15.75" customHeight="1">
      <c r="A39" s="170">
        <v>45561</v>
      </c>
      <c r="B39" s="10">
        <v>1771.1</v>
      </c>
      <c r="C39" s="10">
        <v>1770</v>
      </c>
      <c r="D39" s="10">
        <v>1779</v>
      </c>
      <c r="E39" s="10">
        <v>1746.15</v>
      </c>
      <c r="F39" s="11" t="s">
        <v>1392</v>
      </c>
      <c r="G39" s="20">
        <v>6.1000000000000004E-3</v>
      </c>
    </row>
    <row r="40" spans="1:7" ht="15.75" customHeight="1">
      <c r="A40" s="170">
        <v>45560</v>
      </c>
      <c r="B40" s="10">
        <v>1760.4</v>
      </c>
      <c r="C40" s="10">
        <v>1755.55</v>
      </c>
      <c r="D40" s="10">
        <v>1766.9</v>
      </c>
      <c r="E40" s="10">
        <v>1745</v>
      </c>
      <c r="F40" s="11" t="s">
        <v>1393</v>
      </c>
      <c r="G40" s="20">
        <v>2.0999999999999999E-3</v>
      </c>
    </row>
    <row r="41" spans="1:7" ht="15.75" customHeight="1">
      <c r="A41" s="170">
        <v>45559</v>
      </c>
      <c r="B41" s="10">
        <v>1756.65</v>
      </c>
      <c r="C41" s="10">
        <v>1752</v>
      </c>
      <c r="D41" s="10">
        <v>1767.55</v>
      </c>
      <c r="E41" s="10">
        <v>1746.1</v>
      </c>
      <c r="F41" s="11" t="s">
        <v>1394</v>
      </c>
      <c r="G41" s="20">
        <v>3.5000000000000001E-3</v>
      </c>
    </row>
    <row r="42" spans="1:7" ht="15.75" customHeight="1">
      <c r="A42" s="170">
        <v>45558</v>
      </c>
      <c r="B42" s="10">
        <v>1750.45</v>
      </c>
      <c r="C42" s="10">
        <v>1719</v>
      </c>
      <c r="D42" s="10">
        <v>1754.25</v>
      </c>
      <c r="E42" s="10">
        <v>1719</v>
      </c>
      <c r="F42" s="11" t="s">
        <v>1395</v>
      </c>
      <c r="G42" s="20">
        <v>2.2599999999999999E-2</v>
      </c>
    </row>
    <row r="43" spans="1:7" ht="15.75" customHeight="1">
      <c r="A43" s="170">
        <v>45555</v>
      </c>
      <c r="B43" s="10">
        <v>1711.75</v>
      </c>
      <c r="C43" s="10">
        <v>1671</v>
      </c>
      <c r="D43" s="10">
        <v>1723.4</v>
      </c>
      <c r="E43" s="10">
        <v>1666</v>
      </c>
      <c r="F43" s="11" t="s">
        <v>1396</v>
      </c>
      <c r="G43" s="20">
        <v>2.8199999999999999E-2</v>
      </c>
    </row>
    <row r="44" spans="1:7" ht="15.75" customHeight="1">
      <c r="A44" s="170">
        <v>45554</v>
      </c>
      <c r="B44" s="10">
        <v>1664.85</v>
      </c>
      <c r="C44" s="10">
        <v>1647.7</v>
      </c>
      <c r="D44" s="10">
        <v>1711.7</v>
      </c>
      <c r="E44" s="10">
        <v>1647.7</v>
      </c>
      <c r="F44" s="11" t="s">
        <v>1397</v>
      </c>
      <c r="G44" s="20">
        <v>6.0000000000000001E-3</v>
      </c>
    </row>
    <row r="45" spans="1:7" ht="15.75" customHeight="1">
      <c r="A45" s="170">
        <v>45553</v>
      </c>
      <c r="B45" s="10">
        <v>1654.9</v>
      </c>
      <c r="C45" s="10">
        <v>1655.2</v>
      </c>
      <c r="D45" s="10">
        <v>1670.95</v>
      </c>
      <c r="E45" s="10">
        <v>1647.85</v>
      </c>
      <c r="F45" s="11" t="s">
        <v>1398</v>
      </c>
      <c r="G45" s="20">
        <v>-4.1000000000000003E-3</v>
      </c>
    </row>
    <row r="46" spans="1:7" ht="15.75" customHeight="1">
      <c r="A46" s="170">
        <v>45552</v>
      </c>
      <c r="B46" s="10">
        <v>1661.75</v>
      </c>
      <c r="C46" s="10">
        <v>1650</v>
      </c>
      <c r="D46" s="10">
        <v>1666.05</v>
      </c>
      <c r="E46" s="10">
        <v>1638.5</v>
      </c>
      <c r="F46" s="11" t="s">
        <v>1399</v>
      </c>
      <c r="G46" s="20">
        <v>1.61E-2</v>
      </c>
    </row>
    <row r="47" spans="1:7" ht="15.75" customHeight="1">
      <c r="A47" s="170">
        <v>45551</v>
      </c>
      <c r="B47" s="10">
        <v>1635.45</v>
      </c>
      <c r="C47" s="10">
        <v>1634.45</v>
      </c>
      <c r="D47" s="10">
        <v>1652.95</v>
      </c>
      <c r="E47" s="10">
        <v>1630.1</v>
      </c>
      <c r="F47" s="11" t="s">
        <v>1400</v>
      </c>
      <c r="G47" s="20">
        <v>5.9999999999999995E-4</v>
      </c>
    </row>
    <row r="48" spans="1:7" ht="15.75" customHeight="1">
      <c r="A48" s="170">
        <v>45548</v>
      </c>
      <c r="B48" s="10">
        <v>1634.45</v>
      </c>
      <c r="C48" s="10">
        <v>1651</v>
      </c>
      <c r="D48" s="10">
        <v>1654.9</v>
      </c>
      <c r="E48" s="10">
        <v>1631.05</v>
      </c>
      <c r="F48" s="11" t="s">
        <v>1401</v>
      </c>
      <c r="G48" s="20">
        <v>-7.4999999999999997E-3</v>
      </c>
    </row>
    <row r="49" spans="1:7" ht="15.75" customHeight="1">
      <c r="A49" s="170">
        <v>45547</v>
      </c>
      <c r="B49" s="10">
        <v>1646.75</v>
      </c>
      <c r="C49" s="10">
        <v>1596.15</v>
      </c>
      <c r="D49" s="10">
        <v>1652.8</v>
      </c>
      <c r="E49" s="10">
        <v>1590.1</v>
      </c>
      <c r="F49" s="11" t="s">
        <v>1402</v>
      </c>
      <c r="G49" s="20">
        <v>4.3700000000000003E-2</v>
      </c>
    </row>
    <row r="50" spans="1:7" ht="15.75" customHeight="1">
      <c r="A50" s="170">
        <v>45546</v>
      </c>
      <c r="B50" s="10">
        <v>1577.8</v>
      </c>
      <c r="C50" s="10">
        <v>1578.45</v>
      </c>
      <c r="D50" s="10">
        <v>1598.9</v>
      </c>
      <c r="E50" s="10">
        <v>1574.45</v>
      </c>
      <c r="F50" s="11" t="s">
        <v>1403</v>
      </c>
      <c r="G50" s="20">
        <v>0</v>
      </c>
    </row>
    <row r="51" spans="1:7" ht="15.75" customHeight="1">
      <c r="A51" s="170">
        <v>45545</v>
      </c>
      <c r="B51" s="10">
        <v>1577.85</v>
      </c>
      <c r="C51" s="10">
        <v>1545.15</v>
      </c>
      <c r="D51" s="10">
        <v>1586</v>
      </c>
      <c r="E51" s="10">
        <v>1545.15</v>
      </c>
      <c r="F51" s="11" t="s">
        <v>1404</v>
      </c>
      <c r="G51" s="20">
        <v>2.2800000000000001E-2</v>
      </c>
    </row>
    <row r="52" spans="1:7" ht="15.75" customHeight="1">
      <c r="A52" s="170">
        <v>45544</v>
      </c>
      <c r="B52" s="10">
        <v>1542.65</v>
      </c>
      <c r="C52" s="10">
        <v>1523.25</v>
      </c>
      <c r="D52" s="10">
        <v>1546.75</v>
      </c>
      <c r="E52" s="10">
        <v>1523.25</v>
      </c>
      <c r="F52" s="11" t="s">
        <v>1405</v>
      </c>
      <c r="G52" s="20">
        <v>2.2000000000000001E-3</v>
      </c>
    </row>
    <row r="53" spans="1:7" ht="15.75" customHeight="1">
      <c r="A53" s="170">
        <v>45541</v>
      </c>
      <c r="B53" s="10">
        <v>1539.25</v>
      </c>
      <c r="C53" s="10">
        <v>1552.8</v>
      </c>
      <c r="D53" s="10">
        <v>1555.6</v>
      </c>
      <c r="E53" s="10">
        <v>1530.2</v>
      </c>
      <c r="F53" s="11" t="s">
        <v>1406</v>
      </c>
      <c r="G53" s="20">
        <v>-5.1000000000000004E-3</v>
      </c>
    </row>
    <row r="54" spans="1:7" ht="15.75" customHeight="1">
      <c r="A54" s="170">
        <v>45540</v>
      </c>
      <c r="B54" s="10">
        <v>1547.2</v>
      </c>
      <c r="C54" s="10">
        <v>1559</v>
      </c>
      <c r="D54" s="10">
        <v>1563</v>
      </c>
      <c r="E54" s="10">
        <v>1541.5</v>
      </c>
      <c r="F54" s="11" t="s">
        <v>1407</v>
      </c>
      <c r="G54" s="20">
        <v>-9.4000000000000004E-3</v>
      </c>
    </row>
    <row r="55" spans="1:7" ht="15.75" customHeight="1">
      <c r="A55" s="170">
        <v>45539</v>
      </c>
      <c r="B55" s="10">
        <v>1561.9</v>
      </c>
      <c r="C55" s="10">
        <v>1558</v>
      </c>
      <c r="D55" s="10">
        <v>1566</v>
      </c>
      <c r="E55" s="10">
        <v>1542</v>
      </c>
      <c r="F55" s="11" t="s">
        <v>1408</v>
      </c>
      <c r="G55" s="20">
        <v>8.0000000000000004E-4</v>
      </c>
    </row>
    <row r="56" spans="1:7" ht="15.75" customHeight="1">
      <c r="A56" s="170">
        <v>45538</v>
      </c>
      <c r="B56" s="10">
        <v>1560.6</v>
      </c>
      <c r="C56" s="10">
        <v>1579</v>
      </c>
      <c r="D56" s="10">
        <v>1579</v>
      </c>
      <c r="E56" s="10">
        <v>1558.6</v>
      </c>
      <c r="F56" s="11" t="s">
        <v>1409</v>
      </c>
      <c r="G56" s="20">
        <v>-6.7999999999999996E-3</v>
      </c>
    </row>
    <row r="57" spans="1:7" ht="15.75" customHeight="1">
      <c r="A57" s="170">
        <v>45537</v>
      </c>
      <c r="B57" s="10">
        <v>1571.35</v>
      </c>
      <c r="C57" s="10">
        <v>1605</v>
      </c>
      <c r="D57" s="10">
        <v>1605</v>
      </c>
      <c r="E57" s="10">
        <v>1565.5</v>
      </c>
      <c r="F57" s="11" t="s">
        <v>1410</v>
      </c>
      <c r="G57" s="20">
        <v>-1.11E-2</v>
      </c>
    </row>
    <row r="58" spans="1:7" ht="15.75" customHeight="1">
      <c r="A58" s="170">
        <v>45534</v>
      </c>
      <c r="B58" s="10">
        <v>1589.05</v>
      </c>
      <c r="C58" s="10">
        <v>1576</v>
      </c>
      <c r="D58" s="10">
        <v>1608.4</v>
      </c>
      <c r="E58" s="10">
        <v>1561.6</v>
      </c>
      <c r="F58" s="11" t="s">
        <v>1411</v>
      </c>
      <c r="G58" s="20">
        <v>1.4800000000000001E-2</v>
      </c>
    </row>
    <row r="59" spans="1:7" ht="15.75" customHeight="1">
      <c r="A59" s="170">
        <v>45533</v>
      </c>
      <c r="B59" s="10">
        <v>1565.9</v>
      </c>
      <c r="C59" s="10">
        <v>1565</v>
      </c>
      <c r="D59" s="10">
        <v>1571.7</v>
      </c>
      <c r="E59" s="10">
        <v>1545.95</v>
      </c>
      <c r="F59" s="11" t="s">
        <v>1412</v>
      </c>
      <c r="G59" s="20">
        <v>6.1000000000000004E-3</v>
      </c>
    </row>
    <row r="60" spans="1:7" ht="15.75" customHeight="1">
      <c r="A60" s="170">
        <v>45532</v>
      </c>
      <c r="B60" s="10">
        <v>1556.35</v>
      </c>
      <c r="C60" s="10">
        <v>1527.95</v>
      </c>
      <c r="D60" s="10">
        <v>1564.5</v>
      </c>
      <c r="E60" s="10">
        <v>1521.65</v>
      </c>
      <c r="F60" s="11" t="s">
        <v>1413</v>
      </c>
      <c r="G60" s="20">
        <v>2.2100000000000002E-2</v>
      </c>
    </row>
    <row r="61" spans="1:7" ht="15.75" customHeight="1">
      <c r="A61" s="170">
        <v>45531</v>
      </c>
      <c r="B61" s="10">
        <v>1522.75</v>
      </c>
      <c r="C61" s="10">
        <v>1518</v>
      </c>
      <c r="D61" s="10">
        <v>1526.35</v>
      </c>
      <c r="E61" s="10">
        <v>1502</v>
      </c>
      <c r="F61" s="11" t="s">
        <v>1414</v>
      </c>
      <c r="G61" s="20">
        <v>6.1000000000000004E-3</v>
      </c>
    </row>
    <row r="62" spans="1:7" ht="15.75" customHeight="1">
      <c r="A62" s="170">
        <v>45530</v>
      </c>
      <c r="B62" s="10">
        <v>1513.55</v>
      </c>
      <c r="C62" s="10">
        <v>1509</v>
      </c>
      <c r="D62" s="10">
        <v>1520.7</v>
      </c>
      <c r="E62" s="10">
        <v>1505</v>
      </c>
      <c r="F62" s="11" t="s">
        <v>1415</v>
      </c>
      <c r="G62" s="20">
        <v>4.4999999999999997E-3</v>
      </c>
    </row>
    <row r="63" spans="1:7" ht="15.75" customHeight="1">
      <c r="A63" s="170">
        <v>45527</v>
      </c>
      <c r="B63" s="10">
        <v>1506.75</v>
      </c>
      <c r="C63" s="10">
        <v>1493</v>
      </c>
      <c r="D63" s="10">
        <v>1510</v>
      </c>
      <c r="E63" s="10">
        <v>1479.35</v>
      </c>
      <c r="F63" s="11" t="s">
        <v>1356</v>
      </c>
      <c r="G63" s="20">
        <v>1.37E-2</v>
      </c>
    </row>
    <row r="64" spans="1:7" ht="15.75" customHeight="1">
      <c r="A64" s="170">
        <v>45526</v>
      </c>
      <c r="B64" s="10">
        <v>1486.35</v>
      </c>
      <c r="C64" s="10">
        <v>1473.7</v>
      </c>
      <c r="D64" s="10">
        <v>1499.9</v>
      </c>
      <c r="E64" s="10">
        <v>1465</v>
      </c>
      <c r="F64" s="11" t="s">
        <v>1416</v>
      </c>
      <c r="G64" s="20">
        <v>1.5599999999999999E-2</v>
      </c>
    </row>
    <row r="65" spans="1:7" ht="15.75" customHeight="1">
      <c r="A65" s="170">
        <v>45525</v>
      </c>
      <c r="B65" s="10">
        <v>1463.45</v>
      </c>
      <c r="C65" s="10">
        <v>1453</v>
      </c>
      <c r="D65" s="10">
        <v>1466.6</v>
      </c>
      <c r="E65" s="10">
        <v>1447.7</v>
      </c>
      <c r="F65" s="11" t="s">
        <v>1417</v>
      </c>
      <c r="G65" s="20">
        <v>9.9000000000000008E-3</v>
      </c>
    </row>
    <row r="66" spans="1:7" ht="15.75" customHeight="1">
      <c r="A66" s="170">
        <v>45524</v>
      </c>
      <c r="B66" s="10">
        <v>1449.15</v>
      </c>
      <c r="C66" s="10">
        <v>1480</v>
      </c>
      <c r="D66" s="10">
        <v>1484.75</v>
      </c>
      <c r="E66" s="10">
        <v>1446.5</v>
      </c>
      <c r="F66" s="11" t="s">
        <v>1418</v>
      </c>
      <c r="G66" s="20">
        <v>-1.3899999999999999E-2</v>
      </c>
    </row>
    <row r="67" spans="1:7" ht="15.75" customHeight="1">
      <c r="A67" s="170">
        <v>45523</v>
      </c>
      <c r="B67" s="10">
        <v>1469.65</v>
      </c>
      <c r="C67" s="10">
        <v>1487</v>
      </c>
      <c r="D67" s="10">
        <v>1489.1</v>
      </c>
      <c r="E67" s="10">
        <v>1464.3</v>
      </c>
      <c r="F67" s="11" t="s">
        <v>1419</v>
      </c>
      <c r="G67" s="20">
        <v>-9.4000000000000004E-3</v>
      </c>
    </row>
    <row r="68" spans="1:7" ht="15.75" customHeight="1">
      <c r="A68" s="170">
        <v>45520</v>
      </c>
      <c r="B68" s="10">
        <v>1483.55</v>
      </c>
      <c r="C68" s="10">
        <v>1480</v>
      </c>
      <c r="D68" s="10">
        <v>1491</v>
      </c>
      <c r="E68" s="10">
        <v>1468.1</v>
      </c>
      <c r="F68" s="11" t="s">
        <v>1420</v>
      </c>
      <c r="G68" s="20">
        <v>8.0999999999999996E-3</v>
      </c>
    </row>
    <row r="69" spans="1:7" ht="15.75" customHeight="1">
      <c r="A69" s="170">
        <v>45518</v>
      </c>
      <c r="B69" s="10">
        <v>1471.7</v>
      </c>
      <c r="C69" s="10">
        <v>1453.1</v>
      </c>
      <c r="D69" s="10">
        <v>1480.1</v>
      </c>
      <c r="E69" s="10">
        <v>1453.1</v>
      </c>
      <c r="F69" s="11" t="s">
        <v>1380</v>
      </c>
      <c r="G69" s="20">
        <v>8.2000000000000007E-3</v>
      </c>
    </row>
    <row r="70" spans="1:7" ht="15.75" customHeight="1">
      <c r="A70" s="170">
        <v>45517</v>
      </c>
      <c r="B70" s="10">
        <v>1459.7</v>
      </c>
      <c r="C70" s="10">
        <v>1468</v>
      </c>
      <c r="D70" s="10">
        <v>1478.4</v>
      </c>
      <c r="E70" s="10">
        <v>1450.35</v>
      </c>
      <c r="F70" s="11" t="s">
        <v>1421</v>
      </c>
      <c r="G70" s="20">
        <v>8.0000000000000004E-4</v>
      </c>
    </row>
    <row r="71" spans="1:7" ht="15.75" customHeight="1">
      <c r="A71" s="170">
        <v>45516</v>
      </c>
      <c r="B71" s="10">
        <v>1458.6</v>
      </c>
      <c r="C71" s="10">
        <v>1466</v>
      </c>
      <c r="D71" s="10">
        <v>1477.5</v>
      </c>
      <c r="E71" s="10">
        <v>1445</v>
      </c>
      <c r="F71" s="11" t="s">
        <v>1422</v>
      </c>
      <c r="G71" s="20">
        <v>-3.8E-3</v>
      </c>
    </row>
    <row r="72" spans="1:7" ht="15.75" customHeight="1">
      <c r="A72" s="170">
        <v>45513</v>
      </c>
      <c r="B72" s="10">
        <v>1464.1</v>
      </c>
      <c r="C72" s="10">
        <v>1465</v>
      </c>
      <c r="D72" s="10">
        <v>1482</v>
      </c>
      <c r="E72" s="10">
        <v>1457.3</v>
      </c>
      <c r="F72" s="11" t="s">
        <v>1423</v>
      </c>
      <c r="G72" s="20">
        <v>8.5000000000000006E-3</v>
      </c>
    </row>
    <row r="73" spans="1:7" ht="15.75" customHeight="1">
      <c r="A73" s="170">
        <v>45512</v>
      </c>
      <c r="B73" s="10">
        <v>1451.8</v>
      </c>
      <c r="C73" s="10">
        <v>1435</v>
      </c>
      <c r="D73" s="10">
        <v>1466.5</v>
      </c>
      <c r="E73" s="10">
        <v>1430</v>
      </c>
      <c r="F73" s="11" t="s">
        <v>1403</v>
      </c>
      <c r="G73" s="20">
        <v>7.0000000000000001E-3</v>
      </c>
    </row>
    <row r="74" spans="1:7" ht="15.75" customHeight="1">
      <c r="A74" s="170">
        <v>45511</v>
      </c>
      <c r="B74" s="10">
        <v>1441.75</v>
      </c>
      <c r="C74" s="10">
        <v>1452</v>
      </c>
      <c r="D74" s="10">
        <v>1454.9</v>
      </c>
      <c r="E74" s="10">
        <v>1422.6</v>
      </c>
      <c r="F74" s="11" t="s">
        <v>1424</v>
      </c>
      <c r="G74" s="20">
        <v>-1.1999999999999999E-3</v>
      </c>
    </row>
    <row r="75" spans="1:7" ht="15.75" customHeight="1">
      <c r="A75" s="170">
        <v>45510</v>
      </c>
      <c r="B75" s="10">
        <v>1443.55</v>
      </c>
      <c r="C75" s="10">
        <v>1483.1</v>
      </c>
      <c r="D75" s="10">
        <v>1492.9</v>
      </c>
      <c r="E75" s="10">
        <v>1431.1</v>
      </c>
      <c r="F75" s="11" t="s">
        <v>1425</v>
      </c>
      <c r="G75" s="20">
        <v>-1.5100000000000001E-2</v>
      </c>
    </row>
    <row r="76" spans="1:7" ht="15.75" customHeight="1">
      <c r="A76" s="170">
        <v>45509</v>
      </c>
      <c r="B76" s="10">
        <v>1465.7</v>
      </c>
      <c r="C76" s="10">
        <v>1482</v>
      </c>
      <c r="D76" s="10">
        <v>1488</v>
      </c>
      <c r="E76" s="10">
        <v>1451.5</v>
      </c>
      <c r="F76" s="11" t="s">
        <v>1426</v>
      </c>
      <c r="G76" s="20">
        <v>-1.8800000000000001E-2</v>
      </c>
    </row>
    <row r="77" spans="1:7" ht="15.75" customHeight="1">
      <c r="A77" s="170">
        <v>45506</v>
      </c>
      <c r="B77" s="10">
        <v>1493.8</v>
      </c>
      <c r="C77" s="10">
        <v>1494.1</v>
      </c>
      <c r="D77" s="10">
        <v>1505.15</v>
      </c>
      <c r="E77" s="10">
        <v>1483.6</v>
      </c>
      <c r="F77" s="11" t="s">
        <v>1427</v>
      </c>
      <c r="G77" s="20">
        <v>-7.7999999999999996E-3</v>
      </c>
    </row>
    <row r="78" spans="1:7" ht="15.75" customHeight="1">
      <c r="A78" s="170">
        <v>45505</v>
      </c>
      <c r="B78" s="10">
        <v>1505.5</v>
      </c>
      <c r="C78" s="10">
        <v>1485</v>
      </c>
      <c r="D78" s="10">
        <v>1511</v>
      </c>
      <c r="E78" s="10">
        <v>1485</v>
      </c>
      <c r="F78" s="11" t="s">
        <v>1428</v>
      </c>
      <c r="G78" s="20">
        <v>9.4000000000000004E-3</v>
      </c>
    </row>
    <row r="79" spans="1:7" ht="15.75" customHeight="1">
      <c r="A79" s="170">
        <v>45504</v>
      </c>
      <c r="B79" s="10">
        <v>1491.55</v>
      </c>
      <c r="C79" s="10">
        <v>1477.85</v>
      </c>
      <c r="D79" s="10">
        <v>1504.15</v>
      </c>
      <c r="E79" s="10">
        <v>1473.15</v>
      </c>
      <c r="F79" s="11" t="s">
        <v>1429</v>
      </c>
      <c r="G79" s="20">
        <v>1.44E-2</v>
      </c>
    </row>
    <row r="80" spans="1:7" ht="15.75" customHeight="1">
      <c r="A80" s="170">
        <v>45503</v>
      </c>
      <c r="B80" s="10">
        <v>1470.35</v>
      </c>
      <c r="C80" s="10">
        <v>1484.4</v>
      </c>
      <c r="D80" s="10">
        <v>1484.9</v>
      </c>
      <c r="E80" s="10">
        <v>1464.05</v>
      </c>
      <c r="F80" s="11" t="s">
        <v>1430</v>
      </c>
      <c r="G80" s="20">
        <v>-7.4000000000000003E-3</v>
      </c>
    </row>
    <row r="81" spans="1:7" ht="15.75" customHeight="1">
      <c r="A81" s="170">
        <v>45502</v>
      </c>
      <c r="B81" s="10">
        <v>1481.35</v>
      </c>
      <c r="C81" s="10">
        <v>1525</v>
      </c>
      <c r="D81" s="10">
        <v>1525</v>
      </c>
      <c r="E81" s="10">
        <v>1477.05</v>
      </c>
      <c r="F81" s="11" t="s">
        <v>1431</v>
      </c>
      <c r="G81" s="20">
        <v>-2.18E-2</v>
      </c>
    </row>
    <row r="82" spans="1:7" ht="15.75" customHeight="1">
      <c r="A82" s="170">
        <v>45499</v>
      </c>
      <c r="B82" s="10">
        <v>1514.4</v>
      </c>
      <c r="C82" s="10">
        <v>1450.25</v>
      </c>
      <c r="D82" s="10">
        <v>1520</v>
      </c>
      <c r="E82" s="10">
        <v>1449.15</v>
      </c>
      <c r="F82" s="11" t="s">
        <v>1432</v>
      </c>
      <c r="G82" s="20">
        <v>4.4999999999999998E-2</v>
      </c>
    </row>
    <row r="83" spans="1:7" ht="15.75" customHeight="1">
      <c r="A83" s="170">
        <v>45498</v>
      </c>
      <c r="B83" s="10">
        <v>1449.15</v>
      </c>
      <c r="C83" s="10">
        <v>1445</v>
      </c>
      <c r="D83" s="10">
        <v>1454</v>
      </c>
      <c r="E83" s="10">
        <v>1440.1</v>
      </c>
      <c r="F83" s="11" t="s">
        <v>1433</v>
      </c>
      <c r="G83" s="20">
        <v>-4.1999999999999997E-3</v>
      </c>
    </row>
    <row r="84" spans="1:7" ht="15.75" customHeight="1">
      <c r="A84" s="170">
        <v>45497</v>
      </c>
      <c r="B84" s="10">
        <v>1455.2</v>
      </c>
      <c r="C84" s="10">
        <v>1466</v>
      </c>
      <c r="D84" s="10">
        <v>1475.6</v>
      </c>
      <c r="E84" s="10">
        <v>1436.55</v>
      </c>
      <c r="F84" s="11" t="s">
        <v>1428</v>
      </c>
      <c r="G84" s="20">
        <v>-7.1999999999999998E-3</v>
      </c>
    </row>
    <row r="85" spans="1:7" ht="15.75" customHeight="1">
      <c r="A85" s="170">
        <v>45496</v>
      </c>
      <c r="B85" s="10">
        <v>1465.7</v>
      </c>
      <c r="C85" s="10">
        <v>1470</v>
      </c>
      <c r="D85" s="10">
        <v>1470</v>
      </c>
      <c r="E85" s="10">
        <v>1428.45</v>
      </c>
      <c r="F85" s="11" t="s">
        <v>1434</v>
      </c>
      <c r="G85" s="20">
        <v>2.0000000000000001E-4</v>
      </c>
    </row>
    <row r="86" spans="1:7" ht="15.75" customHeight="1">
      <c r="A86" s="170">
        <v>45495</v>
      </c>
      <c r="B86" s="10">
        <v>1465.4</v>
      </c>
      <c r="C86" s="10">
        <v>1450</v>
      </c>
      <c r="D86" s="10">
        <v>1472</v>
      </c>
      <c r="E86" s="10">
        <v>1449.05</v>
      </c>
      <c r="F86" s="11" t="s">
        <v>1435</v>
      </c>
      <c r="G86" s="20">
        <v>2.5000000000000001E-3</v>
      </c>
    </row>
    <row r="87" spans="1:7" ht="15.75" customHeight="1">
      <c r="A87" s="170">
        <v>45492</v>
      </c>
      <c r="B87" s="10">
        <v>1461.75</v>
      </c>
      <c r="C87" s="10">
        <v>1480</v>
      </c>
      <c r="D87" s="10">
        <v>1480</v>
      </c>
      <c r="E87" s="10">
        <v>1451.95</v>
      </c>
      <c r="F87" s="11" t="s">
        <v>1436</v>
      </c>
      <c r="G87" s="20">
        <v>-1.4800000000000001E-2</v>
      </c>
    </row>
    <row r="88" spans="1:7" ht="15.75" customHeight="1">
      <c r="A88" s="170">
        <v>45491</v>
      </c>
      <c r="B88" s="10">
        <v>1483.65</v>
      </c>
      <c r="C88" s="10">
        <v>1466</v>
      </c>
      <c r="D88" s="10">
        <v>1485.95</v>
      </c>
      <c r="E88" s="10">
        <v>1459.05</v>
      </c>
      <c r="F88" s="11" t="s">
        <v>1365</v>
      </c>
      <c r="G88" s="20">
        <v>1.17E-2</v>
      </c>
    </row>
    <row r="89" spans="1:7" ht="15.75" customHeight="1">
      <c r="A89" s="170">
        <v>45489</v>
      </c>
      <c r="B89" s="10">
        <v>1466.5</v>
      </c>
      <c r="C89" s="10">
        <v>1452</v>
      </c>
      <c r="D89" s="10">
        <v>1473.3</v>
      </c>
      <c r="E89" s="10">
        <v>1445</v>
      </c>
      <c r="F89" s="11" t="s">
        <v>1437</v>
      </c>
      <c r="G89" s="20">
        <v>2.01E-2</v>
      </c>
    </row>
    <row r="90" spans="1:7" ht="15.75" customHeight="1">
      <c r="A90" s="170">
        <v>45488</v>
      </c>
      <c r="B90" s="10">
        <v>1437.6</v>
      </c>
      <c r="C90" s="10">
        <v>1433.25</v>
      </c>
      <c r="D90" s="10">
        <v>1440</v>
      </c>
      <c r="E90" s="10">
        <v>1426.05</v>
      </c>
      <c r="F90" s="11" t="s">
        <v>1438</v>
      </c>
      <c r="G90" s="20">
        <v>3.0000000000000001E-3</v>
      </c>
    </row>
    <row r="91" spans="1:7" ht="15.75" customHeight="1">
      <c r="A91" s="170">
        <v>45485</v>
      </c>
      <c r="B91" s="10">
        <v>1433.25</v>
      </c>
      <c r="C91" s="10">
        <v>1442</v>
      </c>
      <c r="D91" s="10">
        <v>1447.6</v>
      </c>
      <c r="E91" s="10">
        <v>1421.45</v>
      </c>
      <c r="F91" s="11" t="s">
        <v>1439</v>
      </c>
      <c r="G91" s="20">
        <v>-3.3E-3</v>
      </c>
    </row>
    <row r="92" spans="1:7" ht="15.75" customHeight="1">
      <c r="A92" s="170">
        <v>45484</v>
      </c>
      <c r="B92" s="10">
        <v>1437.95</v>
      </c>
      <c r="C92" s="10">
        <v>1450</v>
      </c>
      <c r="D92" s="10">
        <v>1450.85</v>
      </c>
      <c r="E92" s="10">
        <v>1428</v>
      </c>
      <c r="F92" s="11" t="s">
        <v>1440</v>
      </c>
      <c r="G92" s="20">
        <v>-4.8999999999999998E-3</v>
      </c>
    </row>
    <row r="93" spans="1:7" ht="15.75" customHeight="1">
      <c r="A93" s="170">
        <v>45483</v>
      </c>
      <c r="B93" s="10">
        <v>1445.05</v>
      </c>
      <c r="C93" s="10">
        <v>1441</v>
      </c>
      <c r="D93" s="10">
        <v>1448.75</v>
      </c>
      <c r="E93" s="10">
        <v>1426.15</v>
      </c>
      <c r="F93" s="11" t="s">
        <v>1441</v>
      </c>
      <c r="G93" s="20">
        <v>6.6E-3</v>
      </c>
    </row>
    <row r="94" spans="1:7" ht="15.75" customHeight="1">
      <c r="A94" s="170">
        <v>45482</v>
      </c>
      <c r="B94" s="10">
        <v>1435.55</v>
      </c>
      <c r="C94" s="10">
        <v>1436</v>
      </c>
      <c r="D94" s="10">
        <v>1441.65</v>
      </c>
      <c r="E94" s="10">
        <v>1428.15</v>
      </c>
      <c r="F94" s="11" t="s">
        <v>1442</v>
      </c>
      <c r="G94" s="20">
        <v>2.9999999999999997E-4</v>
      </c>
    </row>
    <row r="95" spans="1:7" ht="15.75" customHeight="1">
      <c r="A95" s="170">
        <v>45481</v>
      </c>
      <c r="B95" s="10">
        <v>1435.15</v>
      </c>
      <c r="C95" s="10">
        <v>1431</v>
      </c>
      <c r="D95" s="10">
        <v>1438.85</v>
      </c>
      <c r="E95" s="10">
        <v>1423.15</v>
      </c>
      <c r="F95" s="11" t="s">
        <v>1443</v>
      </c>
      <c r="G95" s="20">
        <v>3.8E-3</v>
      </c>
    </row>
    <row r="96" spans="1:7" ht="15.75" customHeight="1">
      <c r="A96" s="170">
        <v>45478</v>
      </c>
      <c r="B96" s="10">
        <v>1429.7</v>
      </c>
      <c r="C96" s="10">
        <v>1422.5</v>
      </c>
      <c r="D96" s="10">
        <v>1433.6</v>
      </c>
      <c r="E96" s="10">
        <v>1416.85</v>
      </c>
      <c r="F96" s="11" t="s">
        <v>1444</v>
      </c>
      <c r="G96" s="20">
        <v>4.7000000000000002E-3</v>
      </c>
    </row>
    <row r="97" spans="1:7" ht="15.75" customHeight="1">
      <c r="A97" s="170">
        <v>45477</v>
      </c>
      <c r="B97" s="10">
        <v>1423.05</v>
      </c>
      <c r="C97" s="10">
        <v>1418</v>
      </c>
      <c r="D97" s="10">
        <v>1441.1</v>
      </c>
      <c r="E97" s="10">
        <v>1411.5</v>
      </c>
      <c r="F97" s="11" t="s">
        <v>1445</v>
      </c>
      <c r="G97" s="20">
        <v>2.3E-3</v>
      </c>
    </row>
    <row r="98" spans="1:7" ht="15.75" customHeight="1">
      <c r="A98" s="170">
        <v>45476</v>
      </c>
      <c r="B98" s="10">
        <v>1419.85</v>
      </c>
      <c r="C98" s="10">
        <v>1427.95</v>
      </c>
      <c r="D98" s="10">
        <v>1432.4</v>
      </c>
      <c r="E98" s="10">
        <v>1408.45</v>
      </c>
      <c r="F98" s="11" t="s">
        <v>1446</v>
      </c>
      <c r="G98" s="20">
        <v>5.9999999999999995E-4</v>
      </c>
    </row>
    <row r="99" spans="1:7" ht="15.75" customHeight="1">
      <c r="A99" s="170">
        <v>45475</v>
      </c>
      <c r="B99" s="10">
        <v>1418.95</v>
      </c>
      <c r="C99" s="10">
        <v>1462</v>
      </c>
      <c r="D99" s="10">
        <v>1473.4</v>
      </c>
      <c r="E99" s="10">
        <v>1417</v>
      </c>
      <c r="F99" s="11" t="s">
        <v>1447</v>
      </c>
      <c r="G99" s="20">
        <v>-2.41E-2</v>
      </c>
    </row>
    <row r="100" spans="1:7" ht="15.75" customHeight="1">
      <c r="A100" s="170">
        <v>45474</v>
      </c>
      <c r="B100" s="10">
        <v>1454</v>
      </c>
      <c r="C100" s="10">
        <v>1450</v>
      </c>
      <c r="D100" s="10">
        <v>1466.8</v>
      </c>
      <c r="E100" s="10">
        <v>1449.25</v>
      </c>
      <c r="F100" s="11" t="s">
        <v>1448</v>
      </c>
      <c r="G100" s="20">
        <v>6.8999999999999999E-3</v>
      </c>
    </row>
    <row r="101" spans="1:7" ht="15.75" customHeight="1">
      <c r="A101" s="170">
        <v>45471</v>
      </c>
      <c r="B101" s="10">
        <v>1444.05</v>
      </c>
      <c r="C101" s="10">
        <v>1536.25</v>
      </c>
      <c r="D101" s="10">
        <v>1536.25</v>
      </c>
      <c r="E101" s="10">
        <v>1436.65</v>
      </c>
      <c r="F101" s="11" t="s">
        <v>1449</v>
      </c>
      <c r="G101" s="20">
        <v>-2.1499999999999998E-2</v>
      </c>
    </row>
    <row r="102" spans="1:7" ht="15.75" customHeight="1">
      <c r="A102" s="170">
        <v>45470</v>
      </c>
      <c r="B102" s="10">
        <v>1475.8</v>
      </c>
      <c r="C102" s="10">
        <v>1464</v>
      </c>
      <c r="D102" s="10">
        <v>1489</v>
      </c>
      <c r="E102" s="10">
        <v>1440.05</v>
      </c>
      <c r="F102" s="11" t="s">
        <v>1450</v>
      </c>
      <c r="G102" s="20">
        <v>1.12E-2</v>
      </c>
    </row>
    <row r="103" spans="1:7" ht="15.75" customHeight="1">
      <c r="A103" s="170">
        <v>45469</v>
      </c>
      <c r="B103" s="10">
        <v>1459.5</v>
      </c>
      <c r="C103" s="10">
        <v>1414.95</v>
      </c>
      <c r="D103" s="10">
        <v>1479.95</v>
      </c>
      <c r="E103" s="10">
        <v>1408.95</v>
      </c>
      <c r="F103" s="11" t="s">
        <v>1451</v>
      </c>
      <c r="G103" s="20">
        <v>3.15E-2</v>
      </c>
    </row>
    <row r="104" spans="1:7" ht="15.75" customHeight="1">
      <c r="A104" s="170">
        <v>45468</v>
      </c>
      <c r="B104" s="10">
        <v>1414.95</v>
      </c>
      <c r="C104" s="10">
        <v>1434</v>
      </c>
      <c r="D104" s="10">
        <v>1434</v>
      </c>
      <c r="E104" s="10">
        <v>1409.85</v>
      </c>
      <c r="F104" s="11" t="s">
        <v>1452</v>
      </c>
      <c r="G104" s="20">
        <v>-3.3999999999999998E-3</v>
      </c>
    </row>
    <row r="105" spans="1:7" ht="15.75" customHeight="1">
      <c r="A105" s="170">
        <v>45467</v>
      </c>
      <c r="B105" s="10">
        <v>1419.8</v>
      </c>
      <c r="C105" s="10">
        <v>1402</v>
      </c>
      <c r="D105" s="10">
        <v>1423.8</v>
      </c>
      <c r="E105" s="10">
        <v>1389.35</v>
      </c>
      <c r="F105" s="11" t="s">
        <v>1453</v>
      </c>
      <c r="G105" s="20">
        <v>2.5999999999999999E-3</v>
      </c>
    </row>
    <row r="106" spans="1:7" ht="15.75" customHeight="1">
      <c r="A106" s="170">
        <v>45464</v>
      </c>
      <c r="B106" s="10">
        <v>1416.05</v>
      </c>
      <c r="C106" s="10">
        <v>1384.95</v>
      </c>
      <c r="D106" s="10">
        <v>1423.95</v>
      </c>
      <c r="E106" s="10">
        <v>1372.85</v>
      </c>
      <c r="F106" s="11" t="s">
        <v>1454</v>
      </c>
      <c r="G106" s="20">
        <v>2.53E-2</v>
      </c>
    </row>
    <row r="107" spans="1:7" ht="15.75" customHeight="1">
      <c r="A107" s="170">
        <v>45463</v>
      </c>
      <c r="B107" s="10">
        <v>1381.15</v>
      </c>
      <c r="C107" s="10">
        <v>1405.95</v>
      </c>
      <c r="D107" s="10">
        <v>1406.95</v>
      </c>
      <c r="E107" s="10">
        <v>1376.25</v>
      </c>
      <c r="F107" s="11" t="s">
        <v>1455</v>
      </c>
      <c r="G107" s="20">
        <v>-8.0000000000000002E-3</v>
      </c>
    </row>
    <row r="108" spans="1:7" ht="15.75" customHeight="1">
      <c r="A108" s="170">
        <v>45462</v>
      </c>
      <c r="B108" s="10">
        <v>1392.35</v>
      </c>
      <c r="C108" s="10">
        <v>1433.95</v>
      </c>
      <c r="D108" s="10">
        <v>1434.8</v>
      </c>
      <c r="E108" s="10">
        <v>1388.3</v>
      </c>
      <c r="F108" s="11" t="s">
        <v>1456</v>
      </c>
      <c r="G108" s="20">
        <v>-2.52E-2</v>
      </c>
    </row>
    <row r="109" spans="1:7" ht="15.75" customHeight="1">
      <c r="A109" s="170">
        <v>45461</v>
      </c>
      <c r="B109" s="10">
        <v>1428.35</v>
      </c>
      <c r="C109" s="10">
        <v>1444</v>
      </c>
      <c r="D109" s="10">
        <v>1444</v>
      </c>
      <c r="E109" s="10">
        <v>1418</v>
      </c>
      <c r="F109" s="11" t="s">
        <v>1457</v>
      </c>
      <c r="G109" s="20">
        <v>6.9999999999999999E-4</v>
      </c>
    </row>
    <row r="110" spans="1:7" ht="15.75" customHeight="1">
      <c r="A110" s="170">
        <v>45457</v>
      </c>
      <c r="B110" s="10">
        <v>1427.4</v>
      </c>
      <c r="C110" s="10">
        <v>1434</v>
      </c>
      <c r="D110" s="10">
        <v>1434</v>
      </c>
      <c r="E110" s="10">
        <v>1420.95</v>
      </c>
      <c r="F110" s="11" t="s">
        <v>1458</v>
      </c>
      <c r="G110" s="20">
        <v>1.1999999999999999E-3</v>
      </c>
    </row>
    <row r="111" spans="1:7" ht="15.75" customHeight="1">
      <c r="A111" s="170">
        <v>45456</v>
      </c>
      <c r="B111" s="10">
        <v>1425.75</v>
      </c>
      <c r="C111" s="10">
        <v>1449</v>
      </c>
      <c r="D111" s="10">
        <v>1455.95</v>
      </c>
      <c r="E111" s="10">
        <v>1420.45</v>
      </c>
      <c r="F111" s="11" t="s">
        <v>1459</v>
      </c>
      <c r="G111" s="20">
        <v>-8.8000000000000005E-3</v>
      </c>
    </row>
    <row r="112" spans="1:7" ht="15.75" customHeight="1">
      <c r="A112" s="170">
        <v>45455</v>
      </c>
      <c r="B112" s="10">
        <v>1438.4</v>
      </c>
      <c r="C112" s="10">
        <v>1425</v>
      </c>
      <c r="D112" s="10">
        <v>1447.85</v>
      </c>
      <c r="E112" s="10">
        <v>1422.1</v>
      </c>
      <c r="F112" s="11" t="s">
        <v>1444</v>
      </c>
      <c r="G112" s="20">
        <v>7.7999999999999996E-3</v>
      </c>
    </row>
    <row r="113" spans="1:7" ht="15.75" customHeight="1">
      <c r="A113" s="170">
        <v>45454</v>
      </c>
      <c r="B113" s="10">
        <v>1427.25</v>
      </c>
      <c r="C113" s="10">
        <v>1426</v>
      </c>
      <c r="D113" s="10">
        <v>1434.6</v>
      </c>
      <c r="E113" s="10">
        <v>1413</v>
      </c>
      <c r="F113" s="11" t="s">
        <v>1460</v>
      </c>
      <c r="G113" s="20">
        <v>8.0000000000000004E-4</v>
      </c>
    </row>
    <row r="114" spans="1:7" ht="15.75" customHeight="1">
      <c r="A114" s="170">
        <v>45453</v>
      </c>
      <c r="B114" s="10">
        <v>1426.05</v>
      </c>
      <c r="C114" s="10">
        <v>1421.05</v>
      </c>
      <c r="D114" s="10">
        <v>1436.65</v>
      </c>
      <c r="E114" s="10">
        <v>1421.05</v>
      </c>
      <c r="F114" s="11" t="s">
        <v>1461</v>
      </c>
      <c r="G114" s="20">
        <v>5.9999999999999995E-4</v>
      </c>
    </row>
    <row r="115" spans="1:7" ht="15.75" customHeight="1">
      <c r="A115" s="170">
        <v>45450</v>
      </c>
      <c r="B115" s="10">
        <v>1425.25</v>
      </c>
      <c r="C115" s="10">
        <v>1370.6</v>
      </c>
      <c r="D115" s="10">
        <v>1430.65</v>
      </c>
      <c r="E115" s="10">
        <v>1363.15</v>
      </c>
      <c r="F115" s="11" t="s">
        <v>1462</v>
      </c>
      <c r="G115" s="20">
        <v>3.9899999999999998E-2</v>
      </c>
    </row>
    <row r="116" spans="1:7" ht="15.75" customHeight="1">
      <c r="A116" s="170">
        <v>45449</v>
      </c>
      <c r="B116" s="10">
        <v>1370.6</v>
      </c>
      <c r="C116" s="10">
        <v>1359</v>
      </c>
      <c r="D116" s="10">
        <v>1376.25</v>
      </c>
      <c r="E116" s="10">
        <v>1329</v>
      </c>
      <c r="F116" s="11" t="s">
        <v>1463</v>
      </c>
      <c r="G116" s="20">
        <v>1.95E-2</v>
      </c>
    </row>
    <row r="117" spans="1:7" ht="15.75" customHeight="1">
      <c r="A117" s="170">
        <v>45448</v>
      </c>
      <c r="B117" s="10">
        <v>1344.35</v>
      </c>
      <c r="C117" s="10">
        <v>1325.65</v>
      </c>
      <c r="D117" s="10">
        <v>1348.75</v>
      </c>
      <c r="E117" s="10">
        <v>1279.8499999999999</v>
      </c>
      <c r="F117" s="11" t="s">
        <v>1464</v>
      </c>
      <c r="G117" s="20">
        <v>3.44E-2</v>
      </c>
    </row>
    <row r="118" spans="1:7" ht="15.75" customHeight="1">
      <c r="A118" s="170">
        <v>45447</v>
      </c>
      <c r="B118" s="10">
        <v>1299.7</v>
      </c>
      <c r="C118" s="10">
        <v>1391.1</v>
      </c>
      <c r="D118" s="10">
        <v>1397</v>
      </c>
      <c r="E118" s="10">
        <v>1219.05</v>
      </c>
      <c r="F118" s="11" t="s">
        <v>1465</v>
      </c>
      <c r="G118" s="20">
        <v>-6.5699999999999995E-2</v>
      </c>
    </row>
    <row r="119" spans="1:7" ht="15.75" customHeight="1">
      <c r="A119" s="170">
        <v>45446</v>
      </c>
      <c r="B119" s="10">
        <v>1391.1</v>
      </c>
      <c r="C119" s="10">
        <v>1415.3</v>
      </c>
      <c r="D119" s="10">
        <v>1420.45</v>
      </c>
      <c r="E119" s="10">
        <v>1385</v>
      </c>
      <c r="F119" s="11" t="s">
        <v>1466</v>
      </c>
      <c r="G119" s="20">
        <v>1.34E-2</v>
      </c>
    </row>
    <row r="120" spans="1:7" ht="15.75" customHeight="1">
      <c r="A120" s="170">
        <v>45443</v>
      </c>
      <c r="B120" s="10">
        <v>1372.75</v>
      </c>
      <c r="C120" s="10">
        <v>1380</v>
      </c>
      <c r="D120" s="10">
        <v>1388</v>
      </c>
      <c r="E120" s="10">
        <v>1338</v>
      </c>
      <c r="F120" s="11" t="s">
        <v>1467</v>
      </c>
      <c r="G120" s="20">
        <v>-3.2000000000000002E-3</v>
      </c>
    </row>
    <row r="121" spans="1:7" ht="15.75" customHeight="1">
      <c r="A121" s="170">
        <v>45442</v>
      </c>
      <c r="B121" s="10">
        <v>1377.15</v>
      </c>
      <c r="C121" s="10">
        <v>1378.8</v>
      </c>
      <c r="D121" s="10">
        <v>1386.45</v>
      </c>
      <c r="E121" s="10">
        <v>1363.5</v>
      </c>
      <c r="F121" s="11" t="s">
        <v>1468</v>
      </c>
      <c r="G121" s="20">
        <v>0</v>
      </c>
    </row>
    <row r="122" spans="1:7" ht="15.75" customHeight="1">
      <c r="A122" s="170">
        <v>45441</v>
      </c>
      <c r="B122" s="10">
        <v>1377.1</v>
      </c>
      <c r="C122" s="10">
        <v>1355.5</v>
      </c>
      <c r="D122" s="10">
        <v>1390.25</v>
      </c>
      <c r="E122" s="10">
        <v>1355.5</v>
      </c>
      <c r="F122" s="11" t="s">
        <v>1469</v>
      </c>
      <c r="G122" s="20">
        <v>4.4000000000000003E-3</v>
      </c>
    </row>
    <row r="123" spans="1:7" ht="15.75" customHeight="1">
      <c r="A123" s="170">
        <v>45440</v>
      </c>
      <c r="B123" s="10">
        <v>1371.05</v>
      </c>
      <c r="C123" s="10">
        <v>1384.8</v>
      </c>
      <c r="D123" s="10">
        <v>1386.95</v>
      </c>
      <c r="E123" s="10">
        <v>1366.9</v>
      </c>
      <c r="F123" s="11" t="s">
        <v>1381</v>
      </c>
      <c r="G123" s="20">
        <v>-9.5999999999999992E-3</v>
      </c>
    </row>
    <row r="124" spans="1:7" ht="15.75" customHeight="1">
      <c r="A124" s="170">
        <v>45439</v>
      </c>
      <c r="B124" s="10">
        <v>1384.35</v>
      </c>
      <c r="C124" s="10">
        <v>1396</v>
      </c>
      <c r="D124" s="10">
        <v>1407</v>
      </c>
      <c r="E124" s="10">
        <v>1378</v>
      </c>
      <c r="F124" s="11" t="s">
        <v>1470</v>
      </c>
      <c r="G124" s="20">
        <v>-3.0000000000000001E-3</v>
      </c>
    </row>
    <row r="125" spans="1:7" ht="15.75" customHeight="1">
      <c r="A125" s="170">
        <v>45436</v>
      </c>
      <c r="B125" s="10">
        <v>1388.5</v>
      </c>
      <c r="C125" s="10">
        <v>1375.5</v>
      </c>
      <c r="D125" s="10">
        <v>1397.75</v>
      </c>
      <c r="E125" s="10">
        <v>1374.05</v>
      </c>
      <c r="F125" s="11" t="s">
        <v>1471</v>
      </c>
      <c r="G125" s="20">
        <v>1.0500000000000001E-2</v>
      </c>
    </row>
    <row r="126" spans="1:7" ht="15.75" customHeight="1">
      <c r="A126" s="170">
        <v>45435</v>
      </c>
      <c r="B126" s="10">
        <v>1374.05</v>
      </c>
      <c r="C126" s="10">
        <v>1350.75</v>
      </c>
      <c r="D126" s="10">
        <v>1377.3</v>
      </c>
      <c r="E126" s="10">
        <v>1344.3</v>
      </c>
      <c r="F126" s="11" t="s">
        <v>1472</v>
      </c>
      <c r="G126" s="20">
        <v>1.9400000000000001E-2</v>
      </c>
    </row>
    <row r="127" spans="1:7" ht="15.75" customHeight="1">
      <c r="A127" s="170">
        <v>45434</v>
      </c>
      <c r="B127" s="10">
        <v>1347.9</v>
      </c>
      <c r="C127" s="10">
        <v>1342.15</v>
      </c>
      <c r="D127" s="10">
        <v>1351</v>
      </c>
      <c r="E127" s="10">
        <v>1329.55</v>
      </c>
      <c r="F127" s="11" t="s">
        <v>1473</v>
      </c>
      <c r="G127" s="20">
        <v>2.7000000000000001E-3</v>
      </c>
    </row>
    <row r="128" spans="1:7" ht="15.75" customHeight="1">
      <c r="A128" s="170">
        <v>45433</v>
      </c>
      <c r="B128" s="10">
        <v>1344.3</v>
      </c>
      <c r="C128" s="10">
        <v>1356</v>
      </c>
      <c r="D128" s="10">
        <v>1362.75</v>
      </c>
      <c r="E128" s="10">
        <v>1335.75</v>
      </c>
      <c r="F128" s="11" t="s">
        <v>1474</v>
      </c>
      <c r="G128" s="20">
        <v>-2.5999999999999999E-3</v>
      </c>
    </row>
    <row r="129" spans="1:7" ht="15.75" customHeight="1">
      <c r="A129" s="170">
        <v>45430</v>
      </c>
      <c r="B129" s="10">
        <v>1347.75</v>
      </c>
      <c r="C129" s="10">
        <v>1347.95</v>
      </c>
      <c r="D129" s="10">
        <v>1351</v>
      </c>
      <c r="E129" s="10">
        <v>1341.45</v>
      </c>
      <c r="F129" s="11" t="s">
        <v>1475</v>
      </c>
      <c r="G129" s="20">
        <v>2.5000000000000001E-3</v>
      </c>
    </row>
    <row r="130" spans="1:7" ht="15.75" customHeight="1">
      <c r="A130" s="170">
        <v>45429</v>
      </c>
      <c r="B130" s="10">
        <v>1344.45</v>
      </c>
      <c r="C130" s="10">
        <v>1353.6</v>
      </c>
      <c r="D130" s="10">
        <v>1360</v>
      </c>
      <c r="E130" s="10">
        <v>1339.25</v>
      </c>
      <c r="F130" s="11" t="s">
        <v>1476</v>
      </c>
      <c r="G130" s="20">
        <v>-5.0000000000000001E-4</v>
      </c>
    </row>
    <row r="131" spans="1:7" ht="15.75" customHeight="1">
      <c r="A131" s="170">
        <v>45428</v>
      </c>
      <c r="B131" s="10">
        <v>1345.1</v>
      </c>
      <c r="C131" s="10">
        <v>1328</v>
      </c>
      <c r="D131" s="10">
        <v>1356.85</v>
      </c>
      <c r="E131" s="10">
        <v>1321.3</v>
      </c>
      <c r="F131" s="11" t="s">
        <v>1477</v>
      </c>
      <c r="G131" s="20">
        <v>2.69E-2</v>
      </c>
    </row>
    <row r="132" spans="1:7" ht="15.75" customHeight="1">
      <c r="A132" s="170">
        <v>45427</v>
      </c>
      <c r="B132" s="10">
        <v>1309.9000000000001</v>
      </c>
      <c r="C132" s="10">
        <v>1281.55</v>
      </c>
      <c r="D132" s="10">
        <v>1318.25</v>
      </c>
      <c r="E132" s="10">
        <v>1280.5</v>
      </c>
      <c r="F132" s="11" t="s">
        <v>1478</v>
      </c>
      <c r="G132" s="20">
        <v>1.9900000000000001E-2</v>
      </c>
    </row>
    <row r="133" spans="1:7" ht="15.75" customHeight="1">
      <c r="A133" s="170">
        <v>45426</v>
      </c>
      <c r="B133" s="10">
        <v>1284.3</v>
      </c>
      <c r="C133" s="10">
        <v>1290.55</v>
      </c>
      <c r="D133" s="10">
        <v>1299.9000000000001</v>
      </c>
      <c r="E133" s="10">
        <v>1280.7</v>
      </c>
      <c r="F133" s="11" t="s">
        <v>1443</v>
      </c>
      <c r="G133" s="20">
        <v>-1.2999999999999999E-3</v>
      </c>
    </row>
    <row r="134" spans="1:7" ht="15.75" customHeight="1">
      <c r="A134" s="170">
        <v>45425</v>
      </c>
      <c r="B134" s="10">
        <v>1285.95</v>
      </c>
      <c r="C134" s="10">
        <v>1301.1500000000001</v>
      </c>
      <c r="D134" s="10">
        <v>1302.9000000000001</v>
      </c>
      <c r="E134" s="10">
        <v>1281.4000000000001</v>
      </c>
      <c r="F134" s="11" t="s">
        <v>1479</v>
      </c>
      <c r="G134" s="20">
        <v>-1.17E-2</v>
      </c>
    </row>
    <row r="135" spans="1:7" ht="15.75" customHeight="1">
      <c r="A135" s="170">
        <v>45422</v>
      </c>
      <c r="B135" s="10">
        <v>1301.1500000000001</v>
      </c>
      <c r="C135" s="10">
        <v>1275.05</v>
      </c>
      <c r="D135" s="10">
        <v>1308.5</v>
      </c>
      <c r="E135" s="10">
        <v>1271.75</v>
      </c>
      <c r="F135" s="11" t="s">
        <v>1480</v>
      </c>
      <c r="G135" s="20">
        <v>2.01E-2</v>
      </c>
    </row>
    <row r="136" spans="1:7" ht="15.75" customHeight="1">
      <c r="A136" s="170">
        <v>45421</v>
      </c>
      <c r="B136" s="10">
        <v>1275.45</v>
      </c>
      <c r="C136" s="10">
        <v>1283</v>
      </c>
      <c r="D136" s="10">
        <v>1295.3</v>
      </c>
      <c r="E136" s="10">
        <v>1270.05</v>
      </c>
      <c r="F136" s="11" t="s">
        <v>1481</v>
      </c>
      <c r="G136" s="20">
        <v>-1.0200000000000001E-2</v>
      </c>
    </row>
    <row r="137" spans="1:7" ht="15.75" customHeight="1">
      <c r="A137" s="170">
        <v>45420</v>
      </c>
      <c r="B137" s="10">
        <v>1288.5999999999999</v>
      </c>
      <c r="C137" s="10">
        <v>1276.1500000000001</v>
      </c>
      <c r="D137" s="10">
        <v>1299.4000000000001</v>
      </c>
      <c r="E137" s="10">
        <v>1274.7</v>
      </c>
      <c r="F137" s="11" t="s">
        <v>1482</v>
      </c>
      <c r="G137" s="20">
        <v>1.9E-3</v>
      </c>
    </row>
    <row r="138" spans="1:7" ht="15.75" customHeight="1">
      <c r="A138" s="170">
        <v>45419</v>
      </c>
      <c r="B138" s="10">
        <v>1286.1500000000001</v>
      </c>
      <c r="C138" s="10">
        <v>1286.3499999999999</v>
      </c>
      <c r="D138" s="10">
        <v>1294.45</v>
      </c>
      <c r="E138" s="10">
        <v>1271</v>
      </c>
      <c r="F138" s="11" t="s">
        <v>1483</v>
      </c>
      <c r="G138" s="20">
        <v>2.0999999999999999E-3</v>
      </c>
    </row>
    <row r="139" spans="1:7" ht="15.75" customHeight="1">
      <c r="A139" s="170">
        <v>45418</v>
      </c>
      <c r="B139" s="10">
        <v>1283.4000000000001</v>
      </c>
      <c r="C139" s="10">
        <v>1275</v>
      </c>
      <c r="D139" s="10">
        <v>1298.45</v>
      </c>
      <c r="E139" s="10">
        <v>1273.2</v>
      </c>
      <c r="F139" s="11" t="s">
        <v>1484</v>
      </c>
      <c r="G139" s="20">
        <v>4.7000000000000002E-3</v>
      </c>
    </row>
    <row r="140" spans="1:7" ht="15.75" customHeight="1">
      <c r="A140" s="170">
        <v>45415</v>
      </c>
      <c r="B140" s="10">
        <v>1277.4000000000001</v>
      </c>
      <c r="C140" s="10">
        <v>1306</v>
      </c>
      <c r="D140" s="10">
        <v>1310.5</v>
      </c>
      <c r="E140" s="10">
        <v>1258.1500000000001</v>
      </c>
      <c r="F140" s="11" t="s">
        <v>1485</v>
      </c>
      <c r="G140" s="20">
        <v>-2.0400000000000001E-2</v>
      </c>
    </row>
    <row r="141" spans="1:7" ht="15.75" customHeight="1">
      <c r="A141" s="170">
        <v>45414</v>
      </c>
      <c r="B141" s="10">
        <v>1304.05</v>
      </c>
      <c r="C141" s="10">
        <v>1315.25</v>
      </c>
      <c r="D141" s="10">
        <v>1319.9</v>
      </c>
      <c r="E141" s="10">
        <v>1293.5999999999999</v>
      </c>
      <c r="F141" s="11" t="s">
        <v>1486</v>
      </c>
      <c r="G141" s="20">
        <v>-1.38E-2</v>
      </c>
    </row>
    <row r="142" spans="1:7" ht="15.75" customHeight="1">
      <c r="A142" s="170">
        <v>45412</v>
      </c>
      <c r="B142" s="10">
        <v>1322.3</v>
      </c>
      <c r="C142" s="10">
        <v>1323.15</v>
      </c>
      <c r="D142" s="10">
        <v>1334.8</v>
      </c>
      <c r="E142" s="10">
        <v>1319.95</v>
      </c>
      <c r="F142" s="11" t="s">
        <v>1487</v>
      </c>
      <c r="G142" s="20">
        <v>-7.6E-3</v>
      </c>
    </row>
    <row r="143" spans="1:7" ht="15.75" customHeight="1">
      <c r="A143" s="170">
        <v>45411</v>
      </c>
      <c r="B143" s="10">
        <v>1332.45</v>
      </c>
      <c r="C143" s="10">
        <v>1324.5</v>
      </c>
      <c r="D143" s="10">
        <v>1346</v>
      </c>
      <c r="E143" s="10">
        <v>1320</v>
      </c>
      <c r="F143" s="11" t="s">
        <v>1488</v>
      </c>
      <c r="G143" s="20">
        <v>4.8999999999999998E-3</v>
      </c>
    </row>
    <row r="144" spans="1:7" ht="15.75" customHeight="1">
      <c r="A144" s="170">
        <v>45408</v>
      </c>
      <c r="B144" s="10">
        <v>1326</v>
      </c>
      <c r="C144" s="10">
        <v>1338</v>
      </c>
      <c r="D144" s="10">
        <v>1345.7</v>
      </c>
      <c r="E144" s="10">
        <v>1322</v>
      </c>
      <c r="F144" s="11" t="s">
        <v>1489</v>
      </c>
      <c r="G144" s="20">
        <v>-9.4999999999999998E-3</v>
      </c>
    </row>
    <row r="145" spans="1:7" ht="15.75" customHeight="1">
      <c r="A145" s="170">
        <v>45407</v>
      </c>
      <c r="B145" s="10">
        <v>1338.7</v>
      </c>
      <c r="C145" s="10">
        <v>1331</v>
      </c>
      <c r="D145" s="10">
        <v>1343.8</v>
      </c>
      <c r="E145" s="10">
        <v>1324.35</v>
      </c>
      <c r="F145" s="11" t="s">
        <v>1490</v>
      </c>
      <c r="G145" s="20">
        <v>1.6999999999999999E-3</v>
      </c>
    </row>
    <row r="146" spans="1:7" ht="15.75" customHeight="1">
      <c r="A146" s="170">
        <v>45406</v>
      </c>
      <c r="B146" s="10">
        <v>1336.4</v>
      </c>
      <c r="C146" s="10">
        <v>1352</v>
      </c>
      <c r="D146" s="10">
        <v>1354</v>
      </c>
      <c r="E146" s="10">
        <v>1333.55</v>
      </c>
      <c r="F146" s="11" t="s">
        <v>1491</v>
      </c>
      <c r="G146" s="20">
        <v>-4.4000000000000003E-3</v>
      </c>
    </row>
    <row r="147" spans="1:7" ht="15.75" customHeight="1">
      <c r="A147" s="170">
        <v>45405</v>
      </c>
      <c r="B147" s="10">
        <v>1342.35</v>
      </c>
      <c r="C147" s="10">
        <v>1310</v>
      </c>
      <c r="D147" s="10">
        <v>1351</v>
      </c>
      <c r="E147" s="10">
        <v>1302.0999999999999</v>
      </c>
      <c r="F147" s="11" t="s">
        <v>1492</v>
      </c>
      <c r="G147" s="20">
        <v>3.4500000000000003E-2</v>
      </c>
    </row>
    <row r="148" spans="1:7" ht="15.75" customHeight="1">
      <c r="A148" s="170">
        <v>45404</v>
      </c>
      <c r="B148" s="10">
        <v>1297.55</v>
      </c>
      <c r="C148" s="10">
        <v>1304</v>
      </c>
      <c r="D148" s="10">
        <v>1305.4000000000001</v>
      </c>
      <c r="E148" s="10">
        <v>1288.25</v>
      </c>
      <c r="F148" s="11" t="s">
        <v>1493</v>
      </c>
      <c r="G148" s="20">
        <v>6.6E-3</v>
      </c>
    </row>
    <row r="149" spans="1:7" ht="15.75" customHeight="1">
      <c r="A149" s="170">
        <v>45401</v>
      </c>
      <c r="B149" s="10">
        <v>1289</v>
      </c>
      <c r="C149" s="10">
        <v>1280</v>
      </c>
      <c r="D149" s="10">
        <v>1296.5</v>
      </c>
      <c r="E149" s="10">
        <v>1253.3499999999999</v>
      </c>
      <c r="F149" s="11" t="s">
        <v>1494</v>
      </c>
      <c r="G149" s="20">
        <v>1.84E-2</v>
      </c>
    </row>
    <row r="150" spans="1:7" ht="15.75" customHeight="1">
      <c r="A150" s="170">
        <v>45400</v>
      </c>
      <c r="B150" s="10">
        <v>1265.75</v>
      </c>
      <c r="C150" s="10">
        <v>1220</v>
      </c>
      <c r="D150" s="10">
        <v>1281.8499999999999</v>
      </c>
      <c r="E150" s="10">
        <v>1215.8</v>
      </c>
      <c r="F150" s="11" t="s">
        <v>1495</v>
      </c>
      <c r="G150" s="20">
        <v>4.0500000000000001E-2</v>
      </c>
    </row>
    <row r="151" spans="1:7" ht="15.75" customHeight="1">
      <c r="A151" s="170">
        <v>45398</v>
      </c>
      <c r="B151" s="10">
        <v>1216.45</v>
      </c>
      <c r="C151" s="10">
        <v>1223.9000000000001</v>
      </c>
      <c r="D151" s="10">
        <v>1233.95</v>
      </c>
      <c r="E151" s="10">
        <v>1212.05</v>
      </c>
      <c r="F151" s="11" t="s">
        <v>1496</v>
      </c>
      <c r="G151" s="20">
        <v>-6.6E-3</v>
      </c>
    </row>
    <row r="152" spans="1:7" ht="15.75" customHeight="1">
      <c r="A152" s="170">
        <v>45397</v>
      </c>
      <c r="B152" s="10">
        <v>1224.55</v>
      </c>
      <c r="C152" s="10">
        <v>1210.5999999999999</v>
      </c>
      <c r="D152" s="10">
        <v>1235</v>
      </c>
      <c r="E152" s="10">
        <v>1210.3499999999999</v>
      </c>
      <c r="F152" s="11" t="s">
        <v>1433</v>
      </c>
      <c r="G152" s="20">
        <v>-8.0000000000000004E-4</v>
      </c>
    </row>
    <row r="153" spans="1:7" ht="15.75" customHeight="1">
      <c r="A153" s="170">
        <v>45394</v>
      </c>
      <c r="B153" s="10">
        <v>1225.55</v>
      </c>
      <c r="C153" s="10">
        <v>1226.0999999999999</v>
      </c>
      <c r="D153" s="10">
        <v>1231.8499999999999</v>
      </c>
      <c r="E153" s="10">
        <v>1219.55</v>
      </c>
      <c r="F153" s="11" t="s">
        <v>1497</v>
      </c>
      <c r="G153" s="20">
        <v>-3.0999999999999999E-3</v>
      </c>
    </row>
    <row r="154" spans="1:7" ht="15.75" customHeight="1">
      <c r="A154" s="170">
        <v>45392</v>
      </c>
      <c r="B154" s="10">
        <v>1229.4000000000001</v>
      </c>
      <c r="C154" s="10">
        <v>1213.25</v>
      </c>
      <c r="D154" s="10">
        <v>1230.7</v>
      </c>
      <c r="E154" s="10">
        <v>1208.75</v>
      </c>
      <c r="F154" s="11" t="s">
        <v>1498</v>
      </c>
      <c r="G154" s="20">
        <v>2.07E-2</v>
      </c>
    </row>
    <row r="155" spans="1:7" ht="15.75" customHeight="1">
      <c r="A155" s="170">
        <v>45391</v>
      </c>
      <c r="B155" s="10">
        <v>1204.45</v>
      </c>
      <c r="C155" s="10">
        <v>1214.95</v>
      </c>
      <c r="D155" s="10">
        <v>1214.95</v>
      </c>
      <c r="E155" s="10">
        <v>1198.3</v>
      </c>
      <c r="F155" s="11" t="s">
        <v>1499</v>
      </c>
      <c r="G155" s="20">
        <v>-2.0000000000000001E-4</v>
      </c>
    </row>
    <row r="156" spans="1:7" ht="15.75" customHeight="1">
      <c r="A156" s="170">
        <v>45390</v>
      </c>
      <c r="B156" s="10">
        <v>1204.7</v>
      </c>
      <c r="C156" s="10">
        <v>1188</v>
      </c>
      <c r="D156" s="10">
        <v>1210.55</v>
      </c>
      <c r="E156" s="10">
        <v>1183.0999999999999</v>
      </c>
      <c r="F156" s="11" t="s">
        <v>1500</v>
      </c>
      <c r="G156" s="20">
        <v>1.15E-2</v>
      </c>
    </row>
    <row r="157" spans="1:7" ht="15.75" customHeight="1">
      <c r="A157" s="170">
        <v>45387</v>
      </c>
      <c r="B157" s="10">
        <v>1191</v>
      </c>
      <c r="C157" s="10">
        <v>1205.9000000000001</v>
      </c>
      <c r="D157" s="10">
        <v>1211.3499999999999</v>
      </c>
      <c r="E157" s="10">
        <v>1188.95</v>
      </c>
      <c r="F157" s="11" t="s">
        <v>1501</v>
      </c>
      <c r="G157" s="20">
        <v>-1.3100000000000001E-2</v>
      </c>
    </row>
    <row r="158" spans="1:7" ht="15.75" customHeight="1">
      <c r="A158" s="170">
        <v>45386</v>
      </c>
      <c r="B158" s="10">
        <v>1206.8499999999999</v>
      </c>
      <c r="C158" s="10">
        <v>1231.95</v>
      </c>
      <c r="D158" s="10">
        <v>1233</v>
      </c>
      <c r="E158" s="10">
        <v>1201.3</v>
      </c>
      <c r="F158" s="11" t="s">
        <v>1502</v>
      </c>
      <c r="G158" s="20">
        <v>-1.54E-2</v>
      </c>
    </row>
    <row r="159" spans="1:7" ht="15.75" customHeight="1">
      <c r="A159" s="170">
        <v>45385</v>
      </c>
      <c r="B159" s="10">
        <v>1225.7</v>
      </c>
      <c r="C159" s="10">
        <v>1195</v>
      </c>
      <c r="D159" s="10">
        <v>1240.5999999999999</v>
      </c>
      <c r="E159" s="10">
        <v>1189.45</v>
      </c>
      <c r="F159" s="11" t="s">
        <v>1503</v>
      </c>
      <c r="G159" s="20">
        <v>1.44E-2</v>
      </c>
    </row>
    <row r="160" spans="1:7" ht="15.75" customHeight="1">
      <c r="A160" s="170">
        <v>45384</v>
      </c>
      <c r="B160" s="10">
        <v>1208.25</v>
      </c>
      <c r="C160" s="10">
        <v>1225</v>
      </c>
      <c r="D160" s="10">
        <v>1227.75</v>
      </c>
      <c r="E160" s="10">
        <v>1203.2</v>
      </c>
      <c r="F160" s="11" t="s">
        <v>1504</v>
      </c>
      <c r="G160" s="20">
        <v>-7.4999999999999997E-3</v>
      </c>
    </row>
    <row r="161" spans="1:7" ht="15.75" customHeight="1">
      <c r="A161" s="170">
        <v>45383</v>
      </c>
      <c r="B161" s="10">
        <v>1217.3499999999999</v>
      </c>
      <c r="C161" s="10">
        <v>1228</v>
      </c>
      <c r="D161" s="10">
        <v>1231.9000000000001</v>
      </c>
      <c r="E161" s="10">
        <v>1208</v>
      </c>
      <c r="F161" s="11" t="s">
        <v>1505</v>
      </c>
      <c r="G161" s="20">
        <v>-9.1999999999999998E-3</v>
      </c>
    </row>
    <row r="162" spans="1:7" ht="15.75" customHeight="1">
      <c r="A162" s="170">
        <v>45379</v>
      </c>
      <c r="B162" s="10">
        <v>1228.5999999999999</v>
      </c>
      <c r="C162" s="10">
        <v>1226.95</v>
      </c>
      <c r="D162" s="10">
        <v>1238.5</v>
      </c>
      <c r="E162" s="10">
        <v>1220.3</v>
      </c>
      <c r="F162" s="11" t="s">
        <v>1506</v>
      </c>
      <c r="G162" s="20">
        <v>3.0999999999999999E-3</v>
      </c>
    </row>
    <row r="163" spans="1:7" ht="15.75" customHeight="1">
      <c r="A163" s="170">
        <v>45378</v>
      </c>
      <c r="B163" s="10">
        <v>1224.8</v>
      </c>
      <c r="C163" s="10">
        <v>1210.55</v>
      </c>
      <c r="D163" s="10">
        <v>1228.25</v>
      </c>
      <c r="E163" s="10">
        <v>1210.55</v>
      </c>
      <c r="F163" s="11" t="s">
        <v>1507</v>
      </c>
      <c r="G163" s="20">
        <v>9.5999999999999992E-3</v>
      </c>
    </row>
    <row r="164" spans="1:7" ht="15.75" customHeight="1">
      <c r="A164" s="170">
        <v>45377</v>
      </c>
      <c r="B164" s="10">
        <v>1213.0999999999999</v>
      </c>
      <c r="C164" s="10">
        <v>1225</v>
      </c>
      <c r="D164" s="10">
        <v>1234</v>
      </c>
      <c r="E164" s="10">
        <v>1210</v>
      </c>
      <c r="F164" s="11" t="s">
        <v>1508</v>
      </c>
      <c r="G164" s="20">
        <v>-1.8599999999999998E-2</v>
      </c>
    </row>
    <row r="165" spans="1:7" ht="15.75" customHeight="1">
      <c r="A165" s="170">
        <v>45373</v>
      </c>
      <c r="B165" s="10">
        <v>1236.0999999999999</v>
      </c>
      <c r="C165" s="10">
        <v>1226.95</v>
      </c>
      <c r="D165" s="10">
        <v>1245</v>
      </c>
      <c r="E165" s="10">
        <v>1222</v>
      </c>
      <c r="F165" s="11" t="s">
        <v>1509</v>
      </c>
      <c r="G165" s="20">
        <v>1.2500000000000001E-2</v>
      </c>
    </row>
    <row r="166" spans="1:7" ht="15.75" customHeight="1">
      <c r="A166" s="170">
        <v>45372</v>
      </c>
      <c r="B166" s="10">
        <v>1220.8</v>
      </c>
      <c r="C166" s="10">
        <v>1238</v>
      </c>
      <c r="D166" s="10">
        <v>1242.9000000000001</v>
      </c>
      <c r="E166" s="10">
        <v>1214.0999999999999</v>
      </c>
      <c r="F166" s="11" t="s">
        <v>1510</v>
      </c>
      <c r="G166" s="20">
        <v>-8.8999999999999999E-3</v>
      </c>
    </row>
    <row r="167" spans="1:7" ht="15.75" customHeight="1">
      <c r="A167" s="170">
        <v>45371</v>
      </c>
      <c r="B167" s="10">
        <v>1231.8</v>
      </c>
      <c r="C167" s="10">
        <v>1228.25</v>
      </c>
      <c r="D167" s="10">
        <v>1239</v>
      </c>
      <c r="E167" s="10">
        <v>1223.6500000000001</v>
      </c>
      <c r="F167" s="11" t="s">
        <v>1511</v>
      </c>
      <c r="G167" s="20">
        <v>2.8E-3</v>
      </c>
    </row>
    <row r="168" spans="1:7" ht="15.75" customHeight="1">
      <c r="A168" s="170">
        <v>45370</v>
      </c>
      <c r="B168" s="10">
        <v>1228.3499999999999</v>
      </c>
      <c r="C168" s="10">
        <v>1216.2</v>
      </c>
      <c r="D168" s="10">
        <v>1240.4000000000001</v>
      </c>
      <c r="E168" s="10">
        <v>1214.5999999999999</v>
      </c>
      <c r="F168" s="11" t="s">
        <v>1512</v>
      </c>
      <c r="G168" s="20">
        <v>2.5000000000000001E-3</v>
      </c>
    </row>
    <row r="169" spans="1:7" ht="15.75" customHeight="1">
      <c r="A169" s="170">
        <v>45369</v>
      </c>
      <c r="B169" s="10">
        <v>1225.3</v>
      </c>
      <c r="C169" s="10">
        <v>1225</v>
      </c>
      <c r="D169" s="10">
        <v>1230.55</v>
      </c>
      <c r="E169" s="10">
        <v>1215.2</v>
      </c>
      <c r="F169" s="11" t="s">
        <v>1513</v>
      </c>
      <c r="G169" s="20">
        <v>4.3E-3</v>
      </c>
    </row>
    <row r="170" spans="1:7" ht="15.75" customHeight="1">
      <c r="A170" s="170">
        <v>45366</v>
      </c>
      <c r="B170" s="10">
        <v>1220</v>
      </c>
      <c r="C170" s="10">
        <v>1190</v>
      </c>
      <c r="D170" s="10">
        <v>1222.8</v>
      </c>
      <c r="E170" s="10">
        <v>1187.8499999999999</v>
      </c>
      <c r="F170" s="11" t="s">
        <v>1514</v>
      </c>
      <c r="G170" s="20">
        <v>2.1299999999999999E-2</v>
      </c>
    </row>
    <row r="171" spans="1:7" ht="15.75" customHeight="1">
      <c r="A171" s="170">
        <v>45365</v>
      </c>
      <c r="B171" s="10">
        <v>1194.5999999999999</v>
      </c>
      <c r="C171" s="10">
        <v>1173.95</v>
      </c>
      <c r="D171" s="10">
        <v>1199.7</v>
      </c>
      <c r="E171" s="10">
        <v>1163.55</v>
      </c>
      <c r="F171" s="11" t="s">
        <v>1515</v>
      </c>
      <c r="G171" s="20">
        <v>2.2100000000000002E-2</v>
      </c>
    </row>
    <row r="172" spans="1:7" ht="15.75" customHeight="1">
      <c r="A172" s="170">
        <v>45364</v>
      </c>
      <c r="B172" s="10">
        <v>1168.75</v>
      </c>
      <c r="C172" s="10">
        <v>1212</v>
      </c>
      <c r="D172" s="10">
        <v>1212</v>
      </c>
      <c r="E172" s="10">
        <v>1151.7</v>
      </c>
      <c r="F172" s="11" t="s">
        <v>1516</v>
      </c>
      <c r="G172" s="20">
        <v>-2.9499999999999998E-2</v>
      </c>
    </row>
    <row r="173" spans="1:7" ht="15.75" customHeight="1">
      <c r="A173" s="170">
        <v>45363</v>
      </c>
      <c r="B173" s="10">
        <v>1204.25</v>
      </c>
      <c r="C173" s="10">
        <v>1200</v>
      </c>
      <c r="D173" s="10">
        <v>1208</v>
      </c>
      <c r="E173" s="10">
        <v>1197.8</v>
      </c>
      <c r="F173" s="11" t="s">
        <v>1517</v>
      </c>
      <c r="G173" s="20">
        <v>6.4000000000000003E-3</v>
      </c>
    </row>
    <row r="174" spans="1:7" ht="15.75" customHeight="1">
      <c r="A174" s="170">
        <v>45362</v>
      </c>
      <c r="B174" s="10">
        <v>1196.5999999999999</v>
      </c>
      <c r="C174" s="10">
        <v>1186</v>
      </c>
      <c r="D174" s="10">
        <v>1218.3</v>
      </c>
      <c r="E174" s="10">
        <v>1186</v>
      </c>
      <c r="F174" s="11" t="s">
        <v>1518</v>
      </c>
      <c r="G174" s="20">
        <v>-2.5999999999999999E-3</v>
      </c>
    </row>
    <row r="175" spans="1:7" ht="15.75" customHeight="1">
      <c r="A175" s="170">
        <v>45358</v>
      </c>
      <c r="B175" s="10">
        <v>1199.7</v>
      </c>
      <c r="C175" s="10">
        <v>1209.8499999999999</v>
      </c>
      <c r="D175" s="10">
        <v>1213.5999999999999</v>
      </c>
      <c r="E175" s="10">
        <v>1189.45</v>
      </c>
      <c r="F175" s="11" t="s">
        <v>1519</v>
      </c>
      <c r="G175" s="20">
        <v>5.0000000000000001E-3</v>
      </c>
    </row>
    <row r="176" spans="1:7" ht="15.75" customHeight="1">
      <c r="A176" s="170">
        <v>45357</v>
      </c>
      <c r="B176" s="10">
        <v>1193.7</v>
      </c>
      <c r="C176" s="10">
        <v>1173.95</v>
      </c>
      <c r="D176" s="10">
        <v>1196.5999999999999</v>
      </c>
      <c r="E176" s="10">
        <v>1157.3499999999999</v>
      </c>
      <c r="F176" s="11" t="s">
        <v>1505</v>
      </c>
      <c r="G176" s="20">
        <v>2.12E-2</v>
      </c>
    </row>
    <row r="177" spans="1:7" ht="15.75" customHeight="1">
      <c r="A177" s="170">
        <v>45356</v>
      </c>
      <c r="B177" s="10">
        <v>1168.9000000000001</v>
      </c>
      <c r="C177" s="10">
        <v>1133.05</v>
      </c>
      <c r="D177" s="10">
        <v>1179.75</v>
      </c>
      <c r="E177" s="10">
        <v>1133.05</v>
      </c>
      <c r="F177" s="11" t="s">
        <v>1520</v>
      </c>
      <c r="G177" s="20">
        <v>3.1199999999999999E-2</v>
      </c>
    </row>
    <row r="178" spans="1:7" ht="15.75" customHeight="1">
      <c r="A178" s="170">
        <v>45355</v>
      </c>
      <c r="B178" s="10">
        <v>1133.5</v>
      </c>
      <c r="C178" s="10">
        <v>1132</v>
      </c>
      <c r="D178" s="10">
        <v>1149.25</v>
      </c>
      <c r="E178" s="10">
        <v>1132</v>
      </c>
      <c r="F178" s="11" t="s">
        <v>1521</v>
      </c>
      <c r="G178" s="20">
        <v>4.0000000000000002E-4</v>
      </c>
    </row>
    <row r="179" spans="1:7" ht="15.75" customHeight="1">
      <c r="A179" s="170">
        <v>45353</v>
      </c>
      <c r="B179" s="10">
        <v>1133</v>
      </c>
      <c r="C179" s="10">
        <v>1124.05</v>
      </c>
      <c r="D179" s="10">
        <v>1134.25</v>
      </c>
      <c r="E179" s="10">
        <v>1124</v>
      </c>
      <c r="F179" s="11" t="s">
        <v>1522</v>
      </c>
      <c r="G179" s="20">
        <v>3.8E-3</v>
      </c>
    </row>
    <row r="180" spans="1:7" ht="15.75" customHeight="1">
      <c r="A180" s="170">
        <v>45352</v>
      </c>
      <c r="B180" s="10">
        <v>1128.7</v>
      </c>
      <c r="C180" s="10">
        <v>1128</v>
      </c>
      <c r="D180" s="10">
        <v>1140.75</v>
      </c>
      <c r="E180" s="10">
        <v>1117.4000000000001</v>
      </c>
      <c r="F180" s="11" t="s">
        <v>1523</v>
      </c>
      <c r="G180" s="20">
        <v>4.7999999999999996E-3</v>
      </c>
    </row>
    <row r="181" spans="1:7" ht="15.75" customHeight="1">
      <c r="A181" s="170">
        <v>45351</v>
      </c>
      <c r="B181" s="10">
        <v>1123.3499999999999</v>
      </c>
      <c r="C181" s="10">
        <v>1118.8499999999999</v>
      </c>
      <c r="D181" s="10">
        <v>1137.95</v>
      </c>
      <c r="E181" s="10">
        <v>1099</v>
      </c>
      <c r="F181" s="11" t="s">
        <v>1524</v>
      </c>
      <c r="G181" s="20">
        <v>-4.7999999999999996E-3</v>
      </c>
    </row>
    <row r="182" spans="1:7" ht="15.75" customHeight="1">
      <c r="A182" s="170">
        <v>45350</v>
      </c>
      <c r="B182" s="10">
        <v>1128.75</v>
      </c>
      <c r="C182" s="10">
        <v>1133.4000000000001</v>
      </c>
      <c r="D182" s="10">
        <v>1152.6500000000001</v>
      </c>
      <c r="E182" s="10">
        <v>1123.5</v>
      </c>
      <c r="F182" s="11" t="s">
        <v>1525</v>
      </c>
      <c r="G182" s="20">
        <v>1.1000000000000001E-3</v>
      </c>
    </row>
    <row r="183" spans="1:7" ht="15.75" customHeight="1">
      <c r="A183" s="170">
        <v>45349</v>
      </c>
      <c r="B183" s="10">
        <v>1127.5</v>
      </c>
      <c r="C183" s="10">
        <v>1113</v>
      </c>
      <c r="D183" s="10">
        <v>1131</v>
      </c>
      <c r="E183" s="10">
        <v>1101.3</v>
      </c>
      <c r="F183" s="11" t="s">
        <v>1472</v>
      </c>
      <c r="G183" s="20">
        <v>1.5699999999999999E-2</v>
      </c>
    </row>
    <row r="184" spans="1:7" ht="15.75" customHeight="1">
      <c r="A184" s="170">
        <v>45348</v>
      </c>
      <c r="B184" s="10">
        <v>1110.05</v>
      </c>
      <c r="C184" s="10">
        <v>1118.0999999999999</v>
      </c>
      <c r="D184" s="10">
        <v>1125.9000000000001</v>
      </c>
      <c r="E184" s="10">
        <v>1104.3499999999999</v>
      </c>
      <c r="F184" s="11" t="s">
        <v>1526</v>
      </c>
      <c r="G184" s="20">
        <v>-1.3899999999999999E-2</v>
      </c>
    </row>
    <row r="185" spans="1:7" ht="15.75" customHeight="1">
      <c r="A185" s="170">
        <v>45345</v>
      </c>
      <c r="B185" s="10">
        <v>1125.75</v>
      </c>
      <c r="C185" s="10">
        <v>1127</v>
      </c>
      <c r="D185" s="10">
        <v>1131.8499999999999</v>
      </c>
      <c r="E185" s="10">
        <v>1115.3</v>
      </c>
      <c r="F185" s="11" t="s">
        <v>1527</v>
      </c>
      <c r="G185" s="20">
        <v>-8.6E-3</v>
      </c>
    </row>
    <row r="186" spans="1:7" ht="15.75" customHeight="1">
      <c r="A186" s="170">
        <v>45344</v>
      </c>
      <c r="B186" s="10">
        <v>1135.55</v>
      </c>
      <c r="C186" s="10">
        <v>1137.5999999999999</v>
      </c>
      <c r="D186" s="10">
        <v>1138.75</v>
      </c>
      <c r="E186" s="10">
        <v>1097.6500000000001</v>
      </c>
      <c r="F186" s="11" t="s">
        <v>1456</v>
      </c>
      <c r="G186" s="20">
        <v>-3.8E-3</v>
      </c>
    </row>
    <row r="187" spans="1:7" ht="15.75" customHeight="1">
      <c r="A187" s="170">
        <v>45343</v>
      </c>
      <c r="B187" s="10">
        <v>1139.9000000000001</v>
      </c>
      <c r="C187" s="10">
        <v>1155</v>
      </c>
      <c r="D187" s="10">
        <v>1159.1500000000001</v>
      </c>
      <c r="E187" s="10">
        <v>1132.5999999999999</v>
      </c>
      <c r="F187" s="11" t="s">
        <v>1528</v>
      </c>
      <c r="G187" s="20">
        <v>-3.5000000000000001E-3</v>
      </c>
    </row>
    <row r="188" spans="1:7" ht="15.75" customHeight="1">
      <c r="A188" s="170">
        <v>45342</v>
      </c>
      <c r="B188" s="10">
        <v>1143.95</v>
      </c>
      <c r="C188" s="10">
        <v>1145</v>
      </c>
      <c r="D188" s="10">
        <v>1151.5999999999999</v>
      </c>
      <c r="E188" s="10">
        <v>1135</v>
      </c>
      <c r="F188" s="11" t="s">
        <v>1529</v>
      </c>
      <c r="G188" s="20">
        <v>1.5E-3</v>
      </c>
    </row>
    <row r="189" spans="1:7" ht="15.75" customHeight="1">
      <c r="A189" s="170">
        <v>45341</v>
      </c>
      <c r="B189" s="10">
        <v>1142.2</v>
      </c>
      <c r="C189" s="10">
        <v>1121.05</v>
      </c>
      <c r="D189" s="10">
        <v>1145</v>
      </c>
      <c r="E189" s="10">
        <v>1118.3499999999999</v>
      </c>
      <c r="F189" s="11" t="s">
        <v>1530</v>
      </c>
      <c r="G189" s="20">
        <v>1.9800000000000002E-2</v>
      </c>
    </row>
    <row r="190" spans="1:7" ht="15.75" customHeight="1">
      <c r="A190" s="170">
        <v>45338</v>
      </c>
      <c r="B190" s="10">
        <v>1120</v>
      </c>
      <c r="C190" s="10">
        <v>1124</v>
      </c>
      <c r="D190" s="10">
        <v>1127.05</v>
      </c>
      <c r="E190" s="10">
        <v>1116.8499999999999</v>
      </c>
      <c r="F190" s="11" t="s">
        <v>1531</v>
      </c>
      <c r="G190" s="20">
        <v>-5.9999999999999995E-4</v>
      </c>
    </row>
    <row r="191" spans="1:7" ht="15.75" customHeight="1">
      <c r="A191" s="170">
        <v>45337</v>
      </c>
      <c r="B191" s="10">
        <v>1120.7</v>
      </c>
      <c r="C191" s="10">
        <v>1122.3</v>
      </c>
      <c r="D191" s="10">
        <v>1131.45</v>
      </c>
      <c r="E191" s="10">
        <v>1109.4000000000001</v>
      </c>
      <c r="F191" s="11" t="s">
        <v>1532</v>
      </c>
      <c r="G191" s="20">
        <v>4.3E-3</v>
      </c>
    </row>
    <row r="192" spans="1:7" ht="15.75" customHeight="1">
      <c r="A192" s="170">
        <v>45336</v>
      </c>
      <c r="B192" s="10">
        <v>1115.8499999999999</v>
      </c>
      <c r="C192" s="10">
        <v>1110</v>
      </c>
      <c r="D192" s="10">
        <v>1121.1500000000001</v>
      </c>
      <c r="E192" s="10">
        <v>1104.7</v>
      </c>
      <c r="F192" s="11" t="s">
        <v>1533</v>
      </c>
      <c r="G192" s="20">
        <v>-1.8E-3</v>
      </c>
    </row>
    <row r="193" spans="1:7" ht="15.75" customHeight="1">
      <c r="A193" s="170">
        <v>45335</v>
      </c>
      <c r="B193" s="10">
        <v>1117.8499999999999</v>
      </c>
      <c r="C193" s="10">
        <v>1111</v>
      </c>
      <c r="D193" s="10">
        <v>1125</v>
      </c>
      <c r="E193" s="10">
        <v>1103.8</v>
      </c>
      <c r="F193" s="11" t="s">
        <v>1534</v>
      </c>
      <c r="G193" s="20">
        <v>-8.0000000000000004E-4</v>
      </c>
    </row>
    <row r="194" spans="1:7" ht="15.75" customHeight="1">
      <c r="A194" s="170">
        <v>45334</v>
      </c>
      <c r="B194" s="10">
        <v>1118.7</v>
      </c>
      <c r="C194" s="10">
        <v>1122.9000000000001</v>
      </c>
      <c r="D194" s="10">
        <v>1129</v>
      </c>
      <c r="E194" s="10">
        <v>1111.3</v>
      </c>
      <c r="F194" s="11" t="s">
        <v>1535</v>
      </c>
      <c r="G194" s="20">
        <v>-1.4E-3</v>
      </c>
    </row>
    <row r="195" spans="1:7" ht="15.75" customHeight="1">
      <c r="A195" s="170">
        <v>45331</v>
      </c>
      <c r="B195" s="10">
        <v>1120.25</v>
      </c>
      <c r="C195" s="10">
        <v>1145.95</v>
      </c>
      <c r="D195" s="10">
        <v>1145.95</v>
      </c>
      <c r="E195" s="10">
        <v>1116.25</v>
      </c>
      <c r="F195" s="11" t="s">
        <v>1536</v>
      </c>
      <c r="G195" s="20">
        <v>-1.9199999999999998E-2</v>
      </c>
    </row>
    <row r="196" spans="1:7" ht="15.75" customHeight="1">
      <c r="A196" s="170">
        <v>45330</v>
      </c>
      <c r="B196" s="10">
        <v>1142.1500000000001</v>
      </c>
      <c r="C196" s="10">
        <v>1144.4000000000001</v>
      </c>
      <c r="D196" s="10">
        <v>1146.5</v>
      </c>
      <c r="E196" s="10">
        <v>1116.2</v>
      </c>
      <c r="F196" s="11" t="s">
        <v>1537</v>
      </c>
      <c r="G196" s="20">
        <v>6.8999999999999999E-3</v>
      </c>
    </row>
    <row r="197" spans="1:7" ht="15.75" customHeight="1">
      <c r="A197" s="170">
        <v>45329</v>
      </c>
      <c r="B197" s="10">
        <v>1134.3</v>
      </c>
      <c r="C197" s="10">
        <v>1138.8</v>
      </c>
      <c r="D197" s="10">
        <v>1148.25</v>
      </c>
      <c r="E197" s="10">
        <v>1131.8</v>
      </c>
      <c r="F197" s="11" t="s">
        <v>1538</v>
      </c>
      <c r="G197" s="20">
        <v>2.0000000000000001E-4</v>
      </c>
    </row>
    <row r="198" spans="1:7" ht="15.75" customHeight="1">
      <c r="A198" s="170">
        <v>45328</v>
      </c>
      <c r="B198" s="10">
        <v>1134.05</v>
      </c>
      <c r="C198" s="10">
        <v>1125</v>
      </c>
      <c r="D198" s="10">
        <v>1156.0999999999999</v>
      </c>
      <c r="E198" s="10">
        <v>1123</v>
      </c>
      <c r="F198" s="11" t="s">
        <v>1539</v>
      </c>
      <c r="G198" s="20">
        <v>1.84E-2</v>
      </c>
    </row>
    <row r="199" spans="1:7" ht="15.75" customHeight="1">
      <c r="A199" s="170">
        <v>45327</v>
      </c>
      <c r="B199" s="10">
        <v>1113.55</v>
      </c>
      <c r="C199" s="10">
        <v>1154.3499999999999</v>
      </c>
      <c r="D199" s="10">
        <v>1159.6500000000001</v>
      </c>
      <c r="E199" s="10">
        <v>1110</v>
      </c>
      <c r="F199" s="11" t="s">
        <v>1540</v>
      </c>
      <c r="G199" s="20">
        <v>-3.2399999999999998E-2</v>
      </c>
    </row>
    <row r="200" spans="1:7" ht="15.75" customHeight="1">
      <c r="A200" s="170">
        <v>45324</v>
      </c>
      <c r="B200" s="10">
        <v>1150.8</v>
      </c>
      <c r="C200" s="10">
        <v>1155</v>
      </c>
      <c r="D200" s="10">
        <v>1175.2</v>
      </c>
      <c r="E200" s="10">
        <v>1145.3</v>
      </c>
      <c r="F200" s="11" t="s">
        <v>1541</v>
      </c>
      <c r="G200" s="20">
        <v>-2.9999999999999997E-4</v>
      </c>
    </row>
    <row r="201" spans="1:7" ht="15.75" customHeight="1">
      <c r="A201" s="170">
        <v>45323</v>
      </c>
      <c r="B201" s="10">
        <v>1151.2</v>
      </c>
      <c r="C201" s="10">
        <v>1165.05</v>
      </c>
      <c r="D201" s="10">
        <v>1170.2</v>
      </c>
      <c r="E201" s="10">
        <v>1148.95</v>
      </c>
      <c r="F201" s="11" t="s">
        <v>1542</v>
      </c>
      <c r="G201" s="20">
        <v>-1.67E-2</v>
      </c>
    </row>
    <row r="202" spans="1:7" ht="15.75" customHeight="1">
      <c r="A202" s="170">
        <v>45322</v>
      </c>
      <c r="B202" s="10">
        <v>1170.7</v>
      </c>
      <c r="C202" s="10">
        <v>1159</v>
      </c>
      <c r="D202" s="10">
        <v>1175.05</v>
      </c>
      <c r="E202" s="10">
        <v>1146.2</v>
      </c>
      <c r="F202" s="11" t="s">
        <v>1543</v>
      </c>
      <c r="G202" s="20">
        <v>1.04E-2</v>
      </c>
    </row>
    <row r="203" spans="1:7" ht="15.75" customHeight="1">
      <c r="A203" s="170">
        <v>45321</v>
      </c>
      <c r="B203" s="10">
        <v>1158.6500000000001</v>
      </c>
      <c r="C203" s="10">
        <v>1162.1500000000001</v>
      </c>
      <c r="D203" s="10">
        <v>1180.8499999999999</v>
      </c>
      <c r="E203" s="10">
        <v>1154.55</v>
      </c>
      <c r="F203" s="11" t="s">
        <v>1544</v>
      </c>
      <c r="G203" s="20">
        <v>-3.0000000000000001E-3</v>
      </c>
    </row>
    <row r="204" spans="1:7" ht="15.75" customHeight="1">
      <c r="A204" s="170">
        <v>45320</v>
      </c>
      <c r="B204" s="10">
        <v>1162.1500000000001</v>
      </c>
      <c r="C204" s="10">
        <v>1158</v>
      </c>
      <c r="D204" s="10">
        <v>1169.75</v>
      </c>
      <c r="E204" s="10">
        <v>1158</v>
      </c>
      <c r="F204" s="11" t="s">
        <v>1393</v>
      </c>
      <c r="G204" s="20">
        <v>1.4E-3</v>
      </c>
    </row>
    <row r="205" spans="1:7" ht="15.75" customHeight="1">
      <c r="A205" s="170">
        <v>45316</v>
      </c>
      <c r="B205" s="10">
        <v>1160.55</v>
      </c>
      <c r="C205" s="10">
        <v>1186</v>
      </c>
      <c r="D205" s="10">
        <v>1200.6500000000001</v>
      </c>
      <c r="E205" s="10">
        <v>1157.05</v>
      </c>
      <c r="F205" s="11" t="s">
        <v>1545</v>
      </c>
      <c r="G205" s="20">
        <v>-2.47E-2</v>
      </c>
    </row>
    <row r="206" spans="1:7" ht="15.75" customHeight="1">
      <c r="A206" s="170">
        <v>45315</v>
      </c>
      <c r="B206" s="10">
        <v>1189.95</v>
      </c>
      <c r="C206" s="10">
        <v>1140.0999999999999</v>
      </c>
      <c r="D206" s="10">
        <v>1194</v>
      </c>
      <c r="E206" s="10">
        <v>1140.0999999999999</v>
      </c>
      <c r="F206" s="11" t="s">
        <v>1546</v>
      </c>
      <c r="G206" s="20">
        <v>2.76E-2</v>
      </c>
    </row>
    <row r="207" spans="1:7" ht="15.75" customHeight="1">
      <c r="A207" s="170">
        <v>45314</v>
      </c>
      <c r="B207" s="10">
        <v>1158</v>
      </c>
      <c r="C207" s="10">
        <v>1145</v>
      </c>
      <c r="D207" s="10">
        <v>1172.55</v>
      </c>
      <c r="E207" s="10">
        <v>1135</v>
      </c>
      <c r="F207" s="11" t="s">
        <v>1547</v>
      </c>
      <c r="G207" s="20">
        <v>3.0499999999999999E-2</v>
      </c>
    </row>
    <row r="208" spans="1:7" ht="15.75" customHeight="1">
      <c r="A208" s="170">
        <v>45311</v>
      </c>
      <c r="B208" s="10">
        <v>1123.75</v>
      </c>
      <c r="C208" s="10">
        <v>1128.05</v>
      </c>
      <c r="D208" s="10">
        <v>1139.25</v>
      </c>
      <c r="E208" s="10">
        <v>1118.75</v>
      </c>
      <c r="F208" s="11" t="s">
        <v>1548</v>
      </c>
      <c r="G208" s="20">
        <v>-1.1000000000000001E-3</v>
      </c>
    </row>
    <row r="209" spans="1:7" ht="15.75" customHeight="1">
      <c r="A209" s="170">
        <v>45310</v>
      </c>
      <c r="B209" s="10">
        <v>1125</v>
      </c>
      <c r="C209" s="10">
        <v>1091</v>
      </c>
      <c r="D209" s="10">
        <v>1136.3499999999999</v>
      </c>
      <c r="E209" s="10">
        <v>1089.8</v>
      </c>
      <c r="F209" s="11" t="s">
        <v>1549</v>
      </c>
      <c r="G209" s="20">
        <v>3.49E-2</v>
      </c>
    </row>
    <row r="210" spans="1:7" ht="15.75" customHeight="1">
      <c r="A210" s="170">
        <v>45309</v>
      </c>
      <c r="B210" s="10">
        <v>1087.05</v>
      </c>
      <c r="C210" s="10">
        <v>1075.2</v>
      </c>
      <c r="D210" s="10">
        <v>1096</v>
      </c>
      <c r="E210" s="10">
        <v>1075.2</v>
      </c>
      <c r="F210" s="11" t="s">
        <v>1550</v>
      </c>
      <c r="G210" s="20">
        <v>1.6999999999999999E-3</v>
      </c>
    </row>
    <row r="211" spans="1:7" ht="15.75" customHeight="1">
      <c r="A211" s="170">
        <v>45308</v>
      </c>
      <c r="B211" s="10">
        <v>1085.25</v>
      </c>
      <c r="C211" s="10">
        <v>1092</v>
      </c>
      <c r="D211" s="10">
        <v>1108.95</v>
      </c>
      <c r="E211" s="10">
        <v>1078.8</v>
      </c>
      <c r="F211" s="11" t="s">
        <v>1528</v>
      </c>
      <c r="G211" s="20">
        <v>-9.7000000000000003E-3</v>
      </c>
    </row>
    <row r="212" spans="1:7" ht="15.75" customHeight="1">
      <c r="A212" s="170">
        <v>45307</v>
      </c>
      <c r="B212" s="10">
        <v>1095.9000000000001</v>
      </c>
      <c r="C212" s="10">
        <v>1107</v>
      </c>
      <c r="D212" s="10">
        <v>1117</v>
      </c>
      <c r="E212" s="10">
        <v>1093</v>
      </c>
      <c r="F212" s="11" t="s">
        <v>1551</v>
      </c>
      <c r="G212" s="20">
        <v>-5.8999999999999999E-3</v>
      </c>
    </row>
    <row r="213" spans="1:7" ht="15.75" customHeight="1">
      <c r="A213" s="170">
        <v>45306</v>
      </c>
      <c r="B213" s="10">
        <v>1102.4000000000001</v>
      </c>
      <c r="C213" s="10">
        <v>1078.05</v>
      </c>
      <c r="D213" s="10">
        <v>1104.7</v>
      </c>
      <c r="E213" s="10">
        <v>1074.55</v>
      </c>
      <c r="F213" s="11" t="s">
        <v>1552</v>
      </c>
      <c r="G213" s="20">
        <v>2.4199999999999999E-2</v>
      </c>
    </row>
    <row r="214" spans="1:7" ht="15.75" customHeight="1">
      <c r="A214" s="170">
        <v>45303</v>
      </c>
      <c r="B214" s="10">
        <v>1076.3499999999999</v>
      </c>
      <c r="C214" s="10">
        <v>1058.0999999999999</v>
      </c>
      <c r="D214" s="10">
        <v>1078.55</v>
      </c>
      <c r="E214" s="10">
        <v>1051.5999999999999</v>
      </c>
      <c r="F214" s="11" t="s">
        <v>1553</v>
      </c>
      <c r="G214" s="20">
        <v>1.2699999999999999E-2</v>
      </c>
    </row>
    <row r="215" spans="1:7" ht="15.75" customHeight="1">
      <c r="A215" s="170">
        <v>45302</v>
      </c>
      <c r="B215" s="10">
        <v>1062.8499999999999</v>
      </c>
      <c r="C215" s="10">
        <v>1065.75</v>
      </c>
      <c r="D215" s="10">
        <v>1073.9000000000001</v>
      </c>
      <c r="E215" s="10">
        <v>1057.3499999999999</v>
      </c>
      <c r="F215" s="11" t="s">
        <v>1554</v>
      </c>
      <c r="G215" s="20">
        <v>1E-4</v>
      </c>
    </row>
    <row r="216" spans="1:7" ht="15.75" customHeight="1">
      <c r="A216" s="170">
        <v>45301</v>
      </c>
      <c r="B216" s="10">
        <v>1062.7</v>
      </c>
      <c r="C216" s="10">
        <v>1066.95</v>
      </c>
      <c r="D216" s="10">
        <v>1073.3</v>
      </c>
      <c r="E216" s="10">
        <v>1055.3</v>
      </c>
      <c r="F216" s="11" t="s">
        <v>1555</v>
      </c>
      <c r="G216" s="20">
        <v>-1.6999999999999999E-3</v>
      </c>
    </row>
    <row r="217" spans="1:7" ht="15.75" customHeight="1">
      <c r="A217" s="170">
        <v>45300</v>
      </c>
      <c r="B217" s="10">
        <v>1064.5</v>
      </c>
      <c r="C217" s="10">
        <v>1057</v>
      </c>
      <c r="D217" s="10">
        <v>1067.9000000000001</v>
      </c>
      <c r="E217" s="10">
        <v>1048.05</v>
      </c>
      <c r="F217" s="11" t="s">
        <v>1499</v>
      </c>
      <c r="G217" s="20">
        <v>1.47E-2</v>
      </c>
    </row>
    <row r="218" spans="1:7" ht="15.75" customHeight="1">
      <c r="A218" s="170">
        <v>45299</v>
      </c>
      <c r="B218" s="10">
        <v>1049.05</v>
      </c>
      <c r="C218" s="10">
        <v>1050</v>
      </c>
      <c r="D218" s="10">
        <v>1059</v>
      </c>
      <c r="E218" s="10">
        <v>1045.25</v>
      </c>
      <c r="F218" s="11" t="s">
        <v>1556</v>
      </c>
      <c r="G218" s="20">
        <v>2.3E-3</v>
      </c>
    </row>
    <row r="219" spans="1:7" ht="15.75" customHeight="1">
      <c r="A219" s="170">
        <v>45296</v>
      </c>
      <c r="B219" s="10">
        <v>1046.5999999999999</v>
      </c>
      <c r="C219" s="10">
        <v>1053.8</v>
      </c>
      <c r="D219" s="10">
        <v>1063.6500000000001</v>
      </c>
      <c r="E219" s="10">
        <v>1038.95</v>
      </c>
      <c r="F219" s="11" t="s">
        <v>1557</v>
      </c>
      <c r="G219" s="20">
        <v>-1.1999999999999999E-3</v>
      </c>
    </row>
    <row r="220" spans="1:7" ht="15.75" customHeight="1">
      <c r="A220" s="170">
        <v>45295</v>
      </c>
      <c r="B220" s="10">
        <v>1047.9000000000001</v>
      </c>
      <c r="C220" s="10">
        <v>1035.25</v>
      </c>
      <c r="D220" s="10">
        <v>1058.8</v>
      </c>
      <c r="E220" s="10">
        <v>1027.55</v>
      </c>
      <c r="F220" s="11" t="s">
        <v>1558</v>
      </c>
      <c r="G220" s="20">
        <v>1.23E-2</v>
      </c>
    </row>
    <row r="221" spans="1:7" ht="15.75" customHeight="1">
      <c r="A221" s="170">
        <v>45294</v>
      </c>
      <c r="B221" s="10">
        <v>1035.2</v>
      </c>
      <c r="C221" s="10">
        <v>1031.95</v>
      </c>
      <c r="D221" s="10">
        <v>1037</v>
      </c>
      <c r="E221" s="10">
        <v>1021.35</v>
      </c>
      <c r="F221" s="11" t="s">
        <v>1559</v>
      </c>
      <c r="G221" s="20">
        <v>1.32E-2</v>
      </c>
    </row>
    <row r="222" spans="1:7" ht="15.75" customHeight="1">
      <c r="A222" s="170">
        <v>45293</v>
      </c>
      <c r="B222" s="10">
        <v>1021.7</v>
      </c>
      <c r="C222" s="10">
        <v>1017.4</v>
      </c>
      <c r="D222" s="10">
        <v>1025.45</v>
      </c>
      <c r="E222" s="10">
        <v>1016</v>
      </c>
      <c r="F222" s="11" t="s">
        <v>1560</v>
      </c>
      <c r="G222" s="20">
        <v>8.5000000000000006E-3</v>
      </c>
    </row>
    <row r="223" spans="1:7" ht="15.75" customHeight="1">
      <c r="A223" s="170">
        <v>45292</v>
      </c>
      <c r="B223" s="10">
        <v>1013.05</v>
      </c>
      <c r="C223" s="10">
        <v>1031.95</v>
      </c>
      <c r="D223" s="10">
        <v>1031.95</v>
      </c>
      <c r="E223" s="10">
        <v>1007</v>
      </c>
      <c r="F223" s="11" t="s">
        <v>1561</v>
      </c>
      <c r="G223" s="20">
        <v>-1.8599999999999998E-2</v>
      </c>
    </row>
    <row r="224" spans="1:7" ht="15.75" customHeight="1">
      <c r="A224" s="13">
        <v>45289</v>
      </c>
      <c r="B224" s="10">
        <v>1032.2</v>
      </c>
      <c r="C224" s="10">
        <v>1033.1500000000001</v>
      </c>
      <c r="D224" s="10">
        <v>1043.25</v>
      </c>
      <c r="E224" s="10">
        <v>1024.4000000000001</v>
      </c>
      <c r="F224" s="11" t="s">
        <v>1562</v>
      </c>
      <c r="G224" s="20">
        <v>-4.3E-3</v>
      </c>
    </row>
    <row r="225" spans="1:7" ht="15.75" customHeight="1">
      <c r="A225" s="13">
        <v>45288</v>
      </c>
      <c r="B225" s="10">
        <v>1036.7</v>
      </c>
      <c r="C225" s="10">
        <v>1023.9</v>
      </c>
      <c r="D225" s="10">
        <v>1041.95</v>
      </c>
      <c r="E225" s="10">
        <v>1022.2</v>
      </c>
      <c r="F225" s="11" t="s">
        <v>1489</v>
      </c>
      <c r="G225" s="20">
        <v>1.52E-2</v>
      </c>
    </row>
    <row r="226" spans="1:7" ht="15.75" customHeight="1">
      <c r="A226" s="13">
        <v>45287</v>
      </c>
      <c r="B226" s="10">
        <v>1021.2</v>
      </c>
      <c r="C226" s="10">
        <v>1000</v>
      </c>
      <c r="D226" s="10">
        <v>1024.05</v>
      </c>
      <c r="E226" s="11">
        <v>998</v>
      </c>
      <c r="F226" s="11" t="s">
        <v>1563</v>
      </c>
      <c r="G226" s="20">
        <v>2.1399999999999999E-2</v>
      </c>
    </row>
    <row r="227" spans="1:7" ht="15.75" customHeight="1">
      <c r="A227" s="13">
        <v>45286</v>
      </c>
      <c r="B227" s="11">
        <v>999.85</v>
      </c>
      <c r="C227" s="11">
        <v>995</v>
      </c>
      <c r="D227" s="10">
        <v>1002.5</v>
      </c>
      <c r="E227" s="11">
        <v>989.65</v>
      </c>
      <c r="F227" s="11" t="s">
        <v>1564</v>
      </c>
      <c r="G227" s="20">
        <v>1.04E-2</v>
      </c>
    </row>
    <row r="228" spans="1:7" ht="15.75" customHeight="1">
      <c r="A228" s="13">
        <v>45282</v>
      </c>
      <c r="B228" s="11">
        <v>989.55</v>
      </c>
      <c r="C228" s="11">
        <v>981.9</v>
      </c>
      <c r="D228" s="11">
        <v>998.95</v>
      </c>
      <c r="E228" s="11">
        <v>975.55</v>
      </c>
      <c r="F228" s="11" t="s">
        <v>1565</v>
      </c>
      <c r="G228" s="20">
        <v>1.1900000000000001E-2</v>
      </c>
    </row>
    <row r="229" spans="1:7" ht="15.75" customHeight="1">
      <c r="A229" s="13">
        <v>45281</v>
      </c>
      <c r="B229" s="11">
        <v>977.9</v>
      </c>
      <c r="C229" s="11">
        <v>968</v>
      </c>
      <c r="D229" s="11">
        <v>981.55</v>
      </c>
      <c r="E229" s="11">
        <v>960</v>
      </c>
      <c r="F229" s="11" t="s">
        <v>1566</v>
      </c>
      <c r="G229" s="20">
        <v>6.4999999999999997E-3</v>
      </c>
    </row>
    <row r="230" spans="1:7" ht="15.75" customHeight="1">
      <c r="A230" s="13">
        <v>45280</v>
      </c>
      <c r="B230" s="11">
        <v>971.55</v>
      </c>
      <c r="C230" s="11">
        <v>992.9</v>
      </c>
      <c r="D230" s="11">
        <v>993.65</v>
      </c>
      <c r="E230" s="11">
        <v>969</v>
      </c>
      <c r="F230" s="11" t="s">
        <v>1567</v>
      </c>
      <c r="G230" s="20">
        <v>-1.7100000000000001E-2</v>
      </c>
    </row>
    <row r="231" spans="1:7" ht="15.75" customHeight="1">
      <c r="A231" s="13">
        <v>45279</v>
      </c>
      <c r="B231" s="11">
        <v>988.45</v>
      </c>
      <c r="C231" s="11">
        <v>995.45</v>
      </c>
      <c r="D231" s="11">
        <v>997.95</v>
      </c>
      <c r="E231" s="11">
        <v>985.9</v>
      </c>
      <c r="F231" s="11" t="s">
        <v>1405</v>
      </c>
      <c r="G231" s="20">
        <v>-1.8E-3</v>
      </c>
    </row>
    <row r="232" spans="1:7" ht="15.75" customHeight="1">
      <c r="A232" s="13">
        <v>45278</v>
      </c>
      <c r="B232" s="11">
        <v>990.25</v>
      </c>
      <c r="C232" s="11">
        <v>995</v>
      </c>
      <c r="D232" s="11">
        <v>998.8</v>
      </c>
      <c r="E232" s="11">
        <v>982.15</v>
      </c>
      <c r="F232" s="11" t="s">
        <v>1568</v>
      </c>
      <c r="G232" s="20">
        <v>-2.3E-3</v>
      </c>
    </row>
    <row r="233" spans="1:7" ht="15.75" customHeight="1">
      <c r="A233" s="13">
        <v>45275</v>
      </c>
      <c r="B233" s="11">
        <v>992.55</v>
      </c>
      <c r="C233" s="11">
        <v>999.65</v>
      </c>
      <c r="D233" s="10">
        <v>1010.85</v>
      </c>
      <c r="E233" s="11">
        <v>988.25</v>
      </c>
      <c r="F233" s="11" t="s">
        <v>1514</v>
      </c>
      <c r="G233" s="20">
        <v>-1.26E-2</v>
      </c>
    </row>
    <row r="234" spans="1:7" ht="15.75" customHeight="1">
      <c r="A234" s="13">
        <v>45274</v>
      </c>
      <c r="B234" s="10">
        <v>1005.2</v>
      </c>
      <c r="C234" s="10">
        <v>1006</v>
      </c>
      <c r="D234" s="10">
        <v>1011.2</v>
      </c>
      <c r="E234" s="11">
        <v>999.15</v>
      </c>
      <c r="F234" s="11" t="s">
        <v>1569</v>
      </c>
      <c r="G234" s="20">
        <v>5.3E-3</v>
      </c>
    </row>
    <row r="235" spans="1:7" ht="15.75" customHeight="1">
      <c r="A235" s="13">
        <v>45273</v>
      </c>
      <c r="B235" s="11">
        <v>999.9</v>
      </c>
      <c r="C235" s="11">
        <v>993.2</v>
      </c>
      <c r="D235" s="10">
        <v>1002</v>
      </c>
      <c r="E235" s="11">
        <v>991.5</v>
      </c>
      <c r="F235" s="11" t="s">
        <v>1377</v>
      </c>
      <c r="G235" s="20">
        <v>4.7000000000000002E-3</v>
      </c>
    </row>
    <row r="236" spans="1:7" ht="15.75" customHeight="1">
      <c r="A236" s="13">
        <v>45272</v>
      </c>
      <c r="B236" s="11">
        <v>995.25</v>
      </c>
      <c r="C236" s="11">
        <v>999.25</v>
      </c>
      <c r="D236" s="10">
        <v>1000.85</v>
      </c>
      <c r="E236" s="11">
        <v>987</v>
      </c>
      <c r="F236" s="11" t="s">
        <v>1391</v>
      </c>
      <c r="G236" s="20">
        <v>-5.5999999999999999E-3</v>
      </c>
    </row>
    <row r="237" spans="1:7" ht="15.75" customHeight="1">
      <c r="A237" s="13">
        <v>45271</v>
      </c>
      <c r="B237" s="10">
        <v>1000.85</v>
      </c>
      <c r="C237" s="11">
        <v>996.1</v>
      </c>
      <c r="D237" s="10">
        <v>1004.6</v>
      </c>
      <c r="E237" s="11">
        <v>992.05</v>
      </c>
      <c r="F237" s="11" t="s">
        <v>1453</v>
      </c>
      <c r="G237" s="20">
        <v>5.9999999999999995E-4</v>
      </c>
    </row>
    <row r="238" spans="1:7" ht="15.75" customHeight="1">
      <c r="A238" s="170">
        <v>45268</v>
      </c>
      <c r="B238" s="10">
        <v>1000.25</v>
      </c>
      <c r="C238" s="11">
        <v>998.7</v>
      </c>
      <c r="D238" s="10">
        <v>1004</v>
      </c>
      <c r="E238" s="11">
        <v>991.3</v>
      </c>
      <c r="F238" s="11" t="s">
        <v>1364</v>
      </c>
      <c r="G238" s="20">
        <v>2.9999999999999997E-4</v>
      </c>
    </row>
    <row r="239" spans="1:7" ht="15.75" customHeight="1">
      <c r="A239" s="170">
        <v>45267</v>
      </c>
      <c r="B239" s="10">
        <v>1000</v>
      </c>
      <c r="C239" s="10">
        <v>1015</v>
      </c>
      <c r="D239" s="10">
        <v>1019.7</v>
      </c>
      <c r="E239" s="11">
        <v>998</v>
      </c>
      <c r="F239" s="11" t="s">
        <v>1570</v>
      </c>
      <c r="G239" s="20">
        <v>-2.3900000000000001E-2</v>
      </c>
    </row>
    <row r="240" spans="1:7" ht="15.75" customHeight="1">
      <c r="A240" s="170">
        <v>45266</v>
      </c>
      <c r="B240" s="10">
        <v>1024.45</v>
      </c>
      <c r="C240" s="10">
        <v>1029.0999999999999</v>
      </c>
      <c r="D240" s="10">
        <v>1035</v>
      </c>
      <c r="E240" s="10">
        <v>1013.45</v>
      </c>
      <c r="F240" s="11" t="s">
        <v>1571</v>
      </c>
      <c r="G240" s="20">
        <v>-6.4000000000000003E-3</v>
      </c>
    </row>
    <row r="241" spans="1:7" ht="15.75" customHeight="1">
      <c r="A241" s="170">
        <v>45265</v>
      </c>
      <c r="B241" s="10">
        <v>1031.0999999999999</v>
      </c>
      <c r="C241" s="10">
        <v>1038.8</v>
      </c>
      <c r="D241" s="10">
        <v>1045.95</v>
      </c>
      <c r="E241" s="10">
        <v>1022.1</v>
      </c>
      <c r="F241" s="11" t="s">
        <v>1572</v>
      </c>
      <c r="G241" s="20">
        <v>-1.6999999999999999E-3</v>
      </c>
    </row>
    <row r="242" spans="1:7" ht="15.75" customHeight="1">
      <c r="A242" s="170">
        <v>45264</v>
      </c>
      <c r="B242" s="10">
        <v>1032.9000000000001</v>
      </c>
      <c r="C242" s="10">
        <v>1036</v>
      </c>
      <c r="D242" s="10">
        <v>1044</v>
      </c>
      <c r="E242" s="10">
        <v>1025.2</v>
      </c>
      <c r="F242" s="11" t="s">
        <v>1363</v>
      </c>
      <c r="G242" s="20">
        <v>1.7899999999999999E-2</v>
      </c>
    </row>
    <row r="243" spans="1:7" ht="15.75" customHeight="1">
      <c r="A243" s="170">
        <v>45261</v>
      </c>
      <c r="B243" s="10">
        <v>1014.7</v>
      </c>
      <c r="C243" s="10">
        <v>1015</v>
      </c>
      <c r="D243" s="10">
        <v>1022.55</v>
      </c>
      <c r="E243" s="10">
        <v>1008.2</v>
      </c>
      <c r="F243" s="11" t="s">
        <v>1573</v>
      </c>
      <c r="G243" s="20">
        <v>0</v>
      </c>
    </row>
    <row r="244" spans="1:7" ht="15.75" customHeight="1">
      <c r="A244" s="13">
        <v>45260</v>
      </c>
      <c r="B244" s="10">
        <v>1014.7</v>
      </c>
      <c r="C244" s="11">
        <v>995</v>
      </c>
      <c r="D244" s="10">
        <v>1018.2</v>
      </c>
      <c r="E244" s="11">
        <v>992.7</v>
      </c>
      <c r="F244" s="11" t="s">
        <v>1574</v>
      </c>
      <c r="G244" s="20">
        <v>1.9400000000000001E-2</v>
      </c>
    </row>
    <row r="245" spans="1:7" ht="15.75" customHeight="1">
      <c r="A245" s="13">
        <v>45259</v>
      </c>
      <c r="B245" s="11">
        <v>995.4</v>
      </c>
      <c r="C245" s="11">
        <v>995.9</v>
      </c>
      <c r="D245" s="10">
        <v>1007.1</v>
      </c>
      <c r="E245" s="11">
        <v>990.95</v>
      </c>
      <c r="F245" s="11" t="s">
        <v>1407</v>
      </c>
      <c r="G245" s="20">
        <v>1.0699999999999999E-2</v>
      </c>
    </row>
    <row r="246" spans="1:7" ht="15.75" customHeight="1">
      <c r="A246" s="13">
        <v>45258</v>
      </c>
      <c r="B246" s="11">
        <v>984.9</v>
      </c>
      <c r="C246" s="11">
        <v>974.05</v>
      </c>
      <c r="D246" s="11">
        <v>988</v>
      </c>
      <c r="E246" s="11">
        <v>971.2</v>
      </c>
      <c r="F246" s="11" t="s">
        <v>1575</v>
      </c>
      <c r="G246" s="20">
        <v>1.21E-2</v>
      </c>
    </row>
    <row r="247" spans="1:7" ht="15.75" customHeight="1">
      <c r="A247" s="13">
        <v>45254</v>
      </c>
      <c r="B247" s="11">
        <v>973.15</v>
      </c>
      <c r="C247" s="11">
        <v>975</v>
      </c>
      <c r="D247" s="11">
        <v>977.15</v>
      </c>
      <c r="E247" s="11">
        <v>971</v>
      </c>
      <c r="F247" s="11" t="s">
        <v>1576</v>
      </c>
      <c r="G247" s="20">
        <v>-3.5999999999999999E-3</v>
      </c>
    </row>
    <row r="248" spans="1:7" ht="15.75" customHeight="1">
      <c r="A248" s="13">
        <v>45253</v>
      </c>
      <c r="B248" s="11">
        <v>976.65</v>
      </c>
      <c r="C248" s="11">
        <v>970</v>
      </c>
      <c r="D248" s="11">
        <v>981</v>
      </c>
      <c r="E248" s="11">
        <v>963.7</v>
      </c>
      <c r="F248" s="11" t="s">
        <v>1577</v>
      </c>
      <c r="G248" s="20">
        <v>7.1000000000000004E-3</v>
      </c>
    </row>
    <row r="249" spans="1:7" ht="15.75" customHeight="1">
      <c r="A249" s="13">
        <v>45252</v>
      </c>
      <c r="B249" s="11">
        <v>969.75</v>
      </c>
      <c r="C249" s="11">
        <v>974.3</v>
      </c>
      <c r="D249" s="11">
        <v>976.3</v>
      </c>
      <c r="E249" s="11">
        <v>965.95</v>
      </c>
      <c r="F249" s="11" t="s">
        <v>1552</v>
      </c>
      <c r="G249" s="20">
        <v>-1.1000000000000001E-3</v>
      </c>
    </row>
    <row r="250" spans="1:7" ht="15.75" customHeight="1">
      <c r="A250" s="13">
        <v>45251</v>
      </c>
      <c r="B250" s="11">
        <v>970.85</v>
      </c>
      <c r="C250" s="11">
        <v>967</v>
      </c>
      <c r="D250" s="11">
        <v>976.35</v>
      </c>
      <c r="E250" s="11">
        <v>961</v>
      </c>
      <c r="F250" s="11" t="s">
        <v>1424</v>
      </c>
      <c r="G250" s="20">
        <v>9.7999999999999997E-3</v>
      </c>
    </row>
    <row r="251" spans="1:7" ht="15.75" customHeight="1">
      <c r="A251" s="13">
        <v>45250</v>
      </c>
      <c r="B251" s="11">
        <v>961.4</v>
      </c>
      <c r="C251" s="11">
        <v>949</v>
      </c>
      <c r="D251" s="11">
        <v>964.3</v>
      </c>
      <c r="E251" s="11">
        <v>941.95</v>
      </c>
      <c r="F251" s="11" t="s">
        <v>1533</v>
      </c>
      <c r="G251" s="20">
        <v>1.49E-2</v>
      </c>
    </row>
    <row r="252" spans="1:7" ht="15.75" customHeight="1">
      <c r="A252" s="13">
        <v>45247</v>
      </c>
      <c r="B252" s="11">
        <v>947.3</v>
      </c>
      <c r="C252" s="11">
        <v>948.8</v>
      </c>
      <c r="D252" s="11">
        <v>954</v>
      </c>
      <c r="E252" s="11">
        <v>946</v>
      </c>
      <c r="F252" s="11" t="s">
        <v>1578</v>
      </c>
      <c r="G252" s="20">
        <v>-2.3999999999999998E-3</v>
      </c>
    </row>
    <row r="253" spans="1:7" ht="15.75" customHeight="1">
      <c r="A253" s="13">
        <v>45246</v>
      </c>
      <c r="B253" s="11">
        <v>949.55</v>
      </c>
      <c r="C253" s="11">
        <v>949</v>
      </c>
      <c r="D253" s="11">
        <v>953.9</v>
      </c>
      <c r="E253" s="11">
        <v>943.25</v>
      </c>
      <c r="F253" s="11" t="s">
        <v>1579</v>
      </c>
      <c r="G253" s="20">
        <v>-5.0000000000000001E-4</v>
      </c>
    </row>
    <row r="254" spans="1:7" ht="15.75" customHeight="1">
      <c r="A254" s="13">
        <v>45245</v>
      </c>
      <c r="B254" s="11">
        <v>950</v>
      </c>
      <c r="C254" s="11">
        <v>948</v>
      </c>
      <c r="D254" s="11">
        <v>952.7</v>
      </c>
      <c r="E254" s="11">
        <v>936.2</v>
      </c>
      <c r="F254" s="11" t="s">
        <v>1357</v>
      </c>
      <c r="G254" s="20">
        <v>1.6E-2</v>
      </c>
    </row>
    <row r="255" spans="1:7" ht="15.75" customHeight="1">
      <c r="A255" s="13">
        <v>45243</v>
      </c>
      <c r="B255" s="11">
        <v>935</v>
      </c>
      <c r="C255" s="11">
        <v>938</v>
      </c>
      <c r="D255" s="11">
        <v>940.3</v>
      </c>
      <c r="E255" s="11">
        <v>933.8</v>
      </c>
      <c r="F255" s="11" t="s">
        <v>1580</v>
      </c>
      <c r="G255" s="20">
        <v>-3.2000000000000002E-3</v>
      </c>
    </row>
    <row r="256" spans="1:7" ht="15.75" customHeight="1">
      <c r="A256" s="13">
        <v>45242</v>
      </c>
      <c r="B256" s="11">
        <v>938</v>
      </c>
      <c r="C256" s="11">
        <v>940</v>
      </c>
      <c r="D256" s="11">
        <v>940</v>
      </c>
      <c r="E256" s="11">
        <v>933.7</v>
      </c>
      <c r="F256" s="11" t="s">
        <v>1581</v>
      </c>
      <c r="G256" s="20">
        <v>2.7000000000000001E-3</v>
      </c>
    </row>
    <row r="257" spans="1:7" ht="15.75" customHeight="1">
      <c r="A257" s="13">
        <v>45240</v>
      </c>
      <c r="B257" s="11">
        <v>935.5</v>
      </c>
      <c r="C257" s="11">
        <v>929</v>
      </c>
      <c r="D257" s="11">
        <v>937</v>
      </c>
      <c r="E257" s="11">
        <v>929</v>
      </c>
      <c r="F257" s="11" t="s">
        <v>1582</v>
      </c>
      <c r="G257" s="20">
        <v>3.3999999999999998E-3</v>
      </c>
    </row>
    <row r="258" spans="1:7" ht="15.75" customHeight="1">
      <c r="A258" s="170">
        <v>45239</v>
      </c>
      <c r="B258" s="11">
        <v>932.35</v>
      </c>
      <c r="C258" s="11">
        <v>936.75</v>
      </c>
      <c r="D258" s="11">
        <v>937.3</v>
      </c>
      <c r="E258" s="11">
        <v>930.55</v>
      </c>
      <c r="F258" s="11" t="s">
        <v>1405</v>
      </c>
      <c r="G258" s="20">
        <v>-4.7000000000000002E-3</v>
      </c>
    </row>
    <row r="259" spans="1:7" ht="15.75" customHeight="1">
      <c r="A259" s="170">
        <v>45238</v>
      </c>
      <c r="B259" s="11">
        <v>936.75</v>
      </c>
      <c r="C259" s="11">
        <v>941.8</v>
      </c>
      <c r="D259" s="11">
        <v>941.8</v>
      </c>
      <c r="E259" s="11">
        <v>934.4</v>
      </c>
      <c r="F259" s="11" t="s">
        <v>1583</v>
      </c>
      <c r="G259" s="20">
        <v>-4.0000000000000002E-4</v>
      </c>
    </row>
    <row r="260" spans="1:7" ht="15.75" customHeight="1">
      <c r="A260" s="170">
        <v>45237</v>
      </c>
      <c r="B260" s="11">
        <v>937.15</v>
      </c>
      <c r="C260" s="11">
        <v>936.05</v>
      </c>
      <c r="D260" s="11">
        <v>938.95</v>
      </c>
      <c r="E260" s="11">
        <v>932.45</v>
      </c>
      <c r="F260" s="11" t="s">
        <v>1423</v>
      </c>
      <c r="G260" s="20">
        <v>-2.2000000000000001E-3</v>
      </c>
    </row>
    <row r="261" spans="1:7" ht="15.75" customHeight="1">
      <c r="A261" s="170">
        <v>45236</v>
      </c>
      <c r="B261" s="11">
        <v>939.2</v>
      </c>
      <c r="C261" s="11">
        <v>934.2</v>
      </c>
      <c r="D261" s="11">
        <v>940.7</v>
      </c>
      <c r="E261" s="11">
        <v>930</v>
      </c>
      <c r="F261" s="11" t="s">
        <v>1374</v>
      </c>
      <c r="G261" s="20">
        <v>9.1000000000000004E-3</v>
      </c>
    </row>
    <row r="262" spans="1:7" ht="15.75" customHeight="1">
      <c r="A262" s="170">
        <v>45233</v>
      </c>
      <c r="B262" s="11">
        <v>930.75</v>
      </c>
      <c r="C262" s="11">
        <v>925</v>
      </c>
      <c r="D262" s="11">
        <v>933.7</v>
      </c>
      <c r="E262" s="11">
        <v>922.2</v>
      </c>
      <c r="F262" s="11" t="s">
        <v>1544</v>
      </c>
      <c r="G262" s="20">
        <v>7.4999999999999997E-3</v>
      </c>
    </row>
    <row r="263" spans="1:7" ht="15.75" customHeight="1">
      <c r="A263" s="170">
        <v>45232</v>
      </c>
      <c r="B263" s="11">
        <v>923.85</v>
      </c>
      <c r="C263" s="11">
        <v>920</v>
      </c>
      <c r="D263" s="11">
        <v>925.95</v>
      </c>
      <c r="E263" s="11">
        <v>916.4</v>
      </c>
      <c r="F263" s="11" t="s">
        <v>1476</v>
      </c>
      <c r="G263" s="20">
        <v>1.14E-2</v>
      </c>
    </row>
    <row r="264" spans="1:7" ht="15.75" customHeight="1">
      <c r="A264" s="170">
        <v>45231</v>
      </c>
      <c r="B264" s="11">
        <v>913.45</v>
      </c>
      <c r="C264" s="11">
        <v>903</v>
      </c>
      <c r="D264" s="11">
        <v>914.55</v>
      </c>
      <c r="E264" s="11">
        <v>895.45</v>
      </c>
      <c r="F264" s="11" t="s">
        <v>1357</v>
      </c>
      <c r="G264" s="20">
        <v>-1E-3</v>
      </c>
    </row>
    <row r="265" spans="1:7" ht="15.75" customHeight="1">
      <c r="A265" s="13">
        <v>45230</v>
      </c>
      <c r="B265" s="11">
        <v>914.4</v>
      </c>
      <c r="C265" s="11">
        <v>920.3</v>
      </c>
      <c r="D265" s="11">
        <v>923.55</v>
      </c>
      <c r="E265" s="11">
        <v>912.4</v>
      </c>
      <c r="F265" s="11" t="s">
        <v>1424</v>
      </c>
      <c r="G265" s="20">
        <v>-1.2800000000000001E-2</v>
      </c>
    </row>
    <row r="266" spans="1:7" ht="15.75" customHeight="1">
      <c r="A266" s="13">
        <v>45229</v>
      </c>
      <c r="B266" s="11">
        <v>926.25</v>
      </c>
      <c r="C266" s="11">
        <v>914.8</v>
      </c>
      <c r="D266" s="11">
        <v>931.95</v>
      </c>
      <c r="E266" s="11">
        <v>910.35</v>
      </c>
      <c r="F266" s="11" t="s">
        <v>1584</v>
      </c>
      <c r="G266" s="20">
        <v>1.2699999999999999E-2</v>
      </c>
    </row>
    <row r="267" spans="1:7" ht="15.75" customHeight="1">
      <c r="A267" s="13">
        <v>45226</v>
      </c>
      <c r="B267" s="11">
        <v>914.6</v>
      </c>
      <c r="C267" s="11">
        <v>910.75</v>
      </c>
      <c r="D267" s="11">
        <v>918.4</v>
      </c>
      <c r="E267" s="11">
        <v>906.45</v>
      </c>
      <c r="F267" s="11" t="s">
        <v>1585</v>
      </c>
      <c r="G267" s="20">
        <v>0.01</v>
      </c>
    </row>
    <row r="268" spans="1:7" ht="15.75" customHeight="1">
      <c r="A268" s="13">
        <v>45225</v>
      </c>
      <c r="B268" s="11">
        <v>905.5</v>
      </c>
      <c r="C268" s="11">
        <v>921.65</v>
      </c>
      <c r="D268" s="11">
        <v>924.6</v>
      </c>
      <c r="E268" s="11">
        <v>900.05</v>
      </c>
      <c r="F268" s="11" t="s">
        <v>1511</v>
      </c>
      <c r="G268" s="20">
        <v>-1.8499999999999999E-2</v>
      </c>
    </row>
    <row r="269" spans="1:7" ht="15.75" customHeight="1">
      <c r="A269" s="13">
        <v>45224</v>
      </c>
      <c r="B269" s="11">
        <v>922.6</v>
      </c>
      <c r="C269" s="11">
        <v>924.6</v>
      </c>
      <c r="D269" s="11">
        <v>939.65</v>
      </c>
      <c r="E269" s="11">
        <v>919</v>
      </c>
      <c r="F269" s="11" t="s">
        <v>1586</v>
      </c>
      <c r="G269" s="20">
        <v>-1.78E-2</v>
      </c>
    </row>
    <row r="270" spans="1:7" ht="15.75" customHeight="1">
      <c r="A270" s="13">
        <v>45222</v>
      </c>
      <c r="B270" s="11">
        <v>939.3</v>
      </c>
      <c r="C270" s="11">
        <v>941.6</v>
      </c>
      <c r="D270" s="11">
        <v>949.1</v>
      </c>
      <c r="E270" s="11">
        <v>937</v>
      </c>
      <c r="F270" s="11" t="s">
        <v>1587</v>
      </c>
      <c r="G270" s="20">
        <v>-6.1999999999999998E-3</v>
      </c>
    </row>
    <row r="271" spans="1:7" ht="15.75" customHeight="1">
      <c r="A271" s="13">
        <v>45219</v>
      </c>
      <c r="B271" s="11">
        <v>945.2</v>
      </c>
      <c r="C271" s="11">
        <v>937.8</v>
      </c>
      <c r="D271" s="11">
        <v>947.5</v>
      </c>
      <c r="E271" s="11">
        <v>937</v>
      </c>
      <c r="F271" s="11" t="s">
        <v>1588</v>
      </c>
      <c r="G271" s="20">
        <v>2.3999999999999998E-3</v>
      </c>
    </row>
    <row r="272" spans="1:7" ht="15.75" customHeight="1">
      <c r="A272" s="13">
        <v>45218</v>
      </c>
      <c r="B272" s="11">
        <v>942.95</v>
      </c>
      <c r="C272" s="11">
        <v>945.8</v>
      </c>
      <c r="D272" s="11">
        <v>951.3</v>
      </c>
      <c r="E272" s="11">
        <v>941.35</v>
      </c>
      <c r="F272" s="11" t="s">
        <v>1415</v>
      </c>
      <c r="G272" s="20">
        <v>-1.04E-2</v>
      </c>
    </row>
    <row r="273" spans="1:7" ht="15.75" customHeight="1">
      <c r="A273" s="13">
        <v>45217</v>
      </c>
      <c r="B273" s="11">
        <v>952.85</v>
      </c>
      <c r="C273" s="11">
        <v>953</v>
      </c>
      <c r="D273" s="11">
        <v>958.9</v>
      </c>
      <c r="E273" s="11">
        <v>950.65</v>
      </c>
      <c r="F273" s="11" t="s">
        <v>1589</v>
      </c>
      <c r="G273" s="20">
        <v>-8.0000000000000004E-4</v>
      </c>
    </row>
    <row r="274" spans="1:7" ht="15.75" customHeight="1">
      <c r="A274" s="13">
        <v>45216</v>
      </c>
      <c r="B274" s="11">
        <v>953.65</v>
      </c>
      <c r="C274" s="11">
        <v>946.55</v>
      </c>
      <c r="D274" s="11">
        <v>960.25</v>
      </c>
      <c r="E274" s="11">
        <v>946</v>
      </c>
      <c r="F274" s="11" t="s">
        <v>1436</v>
      </c>
      <c r="G274" s="20">
        <v>7.4999999999999997E-3</v>
      </c>
    </row>
    <row r="275" spans="1:7" ht="15.75" customHeight="1">
      <c r="A275" s="13">
        <v>45215</v>
      </c>
      <c r="B275" s="11">
        <v>946.55</v>
      </c>
      <c r="C275" s="11">
        <v>957.95</v>
      </c>
      <c r="D275" s="11">
        <v>958.75</v>
      </c>
      <c r="E275" s="11">
        <v>943.85</v>
      </c>
      <c r="F275" s="11" t="s">
        <v>1590</v>
      </c>
      <c r="G275" s="20">
        <v>-8.0000000000000002E-3</v>
      </c>
    </row>
    <row r="276" spans="1:7" ht="15.75" customHeight="1">
      <c r="A276" s="13">
        <v>45212</v>
      </c>
      <c r="B276" s="11">
        <v>954.2</v>
      </c>
      <c r="C276" s="11">
        <v>946.3</v>
      </c>
      <c r="D276" s="11">
        <v>955.95</v>
      </c>
      <c r="E276" s="11">
        <v>946.3</v>
      </c>
      <c r="F276" s="11" t="s">
        <v>1460</v>
      </c>
      <c r="G276" s="20">
        <v>4.1000000000000003E-3</v>
      </c>
    </row>
    <row r="277" spans="1:7" ht="15.75" customHeight="1">
      <c r="A277" s="13">
        <v>45211</v>
      </c>
      <c r="B277" s="11">
        <v>950.35</v>
      </c>
      <c r="C277" s="11">
        <v>955.6</v>
      </c>
      <c r="D277" s="11">
        <v>956.8</v>
      </c>
      <c r="E277" s="11">
        <v>947</v>
      </c>
      <c r="F277" s="11" t="s">
        <v>1573</v>
      </c>
      <c r="G277" s="20">
        <v>-5.4999999999999997E-3</v>
      </c>
    </row>
    <row r="278" spans="1:7" ht="15.75" customHeight="1">
      <c r="A278" s="13">
        <v>45210</v>
      </c>
      <c r="B278" s="11">
        <v>955.6</v>
      </c>
      <c r="C278" s="11">
        <v>948.5</v>
      </c>
      <c r="D278" s="11">
        <v>956.8</v>
      </c>
      <c r="E278" s="11">
        <v>948</v>
      </c>
      <c r="F278" s="11" t="s">
        <v>1407</v>
      </c>
      <c r="G278" s="20">
        <v>7.6E-3</v>
      </c>
    </row>
    <row r="279" spans="1:7" ht="15.75" customHeight="1">
      <c r="A279" s="13">
        <v>45209</v>
      </c>
      <c r="B279" s="11">
        <v>948.35</v>
      </c>
      <c r="C279" s="11">
        <v>924.55</v>
      </c>
      <c r="D279" s="11">
        <v>954.05</v>
      </c>
      <c r="E279" s="11">
        <v>921.05</v>
      </c>
      <c r="F279" s="11" t="s">
        <v>1591</v>
      </c>
      <c r="G279" s="20">
        <v>2.5700000000000001E-2</v>
      </c>
    </row>
    <row r="280" spans="1:7" ht="15.75" customHeight="1">
      <c r="A280" s="170">
        <v>45208</v>
      </c>
      <c r="B280" s="11">
        <v>924.55</v>
      </c>
      <c r="C280" s="11">
        <v>918</v>
      </c>
      <c r="D280" s="11">
        <v>928.05</v>
      </c>
      <c r="E280" s="11">
        <v>916.55</v>
      </c>
      <c r="F280" s="11" t="s">
        <v>1592</v>
      </c>
      <c r="G280" s="20">
        <v>-1.6000000000000001E-3</v>
      </c>
    </row>
    <row r="281" spans="1:7" ht="15.75" customHeight="1">
      <c r="A281" s="170">
        <v>45205</v>
      </c>
      <c r="B281" s="11">
        <v>926.05</v>
      </c>
      <c r="C281" s="11">
        <v>929.2</v>
      </c>
      <c r="D281" s="11">
        <v>929.2</v>
      </c>
      <c r="E281" s="11">
        <v>924.3</v>
      </c>
      <c r="F281" s="11" t="s">
        <v>1593</v>
      </c>
      <c r="G281" s="20">
        <v>-3.0000000000000001E-3</v>
      </c>
    </row>
    <row r="282" spans="1:7" ht="15.75" customHeight="1">
      <c r="A282" s="170">
        <v>45204</v>
      </c>
      <c r="B282" s="11">
        <v>928.85</v>
      </c>
      <c r="C282" s="11">
        <v>925.05</v>
      </c>
      <c r="D282" s="11">
        <v>929.6</v>
      </c>
      <c r="E282" s="11">
        <v>919.4</v>
      </c>
      <c r="F282" s="11" t="s">
        <v>1594</v>
      </c>
      <c r="G282" s="20">
        <v>5.0000000000000001E-3</v>
      </c>
    </row>
    <row r="283" spans="1:7" ht="15.75" customHeight="1">
      <c r="A283" s="170">
        <v>45203</v>
      </c>
      <c r="B283" s="11">
        <v>924.25</v>
      </c>
      <c r="C283" s="11">
        <v>918.3</v>
      </c>
      <c r="D283" s="11">
        <v>925.95</v>
      </c>
      <c r="E283" s="11">
        <v>918.3</v>
      </c>
      <c r="F283" s="11" t="s">
        <v>1595</v>
      </c>
      <c r="G283" s="20">
        <v>-1.1000000000000001E-3</v>
      </c>
    </row>
    <row r="284" spans="1:7" ht="15.75" customHeight="1">
      <c r="A284" s="170">
        <v>45202</v>
      </c>
      <c r="B284" s="11">
        <v>925.3</v>
      </c>
      <c r="C284" s="11">
        <v>918.25</v>
      </c>
      <c r="D284" s="11">
        <v>928.25</v>
      </c>
      <c r="E284" s="11">
        <v>916.05</v>
      </c>
      <c r="F284" s="11" t="s">
        <v>1596</v>
      </c>
      <c r="G284" s="20">
        <v>-1.1999999999999999E-3</v>
      </c>
    </row>
    <row r="285" spans="1:7" ht="15.75" customHeight="1">
      <c r="A285" s="170">
        <v>45198</v>
      </c>
      <c r="B285" s="11">
        <v>926.4</v>
      </c>
      <c r="C285" s="11">
        <v>932</v>
      </c>
      <c r="D285" s="11">
        <v>936.4</v>
      </c>
      <c r="E285" s="11">
        <v>921.8</v>
      </c>
      <c r="F285" s="11" t="s">
        <v>1401</v>
      </c>
      <c r="G285" s="20">
        <v>8.0000000000000004E-4</v>
      </c>
    </row>
    <row r="286" spans="1:7" ht="15.75" customHeight="1">
      <c r="A286" s="170">
        <v>45197</v>
      </c>
      <c r="B286" s="11">
        <v>925.65</v>
      </c>
      <c r="C286" s="11">
        <v>926</v>
      </c>
      <c r="D286" s="11">
        <v>932</v>
      </c>
      <c r="E286" s="11">
        <v>918.6</v>
      </c>
      <c r="F286" s="11" t="s">
        <v>1597</v>
      </c>
      <c r="G286" s="20">
        <v>5.8999999999999999E-3</v>
      </c>
    </row>
    <row r="287" spans="1:7" ht="15.75" customHeight="1">
      <c r="A287" s="170">
        <v>45196</v>
      </c>
      <c r="B287" s="11">
        <v>920.25</v>
      </c>
      <c r="C287" s="11">
        <v>914.95</v>
      </c>
      <c r="D287" s="11">
        <v>921.05</v>
      </c>
      <c r="E287" s="11">
        <v>907.45</v>
      </c>
      <c r="F287" s="11" t="s">
        <v>1530</v>
      </c>
      <c r="G287" s="20">
        <v>8.3000000000000001E-3</v>
      </c>
    </row>
    <row r="288" spans="1:7" ht="15.75" customHeight="1">
      <c r="A288" s="170">
        <v>45195</v>
      </c>
      <c r="B288" s="11">
        <v>912.7</v>
      </c>
      <c r="C288" s="11">
        <v>910</v>
      </c>
      <c r="D288" s="11">
        <v>920.95</v>
      </c>
      <c r="E288" s="11">
        <v>908</v>
      </c>
      <c r="F288" s="11" t="s">
        <v>1598</v>
      </c>
      <c r="G288" s="20">
        <v>2.5000000000000001E-3</v>
      </c>
    </row>
    <row r="289" spans="1:7" ht="15.75" customHeight="1">
      <c r="A289" s="170">
        <v>45194</v>
      </c>
      <c r="B289" s="11">
        <v>910.4</v>
      </c>
      <c r="C289" s="11">
        <v>912</v>
      </c>
      <c r="D289" s="11">
        <v>913.35</v>
      </c>
      <c r="E289" s="11">
        <v>902.05</v>
      </c>
      <c r="F289" s="11" t="s">
        <v>1599</v>
      </c>
      <c r="G289" s="20">
        <v>-1.1000000000000001E-3</v>
      </c>
    </row>
    <row r="290" spans="1:7" ht="15.75" customHeight="1">
      <c r="A290" s="170">
        <v>45191</v>
      </c>
      <c r="B290" s="11">
        <v>911.4</v>
      </c>
      <c r="C290" s="11">
        <v>917.95</v>
      </c>
      <c r="D290" s="11">
        <v>922.35</v>
      </c>
      <c r="E290" s="11">
        <v>903.8</v>
      </c>
      <c r="F290" s="11" t="s">
        <v>1600</v>
      </c>
      <c r="G290" s="20">
        <v>-7.1000000000000004E-3</v>
      </c>
    </row>
    <row r="291" spans="1:7" ht="15.75" customHeight="1">
      <c r="A291" s="170">
        <v>45190</v>
      </c>
      <c r="B291" s="11">
        <v>917.95</v>
      </c>
      <c r="C291" s="11">
        <v>910.2</v>
      </c>
      <c r="D291" s="11">
        <v>920.15</v>
      </c>
      <c r="E291" s="11">
        <v>903.35</v>
      </c>
      <c r="F291" s="11" t="s">
        <v>1601</v>
      </c>
      <c r="G291" s="20">
        <v>8.0000000000000002E-3</v>
      </c>
    </row>
    <row r="292" spans="1:7" ht="15.75" customHeight="1">
      <c r="A292" s="170">
        <v>45189</v>
      </c>
      <c r="B292" s="11">
        <v>910.7</v>
      </c>
      <c r="C292" s="11">
        <v>911</v>
      </c>
      <c r="D292" s="11">
        <v>919.3</v>
      </c>
      <c r="E292" s="11">
        <v>904.8</v>
      </c>
      <c r="F292" s="11" t="s">
        <v>1496</v>
      </c>
      <c r="G292" s="20">
        <v>-1.03E-2</v>
      </c>
    </row>
    <row r="293" spans="1:7" ht="15.75" customHeight="1">
      <c r="A293" s="170">
        <v>45187</v>
      </c>
      <c r="B293" s="11">
        <v>920.2</v>
      </c>
      <c r="C293" s="11">
        <v>929.4</v>
      </c>
      <c r="D293" s="11">
        <v>935.8</v>
      </c>
      <c r="E293" s="11">
        <v>918</v>
      </c>
      <c r="F293" s="11" t="s">
        <v>1602</v>
      </c>
      <c r="G293" s="20">
        <v>-1.7000000000000001E-2</v>
      </c>
    </row>
    <row r="294" spans="1:7" ht="15.75" customHeight="1">
      <c r="A294" s="170">
        <v>45184</v>
      </c>
      <c r="B294" s="11">
        <v>936.15</v>
      </c>
      <c r="C294" s="11">
        <v>912.6</v>
      </c>
      <c r="D294" s="11">
        <v>948.7</v>
      </c>
      <c r="E294" s="11">
        <v>910</v>
      </c>
      <c r="F294" s="11" t="s">
        <v>1603</v>
      </c>
      <c r="G294" s="20">
        <v>2.3199999999999998E-2</v>
      </c>
    </row>
    <row r="295" spans="1:7" ht="15.75" customHeight="1">
      <c r="A295" s="170">
        <v>45183</v>
      </c>
      <c r="B295" s="11">
        <v>914.95</v>
      </c>
      <c r="C295" s="11">
        <v>920.3</v>
      </c>
      <c r="D295" s="11">
        <v>920.6</v>
      </c>
      <c r="E295" s="11">
        <v>910.1</v>
      </c>
      <c r="F295" s="11" t="s">
        <v>1604</v>
      </c>
      <c r="G295" s="20">
        <v>-2.0000000000000001E-4</v>
      </c>
    </row>
    <row r="296" spans="1:7" ht="15.75" customHeight="1">
      <c r="A296" s="170">
        <v>45182</v>
      </c>
      <c r="B296" s="11">
        <v>915.15</v>
      </c>
      <c r="C296" s="11">
        <v>888.05</v>
      </c>
      <c r="D296" s="11">
        <v>918</v>
      </c>
      <c r="E296" s="11">
        <v>885.55</v>
      </c>
      <c r="F296" s="11" t="s">
        <v>1385</v>
      </c>
      <c r="G296" s="20">
        <v>2.7799999999999998E-2</v>
      </c>
    </row>
    <row r="297" spans="1:7" ht="15.75" customHeight="1">
      <c r="A297" s="170">
        <v>45181</v>
      </c>
      <c r="B297" s="11">
        <v>890.4</v>
      </c>
      <c r="C297" s="11">
        <v>894.9</v>
      </c>
      <c r="D297" s="11">
        <v>896.5</v>
      </c>
      <c r="E297" s="11">
        <v>885</v>
      </c>
      <c r="F297" s="11" t="s">
        <v>1605</v>
      </c>
      <c r="G297" s="20">
        <v>-4.0000000000000002E-4</v>
      </c>
    </row>
    <row r="298" spans="1:7" ht="15.75" customHeight="1">
      <c r="A298" s="170">
        <v>45180</v>
      </c>
      <c r="B298" s="11">
        <v>890.8</v>
      </c>
      <c r="C298" s="11">
        <v>888</v>
      </c>
      <c r="D298" s="11">
        <v>892.3</v>
      </c>
      <c r="E298" s="11">
        <v>883.6</v>
      </c>
      <c r="F298" s="11" t="s">
        <v>1606</v>
      </c>
      <c r="G298" s="20">
        <v>5.5999999999999999E-3</v>
      </c>
    </row>
    <row r="299" spans="1:7" ht="15.75" customHeight="1">
      <c r="A299" s="170">
        <v>45177</v>
      </c>
      <c r="B299" s="11">
        <v>885.85</v>
      </c>
      <c r="C299" s="11">
        <v>881.8</v>
      </c>
      <c r="D299" s="11">
        <v>890.65</v>
      </c>
      <c r="E299" s="11">
        <v>878.15</v>
      </c>
      <c r="F299" s="11" t="s">
        <v>1607</v>
      </c>
      <c r="G299" s="20">
        <v>1.21E-2</v>
      </c>
    </row>
    <row r="300" spans="1:7" ht="15.75" customHeight="1">
      <c r="A300" s="170">
        <v>45176</v>
      </c>
      <c r="B300" s="11">
        <v>875.3</v>
      </c>
      <c r="C300" s="11">
        <v>880.3</v>
      </c>
      <c r="D300" s="11">
        <v>883.7</v>
      </c>
      <c r="E300" s="11">
        <v>873.15</v>
      </c>
      <c r="F300" s="11" t="s">
        <v>1428</v>
      </c>
      <c r="G300" s="20">
        <v>-5.7000000000000002E-3</v>
      </c>
    </row>
    <row r="301" spans="1:7" ht="15.75" customHeight="1">
      <c r="A301" s="170">
        <v>45175</v>
      </c>
      <c r="B301" s="11">
        <v>880.3</v>
      </c>
      <c r="C301" s="11">
        <v>867.15</v>
      </c>
      <c r="D301" s="11">
        <v>882.4</v>
      </c>
      <c r="E301" s="11">
        <v>865.8</v>
      </c>
      <c r="F301" s="11" t="s">
        <v>1608</v>
      </c>
      <c r="G301" s="20">
        <v>1.66E-2</v>
      </c>
    </row>
    <row r="302" spans="1:7" ht="15.75" customHeight="1">
      <c r="A302" s="170">
        <v>45174</v>
      </c>
      <c r="B302" s="11">
        <v>865.9</v>
      </c>
      <c r="C302" s="11">
        <v>863.1</v>
      </c>
      <c r="D302" s="11">
        <v>867.8</v>
      </c>
      <c r="E302" s="11">
        <v>858.4</v>
      </c>
      <c r="F302" s="11" t="s">
        <v>1609</v>
      </c>
      <c r="G302" s="20">
        <v>6.9999999999999999E-4</v>
      </c>
    </row>
    <row r="303" spans="1:7" ht="15.75" customHeight="1">
      <c r="A303" s="170">
        <v>45173</v>
      </c>
      <c r="B303" s="11">
        <v>865.3</v>
      </c>
      <c r="C303" s="11">
        <v>865.75</v>
      </c>
      <c r="D303" s="11">
        <v>869.45</v>
      </c>
      <c r="E303" s="11">
        <v>859.7</v>
      </c>
      <c r="F303" s="11" t="s">
        <v>1362</v>
      </c>
      <c r="G303" s="20">
        <v>-8.0000000000000004E-4</v>
      </c>
    </row>
    <row r="304" spans="1:7" ht="15.75" customHeight="1">
      <c r="A304" s="170">
        <v>45170</v>
      </c>
      <c r="B304" s="11">
        <v>865.95</v>
      </c>
      <c r="C304" s="11">
        <v>853.15</v>
      </c>
      <c r="D304" s="11">
        <v>867.55</v>
      </c>
      <c r="E304" s="11">
        <v>852.75</v>
      </c>
      <c r="F304" s="11" t="s">
        <v>1610</v>
      </c>
      <c r="G304" s="20">
        <v>1.12E-2</v>
      </c>
    </row>
    <row r="305" spans="1:7" ht="15.75" customHeight="1">
      <c r="A305" s="170">
        <v>45169</v>
      </c>
      <c r="B305" s="11">
        <v>856.4</v>
      </c>
      <c r="C305" s="11">
        <v>855.5</v>
      </c>
      <c r="D305" s="11">
        <v>859.5</v>
      </c>
      <c r="E305" s="11">
        <v>847.05</v>
      </c>
      <c r="F305" s="11" t="s">
        <v>1611</v>
      </c>
      <c r="G305" s="20">
        <v>-1.6000000000000001E-3</v>
      </c>
    </row>
    <row r="306" spans="1:7" ht="15.75" customHeight="1">
      <c r="A306" s="170">
        <v>45168</v>
      </c>
      <c r="B306" s="11">
        <v>857.75</v>
      </c>
      <c r="C306" s="11">
        <v>859.85</v>
      </c>
      <c r="D306" s="11">
        <v>862.6</v>
      </c>
      <c r="E306" s="11">
        <v>856.45</v>
      </c>
      <c r="F306" s="11" t="s">
        <v>1443</v>
      </c>
      <c r="G306" s="20">
        <v>3.0000000000000001E-3</v>
      </c>
    </row>
    <row r="307" spans="1:7" ht="15.75" customHeight="1">
      <c r="A307" s="170">
        <v>45167</v>
      </c>
      <c r="B307" s="11">
        <v>855.2</v>
      </c>
      <c r="C307" s="11">
        <v>870</v>
      </c>
      <c r="D307" s="11">
        <v>870</v>
      </c>
      <c r="E307" s="11">
        <v>848.5</v>
      </c>
      <c r="F307" s="11" t="s">
        <v>1612</v>
      </c>
      <c r="G307" s="20">
        <v>-1.7399999999999999E-2</v>
      </c>
    </row>
    <row r="308" spans="1:7" ht="15.75" customHeight="1">
      <c r="A308" s="170">
        <v>45166</v>
      </c>
      <c r="B308" s="11">
        <v>870.35</v>
      </c>
      <c r="C308" s="11">
        <v>874.05</v>
      </c>
      <c r="D308" s="11">
        <v>875.75</v>
      </c>
      <c r="E308" s="11">
        <v>865.85</v>
      </c>
      <c r="F308" s="11" t="s">
        <v>1531</v>
      </c>
      <c r="G308" s="20">
        <v>-3.5999999999999999E-3</v>
      </c>
    </row>
    <row r="309" spans="1:7" ht="15.75" customHeight="1">
      <c r="A309" s="170">
        <v>45163</v>
      </c>
      <c r="B309" s="11">
        <v>873.5</v>
      </c>
      <c r="C309" s="11">
        <v>869.45</v>
      </c>
      <c r="D309" s="11">
        <v>875.95</v>
      </c>
      <c r="E309" s="11">
        <v>861.1</v>
      </c>
      <c r="F309" s="11" t="s">
        <v>1613</v>
      </c>
      <c r="G309" s="20">
        <v>4.7000000000000002E-3</v>
      </c>
    </row>
    <row r="310" spans="1:7" ht="15.75" customHeight="1">
      <c r="A310" s="170">
        <v>45162</v>
      </c>
      <c r="B310" s="11">
        <v>869.45</v>
      </c>
      <c r="C310" s="11">
        <v>873</v>
      </c>
      <c r="D310" s="11">
        <v>874.7</v>
      </c>
      <c r="E310" s="11">
        <v>864.2</v>
      </c>
      <c r="F310" s="11" t="s">
        <v>1614</v>
      </c>
      <c r="G310" s="20">
        <v>1.5E-3</v>
      </c>
    </row>
    <row r="311" spans="1:7" ht="15.75" customHeight="1">
      <c r="A311" s="170">
        <v>45161</v>
      </c>
      <c r="B311" s="11">
        <v>868.15</v>
      </c>
      <c r="C311" s="11">
        <v>877</v>
      </c>
      <c r="D311" s="11">
        <v>877</v>
      </c>
      <c r="E311" s="11">
        <v>866.8</v>
      </c>
      <c r="F311" s="11" t="s">
        <v>1615</v>
      </c>
      <c r="G311" s="20">
        <v>-1.0800000000000001E-2</v>
      </c>
    </row>
    <row r="312" spans="1:7" ht="15.75" customHeight="1">
      <c r="A312" s="170">
        <v>45160</v>
      </c>
      <c r="B312" s="11">
        <v>877.65</v>
      </c>
      <c r="C312" s="11">
        <v>871</v>
      </c>
      <c r="D312" s="11">
        <v>879.95</v>
      </c>
      <c r="E312" s="11">
        <v>866.2</v>
      </c>
      <c r="F312" s="11" t="s">
        <v>1616</v>
      </c>
      <c r="G312" s="20">
        <v>6.4999999999999997E-3</v>
      </c>
    </row>
    <row r="313" spans="1:7" ht="15.75" customHeight="1">
      <c r="A313" s="170">
        <v>45159</v>
      </c>
      <c r="B313" s="11">
        <v>871.95</v>
      </c>
      <c r="C313" s="11">
        <v>855.65</v>
      </c>
      <c r="D313" s="11">
        <v>874</v>
      </c>
      <c r="E313" s="11">
        <v>854.1</v>
      </c>
      <c r="F313" s="11" t="s">
        <v>1617</v>
      </c>
      <c r="G313" s="20">
        <v>1.83E-2</v>
      </c>
    </row>
    <row r="314" spans="1:7" ht="15.75" customHeight="1">
      <c r="A314" s="170">
        <v>45156</v>
      </c>
      <c r="B314" s="11">
        <v>856.25</v>
      </c>
      <c r="C314" s="11">
        <v>856.7</v>
      </c>
      <c r="D314" s="11">
        <v>862</v>
      </c>
      <c r="E314" s="11">
        <v>852.25</v>
      </c>
      <c r="F314" s="11" t="s">
        <v>1618</v>
      </c>
      <c r="G314" s="20">
        <v>-5.0000000000000001E-4</v>
      </c>
    </row>
    <row r="315" spans="1:7" ht="15.75" customHeight="1">
      <c r="A315" s="170">
        <v>45155</v>
      </c>
      <c r="B315" s="11">
        <v>856.7</v>
      </c>
      <c r="C315" s="11">
        <v>857.2</v>
      </c>
      <c r="D315" s="11">
        <v>859.85</v>
      </c>
      <c r="E315" s="11">
        <v>850</v>
      </c>
      <c r="F315" s="11" t="s">
        <v>1619</v>
      </c>
      <c r="G315" s="20">
        <v>-2.9999999999999997E-4</v>
      </c>
    </row>
    <row r="316" spans="1:7" ht="15.75" customHeight="1">
      <c r="A316" s="170">
        <v>45154</v>
      </c>
      <c r="B316" s="11">
        <v>856.95</v>
      </c>
      <c r="C316" s="11">
        <v>870</v>
      </c>
      <c r="D316" s="11">
        <v>874</v>
      </c>
      <c r="E316" s="11">
        <v>853.2</v>
      </c>
      <c r="F316" s="11" t="s">
        <v>1620</v>
      </c>
      <c r="G316" s="20">
        <v>-1.1599999999999999E-2</v>
      </c>
    </row>
    <row r="317" spans="1:7" ht="15.75" customHeight="1">
      <c r="A317" s="170">
        <v>45152</v>
      </c>
      <c r="B317" s="11">
        <v>867.05</v>
      </c>
      <c r="C317" s="11">
        <v>870.5</v>
      </c>
      <c r="D317" s="11">
        <v>870.6</v>
      </c>
      <c r="E317" s="11">
        <v>857.6</v>
      </c>
      <c r="F317" s="11" t="s">
        <v>1621</v>
      </c>
      <c r="G317" s="20">
        <v>-4.0000000000000001E-3</v>
      </c>
    </row>
    <row r="318" spans="1:7" ht="15.75" customHeight="1">
      <c r="A318" s="170">
        <v>45149</v>
      </c>
      <c r="B318" s="11">
        <v>870.55</v>
      </c>
      <c r="C318" s="11">
        <v>872</v>
      </c>
      <c r="D318" s="11">
        <v>873.7</v>
      </c>
      <c r="E318" s="11">
        <v>865</v>
      </c>
      <c r="F318" s="11" t="s">
        <v>1371</v>
      </c>
      <c r="G318" s="20">
        <v>-4.8999999999999998E-3</v>
      </c>
    </row>
    <row r="319" spans="1:7" ht="15.75" customHeight="1">
      <c r="A319" s="170">
        <v>45148</v>
      </c>
      <c r="B319" s="11">
        <v>874.8</v>
      </c>
      <c r="C319" s="11">
        <v>882</v>
      </c>
      <c r="D319" s="11">
        <v>883.9</v>
      </c>
      <c r="E319" s="11">
        <v>868.2</v>
      </c>
      <c r="F319" s="11" t="s">
        <v>1622</v>
      </c>
      <c r="G319" s="20">
        <v>-1.01E-2</v>
      </c>
    </row>
    <row r="320" spans="1:7" ht="15.75" customHeight="1">
      <c r="A320" s="170">
        <v>45147</v>
      </c>
      <c r="B320" s="11">
        <v>883.7</v>
      </c>
      <c r="C320" s="11">
        <v>885</v>
      </c>
      <c r="D320" s="11">
        <v>897.45</v>
      </c>
      <c r="E320" s="11">
        <v>878.8</v>
      </c>
      <c r="F320" s="11" t="s">
        <v>1526</v>
      </c>
      <c r="G320" s="20">
        <v>-1.9E-3</v>
      </c>
    </row>
    <row r="321" spans="1:7" ht="15.75" customHeight="1">
      <c r="A321" s="170">
        <v>45146</v>
      </c>
      <c r="B321" s="11">
        <v>885.4</v>
      </c>
      <c r="C321" s="11">
        <v>892</v>
      </c>
      <c r="D321" s="11">
        <v>894.3</v>
      </c>
      <c r="E321" s="11">
        <v>880.45</v>
      </c>
      <c r="F321" s="11" t="s">
        <v>1623</v>
      </c>
      <c r="G321" s="20">
        <v>-6.7000000000000002E-3</v>
      </c>
    </row>
    <row r="322" spans="1:7" ht="15.75" customHeight="1">
      <c r="A322" s="170">
        <v>45145</v>
      </c>
      <c r="B322" s="11">
        <v>891.4</v>
      </c>
      <c r="C322" s="11">
        <v>885.15</v>
      </c>
      <c r="D322" s="11">
        <v>900.55</v>
      </c>
      <c r="E322" s="11">
        <v>884.1</v>
      </c>
      <c r="F322" s="11" t="s">
        <v>1624</v>
      </c>
      <c r="G322" s="20">
        <v>2E-3</v>
      </c>
    </row>
    <row r="323" spans="1:7" ht="15.75" customHeight="1">
      <c r="A323" s="170">
        <v>45142</v>
      </c>
      <c r="B323" s="11">
        <v>889.65</v>
      </c>
      <c r="C323" s="11">
        <v>869</v>
      </c>
      <c r="D323" s="11">
        <v>892.95</v>
      </c>
      <c r="E323" s="11">
        <v>866.2</v>
      </c>
      <c r="F323" s="11" t="s">
        <v>1625</v>
      </c>
      <c r="G323" s="20">
        <v>2.06E-2</v>
      </c>
    </row>
    <row r="324" spans="1:7" ht="15.75" customHeight="1">
      <c r="A324" s="170">
        <v>45141</v>
      </c>
      <c r="B324" s="11">
        <v>871.7</v>
      </c>
      <c r="C324" s="11">
        <v>875</v>
      </c>
      <c r="D324" s="11">
        <v>882.05</v>
      </c>
      <c r="E324" s="11">
        <v>865.1</v>
      </c>
      <c r="F324" s="11" t="s">
        <v>1626</v>
      </c>
      <c r="G324" s="20">
        <v>-7.3000000000000001E-3</v>
      </c>
    </row>
    <row r="325" spans="1:7" ht="15.75" customHeight="1">
      <c r="A325" s="170">
        <v>45140</v>
      </c>
      <c r="B325" s="11">
        <v>878.1</v>
      </c>
      <c r="C325" s="11">
        <v>883.2</v>
      </c>
      <c r="D325" s="11">
        <v>890.65</v>
      </c>
      <c r="E325" s="11">
        <v>872.6</v>
      </c>
      <c r="F325" s="11" t="s">
        <v>1616</v>
      </c>
      <c r="G325" s="20">
        <v>-1.52E-2</v>
      </c>
    </row>
    <row r="326" spans="1:7" ht="15.75" customHeight="1">
      <c r="A326" s="170">
        <v>45139</v>
      </c>
      <c r="B326" s="11">
        <v>891.65</v>
      </c>
      <c r="C326" s="11">
        <v>894.5</v>
      </c>
      <c r="D326" s="11">
        <v>897.4</v>
      </c>
      <c r="E326" s="11">
        <v>888.15</v>
      </c>
      <c r="F326" s="11" t="s">
        <v>1627</v>
      </c>
      <c r="G326" s="20">
        <v>2E-3</v>
      </c>
    </row>
    <row r="327" spans="1:7" ht="15.75" customHeight="1">
      <c r="A327" s="170">
        <v>45138</v>
      </c>
      <c r="B327" s="11">
        <v>889.9</v>
      </c>
      <c r="C327" s="11">
        <v>894</v>
      </c>
      <c r="D327" s="11">
        <v>897.8</v>
      </c>
      <c r="E327" s="11">
        <v>885.25</v>
      </c>
      <c r="F327" s="11" t="s">
        <v>1460</v>
      </c>
      <c r="G327" s="20">
        <v>-5.7999999999999996E-3</v>
      </c>
    </row>
    <row r="328" spans="1:7" ht="15.75" customHeight="1">
      <c r="A328" s="170">
        <v>45135</v>
      </c>
      <c r="B328" s="11">
        <v>895.1</v>
      </c>
      <c r="C328" s="11">
        <v>899.9</v>
      </c>
      <c r="D328" s="11">
        <v>899.9</v>
      </c>
      <c r="E328" s="11">
        <v>890.55</v>
      </c>
      <c r="F328" s="11" t="s">
        <v>1628</v>
      </c>
      <c r="G328" s="20">
        <v>-1E-4</v>
      </c>
    </row>
    <row r="329" spans="1:7" ht="15.75" customHeight="1">
      <c r="A329" s="170">
        <v>45134</v>
      </c>
      <c r="B329" s="11">
        <v>895.15</v>
      </c>
      <c r="C329" s="11">
        <v>889.35</v>
      </c>
      <c r="D329" s="11">
        <v>901.4</v>
      </c>
      <c r="E329" s="11">
        <v>888.15</v>
      </c>
      <c r="F329" s="11" t="s">
        <v>1629</v>
      </c>
      <c r="G329" s="20">
        <v>6.4999999999999997E-3</v>
      </c>
    </row>
    <row r="330" spans="1:7" ht="15.75" customHeight="1">
      <c r="A330" s="170">
        <v>45133</v>
      </c>
      <c r="B330" s="11">
        <v>889.4</v>
      </c>
      <c r="C330" s="11">
        <v>886.5</v>
      </c>
      <c r="D330" s="11">
        <v>896.5</v>
      </c>
      <c r="E330" s="11">
        <v>883.3</v>
      </c>
      <c r="F330" s="11" t="s">
        <v>1630</v>
      </c>
      <c r="G330" s="20">
        <v>6.4999999999999997E-3</v>
      </c>
    </row>
    <row r="331" spans="1:7" ht="15.75" customHeight="1">
      <c r="A331" s="170">
        <v>45132</v>
      </c>
      <c r="B331" s="11">
        <v>883.65</v>
      </c>
      <c r="C331" s="11">
        <v>888</v>
      </c>
      <c r="D331" s="11">
        <v>894.7</v>
      </c>
      <c r="E331" s="11">
        <v>879.1</v>
      </c>
      <c r="F331" s="11" t="s">
        <v>1389</v>
      </c>
      <c r="G331" s="20">
        <v>-5.1000000000000004E-3</v>
      </c>
    </row>
    <row r="332" spans="1:7" ht="15.75" customHeight="1">
      <c r="A332" s="170">
        <v>45131</v>
      </c>
      <c r="B332" s="11">
        <v>888.15</v>
      </c>
      <c r="C332" s="11">
        <v>885</v>
      </c>
      <c r="D332" s="11">
        <v>892.6</v>
      </c>
      <c r="E332" s="11">
        <v>880.8</v>
      </c>
      <c r="F332" s="11" t="s">
        <v>1631</v>
      </c>
      <c r="G332" s="20">
        <v>2.3999999999999998E-3</v>
      </c>
    </row>
    <row r="333" spans="1:7" ht="15.75" customHeight="1">
      <c r="A333" s="170">
        <v>45128</v>
      </c>
      <c r="B333" s="11">
        <v>886</v>
      </c>
      <c r="C333" s="11">
        <v>878.1</v>
      </c>
      <c r="D333" s="11">
        <v>891.9</v>
      </c>
      <c r="E333" s="11">
        <v>874.8</v>
      </c>
      <c r="F333" s="11" t="s">
        <v>1632</v>
      </c>
      <c r="G333" s="20">
        <v>1.2999999999999999E-3</v>
      </c>
    </row>
    <row r="334" spans="1:7" ht="15.75" customHeight="1">
      <c r="A334" s="170">
        <v>45127</v>
      </c>
      <c r="B334" s="11">
        <v>884.85</v>
      </c>
      <c r="C334" s="11">
        <v>871</v>
      </c>
      <c r="D334" s="11">
        <v>886.7</v>
      </c>
      <c r="E334" s="11">
        <v>868</v>
      </c>
      <c r="F334" s="11" t="s">
        <v>1633</v>
      </c>
      <c r="G334" s="20">
        <v>1.6199999999999999E-2</v>
      </c>
    </row>
    <row r="335" spans="1:7" ht="15.75" customHeight="1">
      <c r="A335" s="170">
        <v>45126</v>
      </c>
      <c r="B335" s="11">
        <v>870.75</v>
      </c>
      <c r="C335" s="11">
        <v>875.45</v>
      </c>
      <c r="D335" s="11">
        <v>877</v>
      </c>
      <c r="E335" s="11">
        <v>867.2</v>
      </c>
      <c r="F335" s="11" t="s">
        <v>1634</v>
      </c>
      <c r="G335" s="20">
        <v>-5.4000000000000003E-3</v>
      </c>
    </row>
    <row r="336" spans="1:7" ht="15.75" customHeight="1">
      <c r="A336" s="170">
        <v>45125</v>
      </c>
      <c r="B336" s="11">
        <v>875.45</v>
      </c>
      <c r="C336" s="11">
        <v>877.05</v>
      </c>
      <c r="D336" s="11">
        <v>880.2</v>
      </c>
      <c r="E336" s="11">
        <v>863.15</v>
      </c>
      <c r="F336" s="11" t="s">
        <v>1635</v>
      </c>
      <c r="G336" s="20">
        <v>-3.0000000000000001E-3</v>
      </c>
    </row>
    <row r="337" spans="1:7" ht="15.75" customHeight="1">
      <c r="A337" s="170">
        <v>45124</v>
      </c>
      <c r="B337" s="11">
        <v>878.1</v>
      </c>
      <c r="C337" s="11">
        <v>886</v>
      </c>
      <c r="D337" s="11">
        <v>896.65</v>
      </c>
      <c r="E337" s="11">
        <v>876</v>
      </c>
      <c r="F337" s="11" t="s">
        <v>1401</v>
      </c>
      <c r="G337" s="20">
        <v>-9.4999999999999998E-3</v>
      </c>
    </row>
    <row r="338" spans="1:7" ht="15.75" customHeight="1">
      <c r="A338" s="170">
        <v>45121</v>
      </c>
      <c r="B338" s="11">
        <v>886.5</v>
      </c>
      <c r="C338" s="11">
        <v>885</v>
      </c>
      <c r="D338" s="11">
        <v>890.25</v>
      </c>
      <c r="E338" s="11">
        <v>879.65</v>
      </c>
      <c r="F338" s="11" t="s">
        <v>1436</v>
      </c>
      <c r="G338" s="20">
        <v>1.6000000000000001E-3</v>
      </c>
    </row>
    <row r="339" spans="1:7" ht="15.75" customHeight="1">
      <c r="A339" s="170">
        <v>45120</v>
      </c>
      <c r="B339" s="11">
        <v>885.05</v>
      </c>
      <c r="C339" s="11">
        <v>891.35</v>
      </c>
      <c r="D339" s="11">
        <v>893.3</v>
      </c>
      <c r="E339" s="11">
        <v>883.25</v>
      </c>
      <c r="F339" s="11" t="s">
        <v>1501</v>
      </c>
      <c r="G339" s="20">
        <v>-5.4999999999999997E-3</v>
      </c>
    </row>
    <row r="340" spans="1:7" ht="15.75" customHeight="1">
      <c r="A340" s="170">
        <v>45119</v>
      </c>
      <c r="B340" s="11">
        <v>889.95</v>
      </c>
      <c r="C340" s="11">
        <v>889.95</v>
      </c>
      <c r="D340" s="11">
        <v>895.7</v>
      </c>
      <c r="E340" s="11">
        <v>883.1</v>
      </c>
      <c r="F340" s="11" t="s">
        <v>1473</v>
      </c>
      <c r="G340" s="20">
        <v>-2.2000000000000001E-3</v>
      </c>
    </row>
    <row r="341" spans="1:7" ht="15.75" customHeight="1">
      <c r="A341" s="170">
        <v>45118</v>
      </c>
      <c r="B341" s="11">
        <v>891.9</v>
      </c>
      <c r="C341" s="11">
        <v>890</v>
      </c>
      <c r="D341" s="11">
        <v>893.15</v>
      </c>
      <c r="E341" s="11">
        <v>886.3</v>
      </c>
      <c r="F341" s="11" t="s">
        <v>1636</v>
      </c>
      <c r="G341" s="20">
        <v>7.3000000000000001E-3</v>
      </c>
    </row>
    <row r="342" spans="1:7" ht="15.75" customHeight="1">
      <c r="A342" s="170">
        <v>45117</v>
      </c>
      <c r="B342" s="11">
        <v>885.4</v>
      </c>
      <c r="C342" s="11">
        <v>867</v>
      </c>
      <c r="D342" s="11">
        <v>889.6</v>
      </c>
      <c r="E342" s="11">
        <v>865</v>
      </c>
      <c r="F342" s="11" t="s">
        <v>1415</v>
      </c>
      <c r="G342" s="20">
        <v>1.72E-2</v>
      </c>
    </row>
    <row r="343" spans="1:7" ht="15.75" customHeight="1">
      <c r="A343" s="170">
        <v>45114</v>
      </c>
      <c r="B343" s="11">
        <v>870.45</v>
      </c>
      <c r="C343" s="11">
        <v>865</v>
      </c>
      <c r="D343" s="11">
        <v>883.6</v>
      </c>
      <c r="E343" s="11">
        <v>862.5</v>
      </c>
      <c r="F343" s="11" t="s">
        <v>1637</v>
      </c>
      <c r="G343" s="20">
        <v>8.9999999999999998E-4</v>
      </c>
    </row>
    <row r="344" spans="1:7" ht="15.75" customHeight="1">
      <c r="A344" s="170">
        <v>45113</v>
      </c>
      <c r="B344" s="11">
        <v>869.65</v>
      </c>
      <c r="C344" s="11">
        <v>864.35</v>
      </c>
      <c r="D344" s="11">
        <v>877.9</v>
      </c>
      <c r="E344" s="11">
        <v>863.45</v>
      </c>
      <c r="F344" s="11" t="s">
        <v>1586</v>
      </c>
      <c r="G344" s="20">
        <v>3.5000000000000001E-3</v>
      </c>
    </row>
    <row r="345" spans="1:7" ht="15.75" customHeight="1">
      <c r="A345" s="170">
        <v>45112</v>
      </c>
      <c r="B345" s="11">
        <v>866.65</v>
      </c>
      <c r="C345" s="11">
        <v>868</v>
      </c>
      <c r="D345" s="11">
        <v>871</v>
      </c>
      <c r="E345" s="11">
        <v>863.05</v>
      </c>
      <c r="F345" s="11" t="s">
        <v>1433</v>
      </c>
      <c r="G345" s="20">
        <v>1.6999999999999999E-3</v>
      </c>
    </row>
    <row r="346" spans="1:7" ht="15.75" customHeight="1">
      <c r="A346" s="170">
        <v>45111</v>
      </c>
      <c r="B346" s="11">
        <v>865.15</v>
      </c>
      <c r="C346" s="11">
        <v>873.8</v>
      </c>
      <c r="D346" s="11">
        <v>873.8</v>
      </c>
      <c r="E346" s="11">
        <v>853.3</v>
      </c>
      <c r="F346" s="11" t="s">
        <v>1638</v>
      </c>
      <c r="G346" s="20">
        <v>-1.5900000000000001E-2</v>
      </c>
    </row>
    <row r="347" spans="1:7" ht="15.75" customHeight="1">
      <c r="A347" s="170">
        <v>45110</v>
      </c>
      <c r="B347" s="11">
        <v>879.15</v>
      </c>
      <c r="C347" s="11">
        <v>880</v>
      </c>
      <c r="D347" s="11">
        <v>884.15</v>
      </c>
      <c r="E347" s="11">
        <v>874.6</v>
      </c>
      <c r="F347" s="11" t="s">
        <v>1616</v>
      </c>
      <c r="G347" s="20">
        <v>5.0000000000000001E-4</v>
      </c>
    </row>
    <row r="348" spans="1:7" ht="15.75" customHeight="1">
      <c r="A348" s="170">
        <v>45107</v>
      </c>
      <c r="B348" s="11">
        <v>878.75</v>
      </c>
      <c r="C348" s="11">
        <v>880</v>
      </c>
      <c r="D348" s="11">
        <v>883</v>
      </c>
      <c r="E348" s="11">
        <v>867.05</v>
      </c>
      <c r="F348" s="11" t="s">
        <v>1385</v>
      </c>
      <c r="G348" s="20">
        <v>7.4999999999999997E-3</v>
      </c>
    </row>
    <row r="349" spans="1:7" ht="15.75" customHeight="1">
      <c r="A349" s="170">
        <v>45105</v>
      </c>
      <c r="B349" s="11">
        <v>872.2</v>
      </c>
      <c r="C349" s="11">
        <v>869.5</v>
      </c>
      <c r="D349" s="11">
        <v>873.6</v>
      </c>
      <c r="E349" s="11">
        <v>863.6</v>
      </c>
      <c r="F349" s="11" t="s">
        <v>1639</v>
      </c>
      <c r="G349" s="20">
        <v>8.3999999999999995E-3</v>
      </c>
    </row>
    <row r="350" spans="1:7" ht="15.75" customHeight="1">
      <c r="A350" s="170">
        <v>45104</v>
      </c>
      <c r="B350" s="11">
        <v>864.9</v>
      </c>
      <c r="C350" s="11">
        <v>856.5</v>
      </c>
      <c r="D350" s="11">
        <v>871.35</v>
      </c>
      <c r="E350" s="11">
        <v>853.6</v>
      </c>
      <c r="F350" s="11" t="s">
        <v>1480</v>
      </c>
      <c r="G350" s="20">
        <v>1.52E-2</v>
      </c>
    </row>
    <row r="351" spans="1:7" ht="15.75" customHeight="1">
      <c r="A351" s="170">
        <v>45103</v>
      </c>
      <c r="B351" s="11">
        <v>851.95</v>
      </c>
      <c r="C351" s="11">
        <v>857.35</v>
      </c>
      <c r="D351" s="11">
        <v>857.35</v>
      </c>
      <c r="E351" s="11">
        <v>846.35</v>
      </c>
      <c r="F351" s="11" t="s">
        <v>1610</v>
      </c>
      <c r="G351" s="20">
        <v>-3.3E-3</v>
      </c>
    </row>
    <row r="352" spans="1:7" ht="15.75" customHeight="1">
      <c r="A352" s="170">
        <v>45100</v>
      </c>
      <c r="B352" s="11">
        <v>854.8</v>
      </c>
      <c r="C352" s="11">
        <v>844</v>
      </c>
      <c r="D352" s="11">
        <v>862.75</v>
      </c>
      <c r="E352" s="11">
        <v>841.35</v>
      </c>
      <c r="F352" s="11" t="s">
        <v>1640</v>
      </c>
      <c r="G352" s="20">
        <v>1.4200000000000001E-2</v>
      </c>
    </row>
    <row r="353" spans="1:7" ht="15.75" customHeight="1">
      <c r="A353" s="170">
        <v>45099</v>
      </c>
      <c r="B353" s="11">
        <v>842.8</v>
      </c>
      <c r="C353" s="11">
        <v>836.7</v>
      </c>
      <c r="D353" s="11">
        <v>843.5</v>
      </c>
      <c r="E353" s="11">
        <v>834.7</v>
      </c>
      <c r="F353" s="11" t="s">
        <v>1641</v>
      </c>
      <c r="G353" s="20">
        <v>4.4999999999999997E-3</v>
      </c>
    </row>
    <row r="354" spans="1:7" ht="15.75" customHeight="1">
      <c r="A354" s="170">
        <v>45098</v>
      </c>
      <c r="B354" s="11">
        <v>839</v>
      </c>
      <c r="C354" s="11">
        <v>832</v>
      </c>
      <c r="D354" s="11">
        <v>840.75</v>
      </c>
      <c r="E354" s="11">
        <v>830.4</v>
      </c>
      <c r="F354" s="11" t="s">
        <v>1642</v>
      </c>
      <c r="G354" s="20">
        <v>9.4000000000000004E-3</v>
      </c>
    </row>
    <row r="355" spans="1:7" ht="15.75" customHeight="1">
      <c r="A355" s="170">
        <v>45097</v>
      </c>
      <c r="B355" s="11">
        <v>831.2</v>
      </c>
      <c r="C355" s="11">
        <v>828.1</v>
      </c>
      <c r="D355" s="11">
        <v>833.7</v>
      </c>
      <c r="E355" s="11">
        <v>826.85</v>
      </c>
      <c r="F355" s="11" t="s">
        <v>1643</v>
      </c>
      <c r="G355" s="20">
        <v>3.7000000000000002E-3</v>
      </c>
    </row>
    <row r="356" spans="1:7" ht="15.75" customHeight="1">
      <c r="A356" s="170">
        <v>45096</v>
      </c>
      <c r="B356" s="11">
        <v>828.15</v>
      </c>
      <c r="C356" s="11">
        <v>840</v>
      </c>
      <c r="D356" s="11">
        <v>840</v>
      </c>
      <c r="E356" s="11">
        <v>827.5</v>
      </c>
      <c r="F356" s="11" t="s">
        <v>1642</v>
      </c>
      <c r="G356" s="20">
        <v>-1.15E-2</v>
      </c>
    </row>
    <row r="357" spans="1:7" ht="15.75" customHeight="1">
      <c r="A357" s="170">
        <v>45093</v>
      </c>
      <c r="B357" s="11">
        <v>837.8</v>
      </c>
      <c r="C357" s="11">
        <v>822.5</v>
      </c>
      <c r="D357" s="11">
        <v>840</v>
      </c>
      <c r="E357" s="11">
        <v>820.8</v>
      </c>
      <c r="F357" s="11" t="s">
        <v>1644</v>
      </c>
      <c r="G357" s="20">
        <v>9.7999999999999997E-3</v>
      </c>
    </row>
    <row r="358" spans="1:7" ht="15.75" customHeight="1">
      <c r="A358" s="170">
        <v>45092</v>
      </c>
      <c r="B358" s="11">
        <v>829.7</v>
      </c>
      <c r="C358" s="11">
        <v>827</v>
      </c>
      <c r="D358" s="11">
        <v>833.8</v>
      </c>
      <c r="E358" s="11">
        <v>824.2</v>
      </c>
      <c r="F358" s="11" t="s">
        <v>1645</v>
      </c>
      <c r="G358" s="20">
        <v>2.0999999999999999E-3</v>
      </c>
    </row>
    <row r="359" spans="1:7" ht="15.75" customHeight="1">
      <c r="A359" s="170">
        <v>45091</v>
      </c>
      <c r="B359" s="11">
        <v>827.95</v>
      </c>
      <c r="C359" s="11">
        <v>832</v>
      </c>
      <c r="D359" s="11">
        <v>833.95</v>
      </c>
      <c r="E359" s="11">
        <v>819</v>
      </c>
      <c r="F359" s="11" t="s">
        <v>1426</v>
      </c>
      <c r="G359" s="20">
        <v>-7.7000000000000002E-3</v>
      </c>
    </row>
    <row r="360" spans="1:7" ht="15.75" customHeight="1">
      <c r="A360" s="170">
        <v>45090</v>
      </c>
      <c r="B360" s="11">
        <v>834.35</v>
      </c>
      <c r="C360" s="11">
        <v>838.1</v>
      </c>
      <c r="D360" s="11">
        <v>844</v>
      </c>
      <c r="E360" s="11">
        <v>832.75</v>
      </c>
      <c r="F360" s="11" t="s">
        <v>1617</v>
      </c>
      <c r="G360" s="20">
        <v>-2.3999999999999998E-3</v>
      </c>
    </row>
    <row r="361" spans="1:7" ht="15.75" customHeight="1">
      <c r="A361" s="170">
        <v>45089</v>
      </c>
      <c r="B361" s="11">
        <v>836.35</v>
      </c>
      <c r="C361" s="11">
        <v>834.85</v>
      </c>
      <c r="D361" s="11">
        <v>843.1</v>
      </c>
      <c r="E361" s="11">
        <v>831.75</v>
      </c>
      <c r="F361" s="11" t="s">
        <v>1646</v>
      </c>
      <c r="G361" s="20">
        <v>3.3999999999999998E-3</v>
      </c>
    </row>
    <row r="362" spans="1:7" ht="15.75" customHeight="1">
      <c r="A362" s="170">
        <v>45086</v>
      </c>
      <c r="B362" s="11">
        <v>833.5</v>
      </c>
      <c r="C362" s="11">
        <v>838.55</v>
      </c>
      <c r="D362" s="11">
        <v>839.8</v>
      </c>
      <c r="E362" s="11">
        <v>828.95</v>
      </c>
      <c r="F362" s="11" t="s">
        <v>1616</v>
      </c>
      <c r="G362" s="20">
        <v>-3.0000000000000001E-3</v>
      </c>
    </row>
    <row r="363" spans="1:7" ht="15.75" customHeight="1">
      <c r="A363" s="170">
        <v>45085</v>
      </c>
      <c r="B363" s="11">
        <v>836</v>
      </c>
      <c r="C363" s="11">
        <v>847.7</v>
      </c>
      <c r="D363" s="11">
        <v>849.4</v>
      </c>
      <c r="E363" s="11">
        <v>834.55</v>
      </c>
      <c r="F363" s="11" t="s">
        <v>1647</v>
      </c>
      <c r="G363" s="20">
        <v>-9.7999999999999997E-3</v>
      </c>
    </row>
    <row r="364" spans="1:7" ht="15.75" customHeight="1">
      <c r="A364" s="170">
        <v>45084</v>
      </c>
      <c r="B364" s="11">
        <v>844.25</v>
      </c>
      <c r="C364" s="11">
        <v>828.9</v>
      </c>
      <c r="D364" s="11">
        <v>847.5</v>
      </c>
      <c r="E364" s="11">
        <v>827.25</v>
      </c>
      <c r="F364" s="11" t="s">
        <v>1605</v>
      </c>
      <c r="G364" s="20">
        <v>1.78E-2</v>
      </c>
    </row>
    <row r="365" spans="1:7" ht="15.75" customHeight="1">
      <c r="A365" s="170">
        <v>45083</v>
      </c>
      <c r="B365" s="11">
        <v>829.45</v>
      </c>
      <c r="C365" s="11">
        <v>834.5</v>
      </c>
      <c r="D365" s="11">
        <v>838.25</v>
      </c>
      <c r="E365" s="11">
        <v>826.15</v>
      </c>
      <c r="F365" s="11" t="s">
        <v>1648</v>
      </c>
      <c r="G365" s="20">
        <v>-6.1000000000000004E-3</v>
      </c>
    </row>
    <row r="366" spans="1:7" ht="15.75" customHeight="1">
      <c r="A366" s="170">
        <v>45082</v>
      </c>
      <c r="B366" s="11">
        <v>834.5</v>
      </c>
      <c r="C366" s="11">
        <v>838.5</v>
      </c>
      <c r="D366" s="11">
        <v>841.35</v>
      </c>
      <c r="E366" s="11">
        <v>832.15</v>
      </c>
      <c r="F366" s="11" t="s">
        <v>1525</v>
      </c>
      <c r="G366" s="20">
        <v>-2.3999999999999998E-3</v>
      </c>
    </row>
    <row r="367" spans="1:7" ht="15.75" customHeight="1">
      <c r="A367" s="170">
        <v>45079</v>
      </c>
      <c r="B367" s="11">
        <v>836.5</v>
      </c>
      <c r="C367" s="11">
        <v>832.8</v>
      </c>
      <c r="D367" s="11">
        <v>839.3</v>
      </c>
      <c r="E367" s="11">
        <v>826.95</v>
      </c>
      <c r="F367" s="11" t="s">
        <v>1649</v>
      </c>
      <c r="G367" s="20">
        <v>1.03E-2</v>
      </c>
    </row>
    <row r="368" spans="1:7" ht="15.75" customHeight="1">
      <c r="A368" s="170">
        <v>45078</v>
      </c>
      <c r="B368" s="11">
        <v>827.95</v>
      </c>
      <c r="C368" s="11">
        <v>837.95</v>
      </c>
      <c r="D368" s="11">
        <v>837.95</v>
      </c>
      <c r="E368" s="11">
        <v>823</v>
      </c>
      <c r="F368" s="11" t="s">
        <v>1650</v>
      </c>
      <c r="G368" s="20">
        <v>-2.58E-2</v>
      </c>
    </row>
    <row r="369" spans="1:7" ht="15.75" customHeight="1">
      <c r="A369" s="170">
        <v>45077</v>
      </c>
      <c r="B369" s="11">
        <v>849.9</v>
      </c>
      <c r="C369" s="11">
        <v>819</v>
      </c>
      <c r="D369" s="11">
        <v>888.75</v>
      </c>
      <c r="E369" s="11">
        <v>818</v>
      </c>
      <c r="F369" s="11" t="s">
        <v>1651</v>
      </c>
      <c r="G369" s="20">
        <v>3.8399999999999997E-2</v>
      </c>
    </row>
    <row r="370" spans="1:7" ht="15.75" customHeight="1">
      <c r="A370" s="170">
        <v>45076</v>
      </c>
      <c r="B370" s="11">
        <v>818.45</v>
      </c>
      <c r="C370" s="11">
        <v>821.25</v>
      </c>
      <c r="D370" s="11">
        <v>826.35</v>
      </c>
      <c r="E370" s="11">
        <v>812.8</v>
      </c>
      <c r="F370" s="11" t="s">
        <v>1652</v>
      </c>
      <c r="G370" s="20">
        <v>-3.3999999999999998E-3</v>
      </c>
    </row>
    <row r="371" spans="1:7" ht="15.75" customHeight="1">
      <c r="A371" s="170">
        <v>45075</v>
      </c>
      <c r="B371" s="11">
        <v>821.25</v>
      </c>
      <c r="C371" s="11">
        <v>829.4</v>
      </c>
      <c r="D371" s="11">
        <v>829.4</v>
      </c>
      <c r="E371" s="11">
        <v>818</v>
      </c>
      <c r="F371" s="11" t="s">
        <v>1653</v>
      </c>
      <c r="G371" s="20">
        <v>4.0000000000000001E-3</v>
      </c>
    </row>
    <row r="372" spans="1:7" ht="15.75" customHeight="1">
      <c r="A372" s="170">
        <v>45072</v>
      </c>
      <c r="B372" s="11">
        <v>817.95</v>
      </c>
      <c r="C372" s="11">
        <v>827.9</v>
      </c>
      <c r="D372" s="11">
        <v>829.35</v>
      </c>
      <c r="E372" s="11">
        <v>813.4</v>
      </c>
      <c r="F372" s="11" t="s">
        <v>1654</v>
      </c>
      <c r="G372" s="20">
        <v>-5.7999999999999996E-3</v>
      </c>
    </row>
    <row r="373" spans="1:7" ht="15.75" customHeight="1">
      <c r="A373" s="170">
        <v>45071</v>
      </c>
      <c r="B373" s="11">
        <v>822.7</v>
      </c>
      <c r="C373" s="11">
        <v>799.6</v>
      </c>
      <c r="D373" s="11">
        <v>825.5</v>
      </c>
      <c r="E373" s="11">
        <v>797.85</v>
      </c>
      <c r="F373" s="11" t="s">
        <v>1445</v>
      </c>
      <c r="G373" s="20">
        <v>2.6599999999999999E-2</v>
      </c>
    </row>
    <row r="374" spans="1:7" ht="15.75" customHeight="1">
      <c r="A374" s="170">
        <v>45070</v>
      </c>
      <c r="B374" s="11">
        <v>801.4</v>
      </c>
      <c r="C374" s="11">
        <v>802.9</v>
      </c>
      <c r="D374" s="11">
        <v>802.9</v>
      </c>
      <c r="E374" s="11">
        <v>795</v>
      </c>
      <c r="F374" s="11" t="s">
        <v>1655</v>
      </c>
      <c r="G374" s="20">
        <v>1.8E-3</v>
      </c>
    </row>
    <row r="375" spans="1:7" ht="15.75" customHeight="1">
      <c r="A375" s="170">
        <v>45069</v>
      </c>
      <c r="B375" s="11">
        <v>799.95</v>
      </c>
      <c r="C375" s="11">
        <v>808.95</v>
      </c>
      <c r="D375" s="11">
        <v>808.95</v>
      </c>
      <c r="E375" s="11">
        <v>797.95</v>
      </c>
      <c r="F375" s="11" t="s">
        <v>1537</v>
      </c>
      <c r="G375" s="20">
        <v>-2.3999999999999998E-3</v>
      </c>
    </row>
    <row r="376" spans="1:7" ht="15.75" customHeight="1">
      <c r="A376" s="170">
        <v>45068</v>
      </c>
      <c r="B376" s="11">
        <v>801.85</v>
      </c>
      <c r="C376" s="11">
        <v>801</v>
      </c>
      <c r="D376" s="11">
        <v>804</v>
      </c>
      <c r="E376" s="11">
        <v>799.5</v>
      </c>
      <c r="F376" s="11" t="s">
        <v>1656</v>
      </c>
      <c r="G376" s="20">
        <v>-4.7999999999999996E-3</v>
      </c>
    </row>
    <row r="377" spans="1:7" ht="15.75" customHeight="1">
      <c r="A377" s="170">
        <v>45065</v>
      </c>
      <c r="B377" s="11">
        <v>805.75</v>
      </c>
      <c r="C377" s="11">
        <v>799.35</v>
      </c>
      <c r="D377" s="11">
        <v>808.35</v>
      </c>
      <c r="E377" s="11">
        <v>793.25</v>
      </c>
      <c r="F377" s="11" t="s">
        <v>1372</v>
      </c>
      <c r="G377" s="20">
        <v>8.0000000000000002E-3</v>
      </c>
    </row>
    <row r="378" spans="1:7" ht="15.75" customHeight="1">
      <c r="A378" s="170">
        <v>45064</v>
      </c>
      <c r="B378" s="11">
        <v>799.35</v>
      </c>
      <c r="C378" s="11">
        <v>797.95</v>
      </c>
      <c r="D378" s="11">
        <v>803</v>
      </c>
      <c r="E378" s="11">
        <v>794.65</v>
      </c>
      <c r="F378" s="11" t="s">
        <v>1657</v>
      </c>
      <c r="G378" s="20">
        <v>8.9999999999999993E-3</v>
      </c>
    </row>
    <row r="379" spans="1:7" ht="15.75" customHeight="1">
      <c r="A379" s="170">
        <v>45063</v>
      </c>
      <c r="B379" s="11">
        <v>792.25</v>
      </c>
      <c r="C379" s="11">
        <v>788</v>
      </c>
      <c r="D379" s="11">
        <v>797.65</v>
      </c>
      <c r="E379" s="11">
        <v>783.9</v>
      </c>
      <c r="F379" s="11" t="s">
        <v>1658</v>
      </c>
      <c r="G379" s="20">
        <v>6.1999999999999998E-3</v>
      </c>
    </row>
    <row r="380" spans="1:7" ht="15.75" customHeight="1">
      <c r="A380" s="170">
        <v>45062</v>
      </c>
      <c r="B380" s="11">
        <v>787.35</v>
      </c>
      <c r="C380" s="11">
        <v>800.85</v>
      </c>
      <c r="D380" s="11">
        <v>801.25</v>
      </c>
      <c r="E380" s="11">
        <v>784</v>
      </c>
      <c r="F380" s="11" t="s">
        <v>1659</v>
      </c>
      <c r="G380" s="20">
        <v>-1.2200000000000001E-2</v>
      </c>
    </row>
    <row r="381" spans="1:7" ht="15.75" customHeight="1">
      <c r="A381" s="170">
        <v>45061</v>
      </c>
      <c r="B381" s="11">
        <v>797.05</v>
      </c>
      <c r="C381" s="11">
        <v>793</v>
      </c>
      <c r="D381" s="11">
        <v>802.5</v>
      </c>
      <c r="E381" s="11">
        <v>789.55</v>
      </c>
      <c r="F381" s="11" t="s">
        <v>1660</v>
      </c>
      <c r="G381" s="20">
        <v>6.4000000000000003E-3</v>
      </c>
    </row>
    <row r="382" spans="1:7" ht="15.75" customHeight="1">
      <c r="A382" s="170">
        <v>45058</v>
      </c>
      <c r="B382" s="11">
        <v>791.95</v>
      </c>
      <c r="C382" s="11">
        <v>787.5</v>
      </c>
      <c r="D382" s="11">
        <v>793.7</v>
      </c>
      <c r="E382" s="11">
        <v>784.5</v>
      </c>
      <c r="F382" s="11" t="s">
        <v>1661</v>
      </c>
      <c r="G382" s="20">
        <v>4.1999999999999997E-3</v>
      </c>
    </row>
    <row r="383" spans="1:7" ht="15.75" customHeight="1">
      <c r="A383" s="170">
        <v>45057</v>
      </c>
      <c r="B383" s="11">
        <v>788.6</v>
      </c>
      <c r="C383" s="11">
        <v>794.55</v>
      </c>
      <c r="D383" s="11">
        <v>794.55</v>
      </c>
      <c r="E383" s="11">
        <v>783.7</v>
      </c>
      <c r="F383" s="11" t="s">
        <v>1481</v>
      </c>
      <c r="G383" s="20">
        <v>-9.4000000000000004E-3</v>
      </c>
    </row>
    <row r="384" spans="1:7" ht="15.75" customHeight="1">
      <c r="A384" s="170">
        <v>45056</v>
      </c>
      <c r="B384" s="11">
        <v>796.05</v>
      </c>
      <c r="C384" s="11">
        <v>797</v>
      </c>
      <c r="D384" s="11">
        <v>797.55</v>
      </c>
      <c r="E384" s="11">
        <v>788.05</v>
      </c>
      <c r="F384" s="11" t="s">
        <v>1662</v>
      </c>
      <c r="G384" s="20">
        <v>3.0999999999999999E-3</v>
      </c>
    </row>
    <row r="385" spans="1:7" ht="15.75" customHeight="1">
      <c r="A385" s="170">
        <v>45055</v>
      </c>
      <c r="B385" s="11">
        <v>793.6</v>
      </c>
      <c r="C385" s="11">
        <v>796.9</v>
      </c>
      <c r="D385" s="11">
        <v>798.35</v>
      </c>
      <c r="E385" s="11">
        <v>790.5</v>
      </c>
      <c r="F385" s="11" t="s">
        <v>1663</v>
      </c>
      <c r="G385" s="20">
        <v>-2.0000000000000001E-4</v>
      </c>
    </row>
    <row r="386" spans="1:7" ht="15.75" customHeight="1">
      <c r="A386" s="170">
        <v>45054</v>
      </c>
      <c r="B386" s="11">
        <v>793.75</v>
      </c>
      <c r="C386" s="11">
        <v>789.9</v>
      </c>
      <c r="D386" s="11">
        <v>795.3</v>
      </c>
      <c r="E386" s="11">
        <v>785.2</v>
      </c>
      <c r="F386" s="11" t="s">
        <v>1663</v>
      </c>
      <c r="G386" s="20">
        <v>8.2000000000000007E-3</v>
      </c>
    </row>
    <row r="387" spans="1:7" ht="15.75" customHeight="1">
      <c r="A387" s="170">
        <v>45051</v>
      </c>
      <c r="B387" s="11">
        <v>787.3</v>
      </c>
      <c r="C387" s="11">
        <v>789.1</v>
      </c>
      <c r="D387" s="11">
        <v>790.95</v>
      </c>
      <c r="E387" s="11">
        <v>780.25</v>
      </c>
      <c r="F387" s="11" t="s">
        <v>1664</v>
      </c>
      <c r="G387" s="20">
        <v>-2.3E-3</v>
      </c>
    </row>
    <row r="388" spans="1:7" ht="15.75" customHeight="1">
      <c r="A388" s="170">
        <v>45050</v>
      </c>
      <c r="B388" s="11">
        <v>789.1</v>
      </c>
      <c r="C388" s="11">
        <v>779.3</v>
      </c>
      <c r="D388" s="11">
        <v>792.7</v>
      </c>
      <c r="E388" s="11">
        <v>773.65</v>
      </c>
      <c r="F388" s="11" t="s">
        <v>1564</v>
      </c>
      <c r="G388" s="20">
        <v>1.26E-2</v>
      </c>
    </row>
    <row r="389" spans="1:7" ht="15.75" customHeight="1">
      <c r="A389" s="170">
        <v>45049</v>
      </c>
      <c r="B389" s="11">
        <v>779.3</v>
      </c>
      <c r="C389" s="11">
        <v>794.5</v>
      </c>
      <c r="D389" s="11">
        <v>794.5</v>
      </c>
      <c r="E389" s="11">
        <v>777.2</v>
      </c>
      <c r="F389" s="11" t="s">
        <v>1405</v>
      </c>
      <c r="G389" s="20">
        <v>-1.38E-2</v>
      </c>
    </row>
    <row r="390" spans="1:7" ht="15.75" customHeight="1">
      <c r="A390" s="170">
        <v>45048</v>
      </c>
      <c r="B390" s="11">
        <v>790.2</v>
      </c>
      <c r="C390" s="11">
        <v>800.25</v>
      </c>
      <c r="D390" s="11">
        <v>806.8</v>
      </c>
      <c r="E390" s="11">
        <v>788.55</v>
      </c>
      <c r="F390" s="11" t="s">
        <v>1665</v>
      </c>
      <c r="G390" s="20">
        <v>-1.14E-2</v>
      </c>
    </row>
    <row r="391" spans="1:7" ht="15.75" customHeight="1">
      <c r="A391" s="170">
        <v>45044</v>
      </c>
      <c r="B391" s="11">
        <v>799.3</v>
      </c>
      <c r="C391" s="11">
        <v>789.85</v>
      </c>
      <c r="D391" s="11">
        <v>802.05</v>
      </c>
      <c r="E391" s="11">
        <v>787.2</v>
      </c>
      <c r="F391" s="11" t="s">
        <v>1666</v>
      </c>
      <c r="G391" s="20">
        <v>1.6299999999999999E-2</v>
      </c>
    </row>
    <row r="392" spans="1:7" ht="15.75" customHeight="1">
      <c r="A392" s="170">
        <v>45043</v>
      </c>
      <c r="B392" s="11">
        <v>786.5</v>
      </c>
      <c r="C392" s="11">
        <v>772</v>
      </c>
      <c r="D392" s="11">
        <v>789.2</v>
      </c>
      <c r="E392" s="11">
        <v>771.35</v>
      </c>
      <c r="F392" s="11" t="s">
        <v>1631</v>
      </c>
      <c r="G392" s="20">
        <v>1.6899999999999998E-2</v>
      </c>
    </row>
    <row r="393" spans="1:7" ht="15.75" customHeight="1">
      <c r="A393" s="170">
        <v>45042</v>
      </c>
      <c r="B393" s="11">
        <v>773.45</v>
      </c>
      <c r="C393" s="11">
        <v>779.9</v>
      </c>
      <c r="D393" s="11">
        <v>779.9</v>
      </c>
      <c r="E393" s="11">
        <v>767.1</v>
      </c>
      <c r="F393" s="11" t="s">
        <v>1532</v>
      </c>
      <c r="G393" s="20">
        <v>1.1000000000000001E-3</v>
      </c>
    </row>
    <row r="394" spans="1:7" ht="15.75" customHeight="1">
      <c r="A394" s="170">
        <v>45041</v>
      </c>
      <c r="B394" s="11">
        <v>772.6</v>
      </c>
      <c r="C394" s="11">
        <v>764.95</v>
      </c>
      <c r="D394" s="11">
        <v>777</v>
      </c>
      <c r="E394" s="11">
        <v>761.75</v>
      </c>
      <c r="F394" s="11" t="s">
        <v>1483</v>
      </c>
      <c r="G394" s="20">
        <v>1.6199999999999999E-2</v>
      </c>
    </row>
    <row r="395" spans="1:7" ht="15.75" customHeight="1">
      <c r="A395" s="170">
        <v>45040</v>
      </c>
      <c r="B395" s="11">
        <v>760.25</v>
      </c>
      <c r="C395" s="11">
        <v>765.2</v>
      </c>
      <c r="D395" s="11">
        <v>767.4</v>
      </c>
      <c r="E395" s="11">
        <v>755.65</v>
      </c>
      <c r="F395" s="11" t="s">
        <v>1487</v>
      </c>
      <c r="G395" s="20">
        <v>-6.4999999999999997E-3</v>
      </c>
    </row>
    <row r="396" spans="1:7" ht="15.75" customHeight="1">
      <c r="A396" s="170">
        <v>45037</v>
      </c>
      <c r="B396" s="11">
        <v>765.2</v>
      </c>
      <c r="C396" s="11">
        <v>769.6</v>
      </c>
      <c r="D396" s="11">
        <v>775.25</v>
      </c>
      <c r="E396" s="11">
        <v>764.45</v>
      </c>
      <c r="F396" s="11" t="s">
        <v>1667</v>
      </c>
      <c r="G396" s="20">
        <v>-9.1999999999999998E-3</v>
      </c>
    </row>
    <row r="397" spans="1:7" ht="15.75" customHeight="1">
      <c r="A397" s="170">
        <v>45036</v>
      </c>
      <c r="B397" s="11">
        <v>772.3</v>
      </c>
      <c r="C397" s="11">
        <v>764</v>
      </c>
      <c r="D397" s="11">
        <v>773.75</v>
      </c>
      <c r="E397" s="11">
        <v>762.6</v>
      </c>
      <c r="F397" s="11" t="s">
        <v>1668</v>
      </c>
      <c r="G397" s="20">
        <v>0.01</v>
      </c>
    </row>
    <row r="398" spans="1:7" ht="15.75" customHeight="1">
      <c r="A398" s="170">
        <v>45035</v>
      </c>
      <c r="B398" s="11">
        <v>764.65</v>
      </c>
      <c r="C398" s="11">
        <v>761.35</v>
      </c>
      <c r="D398" s="11">
        <v>766.85</v>
      </c>
      <c r="E398" s="11">
        <v>756</v>
      </c>
      <c r="F398" s="11" t="s">
        <v>1372</v>
      </c>
      <c r="G398" s="20">
        <v>6.4000000000000003E-3</v>
      </c>
    </row>
    <row r="399" spans="1:7" ht="15.75" customHeight="1">
      <c r="A399" s="170">
        <v>45034</v>
      </c>
      <c r="B399" s="11">
        <v>759.75</v>
      </c>
      <c r="C399" s="11">
        <v>765</v>
      </c>
      <c r="D399" s="11">
        <v>765</v>
      </c>
      <c r="E399" s="11">
        <v>752.55</v>
      </c>
      <c r="F399" s="11" t="s">
        <v>1647</v>
      </c>
      <c r="G399" s="20">
        <v>1E-4</v>
      </c>
    </row>
    <row r="400" spans="1:7" ht="15.75" customHeight="1">
      <c r="A400" s="170">
        <v>45033</v>
      </c>
      <c r="B400" s="11">
        <v>759.65</v>
      </c>
      <c r="C400" s="11">
        <v>789</v>
      </c>
      <c r="D400" s="11">
        <v>789</v>
      </c>
      <c r="E400" s="11">
        <v>754.35</v>
      </c>
      <c r="F400" s="11" t="s">
        <v>1669</v>
      </c>
      <c r="G400" s="20">
        <v>-9.5999999999999992E-3</v>
      </c>
    </row>
    <row r="401" spans="1:7" ht="15.75" customHeight="1">
      <c r="A401" s="170">
        <v>45029</v>
      </c>
      <c r="B401" s="11">
        <v>767.05</v>
      </c>
      <c r="C401" s="11">
        <v>770</v>
      </c>
      <c r="D401" s="11">
        <v>771.15</v>
      </c>
      <c r="E401" s="11">
        <v>765.45</v>
      </c>
      <c r="F401" s="11" t="s">
        <v>1566</v>
      </c>
      <c r="G401" s="20">
        <v>-5.3E-3</v>
      </c>
    </row>
    <row r="402" spans="1:7" ht="15.75" customHeight="1">
      <c r="A402" s="170">
        <v>45028</v>
      </c>
      <c r="B402" s="11">
        <v>771.1</v>
      </c>
      <c r="C402" s="11">
        <v>774</v>
      </c>
      <c r="D402" s="11">
        <v>774.55</v>
      </c>
      <c r="E402" s="11">
        <v>765.1</v>
      </c>
      <c r="F402" s="11" t="s">
        <v>1670</v>
      </c>
      <c r="G402" s="20">
        <v>-3.8999999999999998E-3</v>
      </c>
    </row>
    <row r="403" spans="1:7" ht="15.75" customHeight="1">
      <c r="A403" s="170">
        <v>45027</v>
      </c>
      <c r="B403" s="11">
        <v>774.15</v>
      </c>
      <c r="C403" s="11">
        <v>776</v>
      </c>
      <c r="D403" s="11">
        <v>776</v>
      </c>
      <c r="E403" s="11">
        <v>768.15</v>
      </c>
      <c r="F403" s="11" t="s">
        <v>1671</v>
      </c>
      <c r="G403" s="20">
        <v>5.7000000000000002E-3</v>
      </c>
    </row>
    <row r="404" spans="1:7" ht="15.75" customHeight="1">
      <c r="A404" s="170">
        <v>45026</v>
      </c>
      <c r="B404" s="11">
        <v>769.75</v>
      </c>
      <c r="C404" s="11">
        <v>768.95</v>
      </c>
      <c r="D404" s="11">
        <v>776.3</v>
      </c>
      <c r="E404" s="11">
        <v>766.45</v>
      </c>
      <c r="F404" s="11" t="s">
        <v>1672</v>
      </c>
      <c r="G404" s="20">
        <v>5.0000000000000001E-3</v>
      </c>
    </row>
    <row r="405" spans="1:7" ht="15.75" customHeight="1">
      <c r="A405" s="170">
        <v>45022</v>
      </c>
      <c r="B405" s="11">
        <v>765.95</v>
      </c>
      <c r="C405" s="11">
        <v>762.6</v>
      </c>
      <c r="D405" s="11">
        <v>768.7</v>
      </c>
      <c r="E405" s="11">
        <v>759.1</v>
      </c>
      <c r="F405" s="11" t="s">
        <v>1673</v>
      </c>
      <c r="G405" s="20">
        <v>3.3E-3</v>
      </c>
    </row>
    <row r="406" spans="1:7" ht="15.75" customHeight="1">
      <c r="A406" s="170">
        <v>45021</v>
      </c>
      <c r="B406" s="11">
        <v>763.45</v>
      </c>
      <c r="C406" s="11">
        <v>768</v>
      </c>
      <c r="D406" s="11">
        <v>768</v>
      </c>
      <c r="E406" s="11">
        <v>756</v>
      </c>
      <c r="F406" s="11" t="s">
        <v>1488</v>
      </c>
      <c r="G406" s="20">
        <v>3.8E-3</v>
      </c>
    </row>
    <row r="407" spans="1:7" ht="15.75" customHeight="1">
      <c r="A407" s="170">
        <v>45019</v>
      </c>
      <c r="B407" s="11">
        <v>760.55</v>
      </c>
      <c r="C407" s="11">
        <v>755</v>
      </c>
      <c r="D407" s="11">
        <v>761.9</v>
      </c>
      <c r="E407" s="11">
        <v>752.05</v>
      </c>
      <c r="F407" s="11" t="s">
        <v>1674</v>
      </c>
      <c r="G407" s="20">
        <v>1.54E-2</v>
      </c>
    </row>
    <row r="408" spans="1:7" ht="15.75" customHeight="1">
      <c r="A408" s="170">
        <v>45016</v>
      </c>
      <c r="B408" s="11">
        <v>749</v>
      </c>
      <c r="C408" s="11">
        <v>752.15</v>
      </c>
      <c r="D408" s="11">
        <v>753</v>
      </c>
      <c r="E408" s="11">
        <v>742.05</v>
      </c>
      <c r="F408" s="11" t="s">
        <v>1675</v>
      </c>
      <c r="G408" s="20">
        <v>7.3000000000000001E-3</v>
      </c>
    </row>
    <row r="409" spans="1:7" ht="15.75" customHeight="1">
      <c r="A409" s="170">
        <v>45014</v>
      </c>
      <c r="B409" s="11">
        <v>743.6</v>
      </c>
      <c r="C409" s="11">
        <v>751</v>
      </c>
      <c r="D409" s="11">
        <v>754.9</v>
      </c>
      <c r="E409" s="11">
        <v>738.85</v>
      </c>
      <c r="F409" s="11" t="s">
        <v>1410</v>
      </c>
      <c r="G409" s="20">
        <v>-6.4999999999999997E-3</v>
      </c>
    </row>
    <row r="410" spans="1:7" ht="15.75" customHeight="1">
      <c r="A410" s="170">
        <v>45013</v>
      </c>
      <c r="B410" s="11">
        <v>748.45</v>
      </c>
      <c r="C410" s="11">
        <v>765.6</v>
      </c>
      <c r="D410" s="11">
        <v>765.6</v>
      </c>
      <c r="E410" s="11">
        <v>742.8</v>
      </c>
      <c r="F410" s="11" t="s">
        <v>1676</v>
      </c>
      <c r="G410" s="20">
        <v>-1.7500000000000002E-2</v>
      </c>
    </row>
    <row r="411" spans="1:7" ht="15.75" customHeight="1">
      <c r="A411" s="170">
        <v>45012</v>
      </c>
      <c r="B411" s="11">
        <v>761.75</v>
      </c>
      <c r="C411" s="11">
        <v>763</v>
      </c>
      <c r="D411" s="11">
        <v>769.7</v>
      </c>
      <c r="E411" s="11">
        <v>759.35</v>
      </c>
      <c r="F411" s="11" t="s">
        <v>1677</v>
      </c>
      <c r="G411" s="20">
        <v>-8.9999999999999998E-4</v>
      </c>
    </row>
    <row r="412" spans="1:7" ht="15.75" customHeight="1">
      <c r="A412" s="170">
        <v>45009</v>
      </c>
      <c r="B412" s="11">
        <v>762.45</v>
      </c>
      <c r="C412" s="11">
        <v>763.55</v>
      </c>
      <c r="D412" s="11">
        <v>767</v>
      </c>
      <c r="E412" s="11">
        <v>758.85</v>
      </c>
      <c r="F412" s="11" t="s">
        <v>1678</v>
      </c>
      <c r="G412" s="20">
        <v>-1.4E-3</v>
      </c>
    </row>
    <row r="413" spans="1:7" ht="15.75" customHeight="1">
      <c r="A413" s="170">
        <v>45008</v>
      </c>
      <c r="B413" s="11">
        <v>763.55</v>
      </c>
      <c r="C413" s="11">
        <v>758</v>
      </c>
      <c r="D413" s="11">
        <v>765.8</v>
      </c>
      <c r="E413" s="11">
        <v>756.85</v>
      </c>
      <c r="F413" s="11" t="s">
        <v>1679</v>
      </c>
      <c r="G413" s="20">
        <v>9.1000000000000004E-3</v>
      </c>
    </row>
    <row r="414" spans="1:7" ht="15.75" customHeight="1">
      <c r="A414" s="170">
        <v>45007</v>
      </c>
      <c r="B414" s="11">
        <v>756.7</v>
      </c>
      <c r="C414" s="11">
        <v>761</v>
      </c>
      <c r="D414" s="11">
        <v>763.2</v>
      </c>
      <c r="E414" s="11">
        <v>753.15</v>
      </c>
      <c r="F414" s="11" t="s">
        <v>1482</v>
      </c>
      <c r="G414" s="20">
        <v>-2.9999999999999997E-4</v>
      </c>
    </row>
    <row r="415" spans="1:7" ht="15.75" customHeight="1">
      <c r="A415" s="170">
        <v>45006</v>
      </c>
      <c r="B415" s="11">
        <v>756.95</v>
      </c>
      <c r="C415" s="11">
        <v>760</v>
      </c>
      <c r="D415" s="11">
        <v>766</v>
      </c>
      <c r="E415" s="11">
        <v>755.15</v>
      </c>
      <c r="F415" s="11" t="s">
        <v>1680</v>
      </c>
      <c r="G415" s="20">
        <v>2.8E-3</v>
      </c>
    </row>
    <row r="416" spans="1:7" ht="15.75" customHeight="1">
      <c r="A416" s="170">
        <v>45005</v>
      </c>
      <c r="B416" s="11">
        <v>754.8</v>
      </c>
      <c r="C416" s="11">
        <v>754.95</v>
      </c>
      <c r="D416" s="11">
        <v>759.8</v>
      </c>
      <c r="E416" s="11">
        <v>748.8</v>
      </c>
      <c r="F416" s="11" t="s">
        <v>1681</v>
      </c>
      <c r="G416" s="20">
        <v>-3.2000000000000002E-3</v>
      </c>
    </row>
    <row r="417" spans="1:7" ht="15.75" customHeight="1">
      <c r="A417" s="170">
        <v>45002</v>
      </c>
      <c r="B417" s="11">
        <v>757.25</v>
      </c>
      <c r="C417" s="11">
        <v>750</v>
      </c>
      <c r="D417" s="11">
        <v>759.45</v>
      </c>
      <c r="E417" s="11">
        <v>739.15</v>
      </c>
      <c r="F417" s="11" t="s">
        <v>1682</v>
      </c>
      <c r="G417" s="20">
        <v>1.5100000000000001E-2</v>
      </c>
    </row>
    <row r="418" spans="1:7" ht="15.75" customHeight="1">
      <c r="A418" s="170">
        <v>45001</v>
      </c>
      <c r="B418" s="11">
        <v>745.95</v>
      </c>
      <c r="C418" s="11">
        <v>750</v>
      </c>
      <c r="D418" s="11">
        <v>759</v>
      </c>
      <c r="E418" s="11">
        <v>743.5</v>
      </c>
      <c r="F418" s="11" t="s">
        <v>1683</v>
      </c>
      <c r="G418" s="20">
        <v>-1.41E-2</v>
      </c>
    </row>
    <row r="419" spans="1:7" ht="15.75" customHeight="1">
      <c r="A419" s="170">
        <v>45000</v>
      </c>
      <c r="B419" s="11">
        <v>756.65</v>
      </c>
      <c r="C419" s="11">
        <v>758</v>
      </c>
      <c r="D419" s="11">
        <v>765.55</v>
      </c>
      <c r="E419" s="11">
        <v>752.5</v>
      </c>
      <c r="F419" s="11" t="s">
        <v>1684</v>
      </c>
      <c r="G419" s="20">
        <v>-1.9599999999999999E-2</v>
      </c>
    </row>
    <row r="420" spans="1:7" ht="15.75" customHeight="1">
      <c r="A420" s="170">
        <v>44999</v>
      </c>
      <c r="B420" s="11">
        <v>771.8</v>
      </c>
      <c r="C420" s="11">
        <v>764</v>
      </c>
      <c r="D420" s="11">
        <v>776.75</v>
      </c>
      <c r="E420" s="11">
        <v>764</v>
      </c>
      <c r="F420" s="11" t="s">
        <v>1685</v>
      </c>
      <c r="G420" s="20">
        <v>8.5000000000000006E-3</v>
      </c>
    </row>
    <row r="421" spans="1:7" ht="15.75" customHeight="1">
      <c r="A421" s="170">
        <v>44998</v>
      </c>
      <c r="B421" s="11">
        <v>765.3</v>
      </c>
      <c r="C421" s="11">
        <v>777.45</v>
      </c>
      <c r="D421" s="11">
        <v>777.8</v>
      </c>
      <c r="E421" s="11">
        <v>763.15</v>
      </c>
      <c r="F421" s="11" t="s">
        <v>1629</v>
      </c>
      <c r="G421" s="20">
        <v>-1.09E-2</v>
      </c>
    </row>
    <row r="422" spans="1:7" ht="15.75" customHeight="1">
      <c r="A422" s="170">
        <v>44995</v>
      </c>
      <c r="B422" s="11">
        <v>773.75</v>
      </c>
      <c r="C422" s="11">
        <v>773</v>
      </c>
      <c r="D422" s="11">
        <v>778.95</v>
      </c>
      <c r="E422" s="11">
        <v>768.2</v>
      </c>
      <c r="F422" s="11" t="s">
        <v>1605</v>
      </c>
      <c r="G422" s="20">
        <v>5.0000000000000001E-4</v>
      </c>
    </row>
    <row r="423" spans="1:7" ht="15.75" customHeight="1">
      <c r="A423" s="170">
        <v>44994</v>
      </c>
      <c r="B423" s="11">
        <v>773.4</v>
      </c>
      <c r="C423" s="11">
        <v>795</v>
      </c>
      <c r="D423" s="11">
        <v>795</v>
      </c>
      <c r="E423" s="11">
        <v>770.2</v>
      </c>
      <c r="F423" s="11" t="s">
        <v>1496</v>
      </c>
      <c r="G423" s="20">
        <v>8.8999999999999999E-3</v>
      </c>
    </row>
    <row r="424" spans="1:7" ht="15.75" customHeight="1">
      <c r="A424" s="170">
        <v>44993</v>
      </c>
      <c r="B424" s="11">
        <v>766.55</v>
      </c>
      <c r="C424" s="11">
        <v>764</v>
      </c>
      <c r="D424" s="11">
        <v>769.9</v>
      </c>
      <c r="E424" s="11">
        <v>760.7</v>
      </c>
      <c r="F424" s="11" t="s">
        <v>1686</v>
      </c>
      <c r="G424" s="20">
        <v>-1E-4</v>
      </c>
    </row>
    <row r="425" spans="1:7" ht="15.75" customHeight="1">
      <c r="A425" s="170">
        <v>44991</v>
      </c>
      <c r="B425" s="11">
        <v>766.6</v>
      </c>
      <c r="C425" s="11">
        <v>766.7</v>
      </c>
      <c r="D425" s="11">
        <v>775.9</v>
      </c>
      <c r="E425" s="11">
        <v>765.1</v>
      </c>
      <c r="F425" s="11" t="s">
        <v>1687</v>
      </c>
      <c r="G425" s="20">
        <v>2.8999999999999998E-3</v>
      </c>
    </row>
    <row r="426" spans="1:7" ht="15.75" customHeight="1">
      <c r="A426" s="170">
        <v>44988</v>
      </c>
      <c r="B426" s="11">
        <v>764.4</v>
      </c>
      <c r="C426" s="11">
        <v>745</v>
      </c>
      <c r="D426" s="11">
        <v>765.9</v>
      </c>
      <c r="E426" s="11">
        <v>743.55</v>
      </c>
      <c r="F426" s="11" t="s">
        <v>1688</v>
      </c>
      <c r="G426" s="20">
        <v>3.2800000000000003E-2</v>
      </c>
    </row>
    <row r="427" spans="1:7" ht="15.75" customHeight="1">
      <c r="A427" s="170">
        <v>44987</v>
      </c>
      <c r="B427" s="11">
        <v>740.1</v>
      </c>
      <c r="C427" s="11">
        <v>751</v>
      </c>
      <c r="D427" s="11">
        <v>751.8</v>
      </c>
      <c r="E427" s="11">
        <v>735.8</v>
      </c>
      <c r="F427" s="11" t="s">
        <v>1644</v>
      </c>
      <c r="G427" s="20">
        <v>-1.35E-2</v>
      </c>
    </row>
    <row r="428" spans="1:7" ht="15.75" customHeight="1">
      <c r="A428" s="170">
        <v>44986</v>
      </c>
      <c r="B428" s="11">
        <v>750.2</v>
      </c>
      <c r="C428" s="11">
        <v>742.4</v>
      </c>
      <c r="D428" s="11">
        <v>753.45</v>
      </c>
      <c r="E428" s="11">
        <v>741</v>
      </c>
      <c r="F428" s="11" t="s">
        <v>1607</v>
      </c>
      <c r="G428" s="20">
        <v>1.0699999999999999E-2</v>
      </c>
    </row>
    <row r="429" spans="1:7" ht="15.75" customHeight="1">
      <c r="A429" s="170">
        <v>44985</v>
      </c>
      <c r="B429" s="11">
        <v>742.25</v>
      </c>
      <c r="C429" s="11">
        <v>755</v>
      </c>
      <c r="D429" s="11">
        <v>757.1</v>
      </c>
      <c r="E429" s="11">
        <v>739.65</v>
      </c>
      <c r="F429" s="11" t="s">
        <v>1689</v>
      </c>
      <c r="G429" s="20">
        <v>-1.41E-2</v>
      </c>
    </row>
    <row r="430" spans="1:7" ht="15.75" customHeight="1">
      <c r="A430" s="170">
        <v>44984</v>
      </c>
      <c r="B430" s="11">
        <v>752.9</v>
      </c>
      <c r="C430" s="11">
        <v>753</v>
      </c>
      <c r="D430" s="11">
        <v>754.4</v>
      </c>
      <c r="E430" s="11">
        <v>738.45</v>
      </c>
      <c r="F430" s="11" t="s">
        <v>1690</v>
      </c>
      <c r="G430" s="20">
        <v>-5.4999999999999997E-3</v>
      </c>
    </row>
    <row r="431" spans="1:7" ht="15.75" customHeight="1">
      <c r="A431" s="170">
        <v>44981</v>
      </c>
      <c r="B431" s="11">
        <v>757.1</v>
      </c>
      <c r="C431" s="11">
        <v>775.7</v>
      </c>
      <c r="D431" s="11">
        <v>775.8</v>
      </c>
      <c r="E431" s="11">
        <v>755</v>
      </c>
      <c r="F431" s="11" t="s">
        <v>1691</v>
      </c>
      <c r="G431" s="20">
        <v>-7.7000000000000002E-3</v>
      </c>
    </row>
    <row r="432" spans="1:7" ht="15.75" customHeight="1">
      <c r="A432" s="170">
        <v>44980</v>
      </c>
      <c r="B432" s="11">
        <v>762.95</v>
      </c>
      <c r="C432" s="11">
        <v>774</v>
      </c>
      <c r="D432" s="11">
        <v>777.5</v>
      </c>
      <c r="E432" s="11">
        <v>761.85</v>
      </c>
      <c r="F432" s="11" t="s">
        <v>1692</v>
      </c>
      <c r="G432" s="20">
        <v>-1.1900000000000001E-2</v>
      </c>
    </row>
    <row r="433" spans="1:7" ht="15.75" customHeight="1">
      <c r="A433" s="170">
        <v>44979</v>
      </c>
      <c r="B433" s="11">
        <v>772.15</v>
      </c>
      <c r="C433" s="11">
        <v>777</v>
      </c>
      <c r="D433" s="11">
        <v>781.65</v>
      </c>
      <c r="E433" s="11">
        <v>766.5</v>
      </c>
      <c r="F433" s="11" t="s">
        <v>1443</v>
      </c>
      <c r="G433" s="20">
        <v>-8.8999999999999999E-3</v>
      </c>
    </row>
    <row r="434" spans="1:7" ht="15.75" customHeight="1">
      <c r="A434" s="170">
        <v>44978</v>
      </c>
      <c r="B434" s="11">
        <v>779.05</v>
      </c>
      <c r="C434" s="11">
        <v>783.05</v>
      </c>
      <c r="D434" s="11">
        <v>788</v>
      </c>
      <c r="E434" s="11">
        <v>778.15</v>
      </c>
      <c r="F434" s="11" t="s">
        <v>1538</v>
      </c>
      <c r="G434" s="20">
        <v>-1E-4</v>
      </c>
    </row>
    <row r="435" spans="1:7" ht="15.75" customHeight="1">
      <c r="A435" s="170">
        <v>44977</v>
      </c>
      <c r="B435" s="11">
        <v>779.15</v>
      </c>
      <c r="C435" s="11">
        <v>781.25</v>
      </c>
      <c r="D435" s="11">
        <v>793.8</v>
      </c>
      <c r="E435" s="11">
        <v>777.1</v>
      </c>
      <c r="F435" s="11" t="s">
        <v>1693</v>
      </c>
      <c r="G435" s="20">
        <v>3.0000000000000001E-3</v>
      </c>
    </row>
    <row r="436" spans="1:7" ht="15.75" customHeight="1">
      <c r="A436" s="170">
        <v>44974</v>
      </c>
      <c r="B436" s="11">
        <v>776.8</v>
      </c>
      <c r="C436" s="11">
        <v>785.95</v>
      </c>
      <c r="D436" s="11">
        <v>787.45</v>
      </c>
      <c r="E436" s="11">
        <v>770.3</v>
      </c>
      <c r="F436" s="11" t="s">
        <v>1531</v>
      </c>
      <c r="G436" s="20">
        <v>-9.7999999999999997E-3</v>
      </c>
    </row>
    <row r="437" spans="1:7" ht="15.75" customHeight="1">
      <c r="A437" s="170">
        <v>44973</v>
      </c>
      <c r="B437" s="11">
        <v>784.45</v>
      </c>
      <c r="C437" s="11">
        <v>789.65</v>
      </c>
      <c r="D437" s="11">
        <v>790.5</v>
      </c>
      <c r="E437" s="11">
        <v>780.6</v>
      </c>
      <c r="F437" s="11" t="s">
        <v>1694</v>
      </c>
      <c r="G437" s="20">
        <v>-1.1999999999999999E-3</v>
      </c>
    </row>
    <row r="438" spans="1:7" ht="15.75" customHeight="1">
      <c r="A438" s="170">
        <v>44972</v>
      </c>
      <c r="B438" s="11">
        <v>785.4</v>
      </c>
      <c r="C438" s="11">
        <v>775</v>
      </c>
      <c r="D438" s="11">
        <v>787.15</v>
      </c>
      <c r="E438" s="11">
        <v>772.2</v>
      </c>
      <c r="F438" s="11" t="s">
        <v>1559</v>
      </c>
      <c r="G438" s="20">
        <v>1.32E-2</v>
      </c>
    </row>
    <row r="439" spans="1:7" ht="15.75" customHeight="1">
      <c r="A439" s="170">
        <v>44971</v>
      </c>
      <c r="B439" s="11">
        <v>775.2</v>
      </c>
      <c r="C439" s="11">
        <v>769</v>
      </c>
      <c r="D439" s="11">
        <v>777.6</v>
      </c>
      <c r="E439" s="11">
        <v>766.2</v>
      </c>
      <c r="F439" s="11" t="s">
        <v>1695</v>
      </c>
      <c r="G439" s="20">
        <v>8.6E-3</v>
      </c>
    </row>
    <row r="440" spans="1:7" ht="15.75" customHeight="1">
      <c r="A440" s="170">
        <v>44970</v>
      </c>
      <c r="B440" s="11">
        <v>768.6</v>
      </c>
      <c r="C440" s="11">
        <v>771</v>
      </c>
      <c r="D440" s="11">
        <v>779.6</v>
      </c>
      <c r="E440" s="11">
        <v>766.7</v>
      </c>
      <c r="F440" s="11" t="s">
        <v>1696</v>
      </c>
      <c r="G440" s="20">
        <v>-4.3E-3</v>
      </c>
    </row>
    <row r="441" spans="1:7" ht="15.75" customHeight="1">
      <c r="A441" s="170">
        <v>44967</v>
      </c>
      <c r="B441" s="11">
        <v>771.95</v>
      </c>
      <c r="C441" s="11">
        <v>768.95</v>
      </c>
      <c r="D441" s="11">
        <v>773.2</v>
      </c>
      <c r="E441" s="11">
        <v>761</v>
      </c>
      <c r="F441" s="11" t="s">
        <v>1697</v>
      </c>
      <c r="G441" s="20">
        <v>6.8999999999999999E-3</v>
      </c>
    </row>
    <row r="442" spans="1:7" ht="15.75" customHeight="1">
      <c r="A442" s="170">
        <v>44966</v>
      </c>
      <c r="B442" s="11">
        <v>766.65</v>
      </c>
      <c r="C442" s="11">
        <v>770</v>
      </c>
      <c r="D442" s="11">
        <v>775.1</v>
      </c>
      <c r="E442" s="11">
        <v>761.3</v>
      </c>
      <c r="F442" s="11" t="s">
        <v>1698</v>
      </c>
      <c r="G442" s="20">
        <v>-1.09E-2</v>
      </c>
    </row>
    <row r="443" spans="1:7" ht="15.75" customHeight="1">
      <c r="A443" s="170">
        <v>44965</v>
      </c>
      <c r="B443" s="11">
        <v>775.1</v>
      </c>
      <c r="C443" s="11">
        <v>778</v>
      </c>
      <c r="D443" s="11">
        <v>781</v>
      </c>
      <c r="E443" s="11">
        <v>765</v>
      </c>
      <c r="F443" s="11" t="s">
        <v>1510</v>
      </c>
      <c r="G443" s="20">
        <v>-1.37E-2</v>
      </c>
    </row>
    <row r="444" spans="1:7" ht="15.75" customHeight="1">
      <c r="A444" s="170">
        <v>44964</v>
      </c>
      <c r="B444" s="11">
        <v>785.9</v>
      </c>
      <c r="C444" s="11">
        <v>793.9</v>
      </c>
      <c r="D444" s="11">
        <v>795.85</v>
      </c>
      <c r="E444" s="11">
        <v>783</v>
      </c>
      <c r="F444" s="11" t="s">
        <v>1631</v>
      </c>
      <c r="G444" s="20">
        <v>-4.1999999999999997E-3</v>
      </c>
    </row>
    <row r="445" spans="1:7" ht="15.75" customHeight="1">
      <c r="A445" s="170">
        <v>44963</v>
      </c>
      <c r="B445" s="11">
        <v>789.25</v>
      </c>
      <c r="C445" s="11">
        <v>789.7</v>
      </c>
      <c r="D445" s="11">
        <v>794.65</v>
      </c>
      <c r="E445" s="11">
        <v>778.8</v>
      </c>
      <c r="F445" s="11" t="s">
        <v>1699</v>
      </c>
      <c r="G445" s="20">
        <v>-4.5999999999999999E-3</v>
      </c>
    </row>
    <row r="446" spans="1:7" ht="15.75" customHeight="1">
      <c r="A446" s="170">
        <v>44960</v>
      </c>
      <c r="B446" s="11">
        <v>792.9</v>
      </c>
      <c r="C446" s="11">
        <v>779.9</v>
      </c>
      <c r="D446" s="11">
        <v>794.95</v>
      </c>
      <c r="E446" s="11">
        <v>778.4</v>
      </c>
      <c r="F446" s="11" t="s">
        <v>1700</v>
      </c>
      <c r="G446" s="20">
        <v>1.95E-2</v>
      </c>
    </row>
    <row r="447" spans="1:7" ht="15.75" customHeight="1">
      <c r="A447" s="170">
        <v>44959</v>
      </c>
      <c r="B447" s="11">
        <v>777.75</v>
      </c>
      <c r="C447" s="11">
        <v>765.1</v>
      </c>
      <c r="D447" s="11">
        <v>781</v>
      </c>
      <c r="E447" s="11">
        <v>765.05</v>
      </c>
      <c r="F447" s="11" t="s">
        <v>1614</v>
      </c>
      <c r="G447" s="20">
        <v>1.12E-2</v>
      </c>
    </row>
    <row r="448" spans="1:7" ht="15.75" customHeight="1">
      <c r="A448" s="170">
        <v>44958</v>
      </c>
      <c r="B448" s="11">
        <v>769.1</v>
      </c>
      <c r="C448" s="11">
        <v>775.95</v>
      </c>
      <c r="D448" s="11">
        <v>784.65</v>
      </c>
      <c r="E448" s="11">
        <v>756.6</v>
      </c>
      <c r="F448" s="11" t="s">
        <v>1701</v>
      </c>
      <c r="G448" s="20">
        <v>-1.6000000000000001E-3</v>
      </c>
    </row>
    <row r="449" spans="1:7" ht="15.75" customHeight="1">
      <c r="A449" s="170">
        <v>44957</v>
      </c>
      <c r="B449" s="11">
        <v>770.3</v>
      </c>
      <c r="C449" s="11">
        <v>775</v>
      </c>
      <c r="D449" s="11">
        <v>779</v>
      </c>
      <c r="E449" s="11">
        <v>768.4</v>
      </c>
      <c r="F449" s="11" t="s">
        <v>1702</v>
      </c>
      <c r="G449" s="20">
        <v>1E-4</v>
      </c>
    </row>
    <row r="450" spans="1:7" ht="15.75" customHeight="1">
      <c r="A450" s="170">
        <v>44956</v>
      </c>
      <c r="B450" s="11">
        <v>770.2</v>
      </c>
      <c r="C450" s="11">
        <v>771.6</v>
      </c>
      <c r="D450" s="11">
        <v>774.95</v>
      </c>
      <c r="E450" s="11">
        <v>763</v>
      </c>
      <c r="F450" s="11" t="s">
        <v>1474</v>
      </c>
      <c r="G450" s="20">
        <v>-5.5999999999999999E-3</v>
      </c>
    </row>
    <row r="451" spans="1:7" ht="15.75" customHeight="1">
      <c r="A451" s="170">
        <v>44953</v>
      </c>
      <c r="B451" s="11">
        <v>774.5</v>
      </c>
      <c r="C451" s="11">
        <v>774.95</v>
      </c>
      <c r="D451" s="11">
        <v>778.9</v>
      </c>
      <c r="E451" s="11">
        <v>765.8</v>
      </c>
      <c r="F451" s="11" t="s">
        <v>1703</v>
      </c>
      <c r="G451" s="20">
        <v>-2.5999999999999999E-3</v>
      </c>
    </row>
    <row r="452" spans="1:7" ht="15.75" customHeight="1">
      <c r="A452" s="170">
        <v>44951</v>
      </c>
      <c r="B452" s="11">
        <v>776.5</v>
      </c>
      <c r="C452" s="11">
        <v>774.95</v>
      </c>
      <c r="D452" s="11">
        <v>780.5</v>
      </c>
      <c r="E452" s="11">
        <v>768</v>
      </c>
      <c r="F452" s="11" t="s">
        <v>1704</v>
      </c>
      <c r="G452" s="20">
        <v>1.1000000000000001E-3</v>
      </c>
    </row>
    <row r="453" spans="1:7" ht="15.75" customHeight="1">
      <c r="A453" s="170">
        <v>44950</v>
      </c>
      <c r="B453" s="11">
        <v>775.65</v>
      </c>
      <c r="C453" s="11">
        <v>773</v>
      </c>
      <c r="D453" s="11">
        <v>777.55</v>
      </c>
      <c r="E453" s="11">
        <v>761</v>
      </c>
      <c r="F453" s="11" t="s">
        <v>1705</v>
      </c>
      <c r="G453" s="20">
        <v>3.8E-3</v>
      </c>
    </row>
    <row r="454" spans="1:7" ht="15.75" customHeight="1">
      <c r="A454" s="170">
        <v>44949</v>
      </c>
      <c r="B454" s="11">
        <v>772.7</v>
      </c>
      <c r="C454" s="11">
        <v>767.9</v>
      </c>
      <c r="D454" s="11">
        <v>776</v>
      </c>
      <c r="E454" s="11">
        <v>763.85</v>
      </c>
      <c r="F454" s="11" t="s">
        <v>1643</v>
      </c>
      <c r="G454" s="20">
        <v>1.0800000000000001E-2</v>
      </c>
    </row>
    <row r="455" spans="1:7" ht="15.75" customHeight="1">
      <c r="A455" s="170">
        <v>44946</v>
      </c>
      <c r="B455" s="11">
        <v>764.45</v>
      </c>
      <c r="C455" s="11">
        <v>775.85</v>
      </c>
      <c r="D455" s="11">
        <v>775.85</v>
      </c>
      <c r="E455" s="11">
        <v>758.3</v>
      </c>
      <c r="F455" s="11" t="s">
        <v>1706</v>
      </c>
      <c r="G455" s="20">
        <v>-9.7999999999999997E-3</v>
      </c>
    </row>
    <row r="456" spans="1:7" ht="15.75" customHeight="1">
      <c r="A456" s="170">
        <v>44945</v>
      </c>
      <c r="B456" s="11">
        <v>772</v>
      </c>
      <c r="C456" s="11">
        <v>776</v>
      </c>
      <c r="D456" s="11">
        <v>776.5</v>
      </c>
      <c r="E456" s="11">
        <v>765.65</v>
      </c>
      <c r="F456" s="11" t="s">
        <v>1676</v>
      </c>
      <c r="G456" s="20">
        <v>-5.8999999999999999E-3</v>
      </c>
    </row>
    <row r="457" spans="1:7" ht="15.75" customHeight="1">
      <c r="A457" s="170">
        <v>44944</v>
      </c>
      <c r="B457" s="11">
        <v>776.55</v>
      </c>
      <c r="C457" s="11">
        <v>768.2</v>
      </c>
      <c r="D457" s="11">
        <v>780</v>
      </c>
      <c r="E457" s="11">
        <v>766</v>
      </c>
      <c r="F457" s="11" t="s">
        <v>1675</v>
      </c>
      <c r="G457" s="20">
        <v>1.4200000000000001E-2</v>
      </c>
    </row>
    <row r="458" spans="1:7" ht="15.75" customHeight="1">
      <c r="A458" s="170">
        <v>44943</v>
      </c>
      <c r="B458" s="11">
        <v>765.7</v>
      </c>
      <c r="C458" s="11">
        <v>759.15</v>
      </c>
      <c r="D458" s="11">
        <v>768.9</v>
      </c>
      <c r="E458" s="11">
        <v>758.75</v>
      </c>
      <c r="F458" s="11" t="s">
        <v>1707</v>
      </c>
      <c r="G458" s="20">
        <v>8.6E-3</v>
      </c>
    </row>
    <row r="459" spans="1:7" ht="15.75" customHeight="1">
      <c r="A459" s="170">
        <v>44942</v>
      </c>
      <c r="B459" s="11">
        <v>759.15</v>
      </c>
      <c r="C459" s="11">
        <v>766.4</v>
      </c>
      <c r="D459" s="11">
        <v>768.1</v>
      </c>
      <c r="E459" s="11">
        <v>754.65</v>
      </c>
      <c r="F459" s="11" t="s">
        <v>1507</v>
      </c>
      <c r="G459" s="20">
        <v>-6.7000000000000002E-3</v>
      </c>
    </row>
    <row r="460" spans="1:7" ht="15.75" customHeight="1">
      <c r="A460" s="170">
        <v>44939</v>
      </c>
      <c r="B460" s="11">
        <v>764.3</v>
      </c>
      <c r="C460" s="11">
        <v>757</v>
      </c>
      <c r="D460" s="11">
        <v>765.95</v>
      </c>
      <c r="E460" s="11">
        <v>752</v>
      </c>
      <c r="F460" s="11" t="s">
        <v>1462</v>
      </c>
      <c r="G460" s="20">
        <v>9.7999999999999997E-3</v>
      </c>
    </row>
    <row r="461" spans="1:7" ht="15.75" customHeight="1">
      <c r="A461" s="170">
        <v>44938</v>
      </c>
      <c r="B461" s="11">
        <v>756.9</v>
      </c>
      <c r="C461" s="11">
        <v>765</v>
      </c>
      <c r="D461" s="11">
        <v>769.3</v>
      </c>
      <c r="E461" s="11">
        <v>753.55</v>
      </c>
      <c r="F461" s="11" t="s">
        <v>1708</v>
      </c>
      <c r="G461" s="20">
        <v>-1.1299999999999999E-2</v>
      </c>
    </row>
    <row r="462" spans="1:7" ht="15.75" customHeight="1">
      <c r="A462" s="170">
        <v>44937</v>
      </c>
      <c r="B462" s="11">
        <v>765.55</v>
      </c>
      <c r="C462" s="11">
        <v>775</v>
      </c>
      <c r="D462" s="11">
        <v>779.65</v>
      </c>
      <c r="E462" s="11">
        <v>751.65</v>
      </c>
      <c r="F462" s="11" t="s">
        <v>1709</v>
      </c>
      <c r="G462" s="20">
        <v>-3.44E-2</v>
      </c>
    </row>
    <row r="463" spans="1:7" ht="15.75" customHeight="1">
      <c r="A463" s="170">
        <v>44936</v>
      </c>
      <c r="B463" s="11">
        <v>792.85</v>
      </c>
      <c r="C463" s="11">
        <v>826.1</v>
      </c>
      <c r="D463" s="11">
        <v>826.1</v>
      </c>
      <c r="E463" s="11">
        <v>790.3</v>
      </c>
      <c r="F463" s="11" t="s">
        <v>1710</v>
      </c>
      <c r="G463" s="20">
        <v>-3.2399999999999998E-2</v>
      </c>
    </row>
    <row r="464" spans="1:7" ht="15.75" customHeight="1">
      <c r="A464" s="170">
        <v>44935</v>
      </c>
      <c r="B464" s="11">
        <v>819.4</v>
      </c>
      <c r="C464" s="11">
        <v>802.7</v>
      </c>
      <c r="D464" s="11">
        <v>821.5</v>
      </c>
      <c r="E464" s="11">
        <v>801.05</v>
      </c>
      <c r="F464" s="11" t="s">
        <v>1596</v>
      </c>
      <c r="G464" s="20">
        <v>2.9399999999999999E-2</v>
      </c>
    </row>
    <row r="465" spans="1:7" ht="15.75" customHeight="1">
      <c r="A465" s="170">
        <v>44932</v>
      </c>
      <c r="B465" s="11">
        <v>796</v>
      </c>
      <c r="C465" s="11">
        <v>807.55</v>
      </c>
      <c r="D465" s="11">
        <v>812.25</v>
      </c>
      <c r="E465" s="11">
        <v>792</v>
      </c>
      <c r="F465" s="11" t="s">
        <v>1488</v>
      </c>
      <c r="G465" s="20">
        <v>-1.38E-2</v>
      </c>
    </row>
    <row r="466" spans="1:7" ht="15.75" customHeight="1">
      <c r="A466" s="170">
        <v>44931</v>
      </c>
      <c r="B466" s="11">
        <v>807.1</v>
      </c>
      <c r="C466" s="11">
        <v>825</v>
      </c>
      <c r="D466" s="11">
        <v>825</v>
      </c>
      <c r="E466" s="11">
        <v>803.75</v>
      </c>
      <c r="F466" s="11" t="s">
        <v>1525</v>
      </c>
      <c r="G466" s="20">
        <v>-5.7999999999999996E-3</v>
      </c>
    </row>
    <row r="467" spans="1:7" ht="15.75" customHeight="1">
      <c r="A467" s="170">
        <v>44930</v>
      </c>
      <c r="B467" s="11">
        <v>811.8</v>
      </c>
      <c r="C467" s="11">
        <v>818.95</v>
      </c>
      <c r="D467" s="11">
        <v>820.45</v>
      </c>
      <c r="E467" s="11">
        <v>806.2</v>
      </c>
      <c r="F467" s="11" t="s">
        <v>1711</v>
      </c>
      <c r="G467" s="20">
        <v>-7.1000000000000004E-3</v>
      </c>
    </row>
    <row r="468" spans="1:7" ht="15.75" customHeight="1">
      <c r="A468" s="170">
        <v>44929</v>
      </c>
      <c r="B468" s="11">
        <v>817.6</v>
      </c>
      <c r="C468" s="11">
        <v>810.35</v>
      </c>
      <c r="D468" s="11">
        <v>818.8</v>
      </c>
      <c r="E468" s="11">
        <v>808.5</v>
      </c>
      <c r="F468" s="11" t="s">
        <v>1712</v>
      </c>
      <c r="G468" s="20">
        <v>5.0000000000000001E-3</v>
      </c>
    </row>
    <row r="469" spans="1:7" ht="15.75" customHeight="1">
      <c r="A469" s="170">
        <v>44928</v>
      </c>
      <c r="B469" s="11">
        <v>813.5</v>
      </c>
      <c r="C469" s="11">
        <v>806.25</v>
      </c>
      <c r="D469" s="11">
        <v>816.2</v>
      </c>
      <c r="E469" s="11">
        <v>805.6</v>
      </c>
      <c r="F469" s="11" t="s">
        <v>1713</v>
      </c>
      <c r="G469" s="20">
        <v>9.1999999999999998E-3</v>
      </c>
    </row>
    <row r="470" spans="1:7" ht="15.75" customHeight="1">
      <c r="A470" s="13">
        <v>44925</v>
      </c>
      <c r="B470" s="11">
        <v>806.1</v>
      </c>
      <c r="C470" s="11">
        <v>824.7</v>
      </c>
      <c r="D470" s="11">
        <v>824.8</v>
      </c>
      <c r="E470" s="11">
        <v>804.95</v>
      </c>
      <c r="F470" s="11" t="s">
        <v>1555</v>
      </c>
      <c r="G470" s="20">
        <v>-1.78E-2</v>
      </c>
    </row>
    <row r="471" spans="1:7" ht="15.75" customHeight="1">
      <c r="A471" s="13">
        <v>44924</v>
      </c>
      <c r="B471" s="11">
        <v>820.75</v>
      </c>
      <c r="C471" s="11">
        <v>807.05</v>
      </c>
      <c r="D471" s="11">
        <v>824.75</v>
      </c>
      <c r="E471" s="11">
        <v>760.1</v>
      </c>
      <c r="F471" s="11" t="s">
        <v>1600</v>
      </c>
      <c r="G471" s="20">
        <v>2.1100000000000001E-2</v>
      </c>
    </row>
    <row r="472" spans="1:7" ht="15.75" customHeight="1">
      <c r="A472" s="13">
        <v>44923</v>
      </c>
      <c r="B472" s="11">
        <v>803.8</v>
      </c>
      <c r="C472" s="11">
        <v>813</v>
      </c>
      <c r="D472" s="11">
        <v>813.9</v>
      </c>
      <c r="E472" s="11">
        <v>801.45</v>
      </c>
      <c r="F472" s="11" t="s">
        <v>1714</v>
      </c>
      <c r="G472" s="20">
        <v>-1.35E-2</v>
      </c>
    </row>
    <row r="473" spans="1:7" ht="15.75" customHeight="1">
      <c r="A473" s="13">
        <v>44922</v>
      </c>
      <c r="B473" s="11">
        <v>814.8</v>
      </c>
      <c r="C473" s="11">
        <v>815</v>
      </c>
      <c r="D473" s="11">
        <v>819.45</v>
      </c>
      <c r="E473" s="11">
        <v>805</v>
      </c>
      <c r="F473" s="11" t="s">
        <v>1673</v>
      </c>
      <c r="G473" s="20">
        <v>4.7000000000000002E-3</v>
      </c>
    </row>
    <row r="474" spans="1:7" ht="15.75" customHeight="1">
      <c r="A474" s="13">
        <v>44921</v>
      </c>
      <c r="B474" s="11">
        <v>811</v>
      </c>
      <c r="C474" s="11">
        <v>805.05</v>
      </c>
      <c r="D474" s="11">
        <v>815.2</v>
      </c>
      <c r="E474" s="11">
        <v>801.15</v>
      </c>
      <c r="F474" s="11" t="s">
        <v>1466</v>
      </c>
      <c r="G474" s="20">
        <v>2.8999999999999998E-3</v>
      </c>
    </row>
    <row r="475" spans="1:7" ht="15.75" customHeight="1">
      <c r="A475" s="13">
        <v>44918</v>
      </c>
      <c r="B475" s="11">
        <v>808.65</v>
      </c>
      <c r="C475" s="11">
        <v>814</v>
      </c>
      <c r="D475" s="11">
        <v>817.95</v>
      </c>
      <c r="E475" s="11">
        <v>805</v>
      </c>
      <c r="F475" s="11" t="s">
        <v>1715</v>
      </c>
      <c r="G475" s="20">
        <v>-9.7000000000000003E-3</v>
      </c>
    </row>
    <row r="476" spans="1:7" ht="15.75" customHeight="1">
      <c r="A476" s="13">
        <v>44917</v>
      </c>
      <c r="B476" s="11">
        <v>816.6</v>
      </c>
      <c r="C476" s="11">
        <v>819</v>
      </c>
      <c r="D476" s="11">
        <v>824.7</v>
      </c>
      <c r="E476" s="11">
        <v>809.5</v>
      </c>
      <c r="F476" s="11" t="s">
        <v>1504</v>
      </c>
      <c r="G476" s="20">
        <v>3.2000000000000002E-3</v>
      </c>
    </row>
    <row r="477" spans="1:7" ht="15.75" customHeight="1">
      <c r="A477" s="13">
        <v>44916</v>
      </c>
      <c r="B477" s="11">
        <v>814</v>
      </c>
      <c r="C477" s="11">
        <v>833</v>
      </c>
      <c r="D477" s="11">
        <v>833.05</v>
      </c>
      <c r="E477" s="11">
        <v>812.35</v>
      </c>
      <c r="F477" s="11" t="s">
        <v>1716</v>
      </c>
      <c r="G477" s="20">
        <v>-1.7999999999999999E-2</v>
      </c>
    </row>
    <row r="478" spans="1:7" ht="15.75" customHeight="1">
      <c r="A478" s="13">
        <v>44915</v>
      </c>
      <c r="B478" s="11">
        <v>828.95</v>
      </c>
      <c r="C478" s="11">
        <v>839.75</v>
      </c>
      <c r="D478" s="11">
        <v>839.75</v>
      </c>
      <c r="E478" s="11">
        <v>822</v>
      </c>
      <c r="F478" s="11" t="s">
        <v>1717</v>
      </c>
      <c r="G478" s="20">
        <v>-1.3599999999999999E-2</v>
      </c>
    </row>
    <row r="479" spans="1:7" ht="15.75" customHeight="1">
      <c r="A479" s="13">
        <v>44914</v>
      </c>
      <c r="B479" s="11">
        <v>840.4</v>
      </c>
      <c r="C479" s="11">
        <v>822.7</v>
      </c>
      <c r="D479" s="11">
        <v>845.05</v>
      </c>
      <c r="E479" s="11">
        <v>822</v>
      </c>
      <c r="F479" s="11" t="s">
        <v>1718</v>
      </c>
      <c r="G479" s="20">
        <v>2.1499999999999998E-2</v>
      </c>
    </row>
    <row r="480" spans="1:7" ht="15.75" customHeight="1">
      <c r="A480" s="13">
        <v>44911</v>
      </c>
      <c r="B480" s="11">
        <v>822.75</v>
      </c>
      <c r="C480" s="11">
        <v>825</v>
      </c>
      <c r="D480" s="11">
        <v>832.7</v>
      </c>
      <c r="E480" s="11">
        <v>819.9</v>
      </c>
      <c r="F480" s="11" t="s">
        <v>1415</v>
      </c>
      <c r="G480" s="20">
        <v>-4.4000000000000003E-3</v>
      </c>
    </row>
    <row r="481" spans="1:7" ht="15.75" customHeight="1">
      <c r="A481" s="13">
        <v>44910</v>
      </c>
      <c r="B481" s="11">
        <v>826.35</v>
      </c>
      <c r="C481" s="11">
        <v>829</v>
      </c>
      <c r="D481" s="11">
        <v>831</v>
      </c>
      <c r="E481" s="11">
        <v>824.35</v>
      </c>
      <c r="F481" s="11" t="s">
        <v>1719</v>
      </c>
      <c r="G481" s="20">
        <v>-3.3999999999999998E-3</v>
      </c>
    </row>
    <row r="482" spans="1:7" ht="15.75" customHeight="1">
      <c r="A482" s="13">
        <v>44909</v>
      </c>
      <c r="B482" s="11">
        <v>829.2</v>
      </c>
      <c r="C482" s="11">
        <v>840.65</v>
      </c>
      <c r="D482" s="11">
        <v>842</v>
      </c>
      <c r="E482" s="11">
        <v>828.15</v>
      </c>
      <c r="F482" s="11" t="s">
        <v>1720</v>
      </c>
      <c r="G482" s="20">
        <v>-1.06E-2</v>
      </c>
    </row>
    <row r="483" spans="1:7" ht="15.75" customHeight="1">
      <c r="A483" s="13">
        <v>44908</v>
      </c>
      <c r="B483" s="11">
        <v>838.05</v>
      </c>
      <c r="C483" s="11">
        <v>822</v>
      </c>
      <c r="D483" s="11">
        <v>840</v>
      </c>
      <c r="E483" s="11">
        <v>822</v>
      </c>
      <c r="F483" s="11" t="s">
        <v>1721</v>
      </c>
      <c r="G483" s="20">
        <v>1.1599999999999999E-2</v>
      </c>
    </row>
    <row r="484" spans="1:7" ht="15.75" customHeight="1">
      <c r="A484" s="13">
        <v>44907</v>
      </c>
      <c r="B484" s="11">
        <v>828.4</v>
      </c>
      <c r="C484" s="11">
        <v>832.6</v>
      </c>
      <c r="D484" s="11">
        <v>836.95</v>
      </c>
      <c r="E484" s="11">
        <v>825.4</v>
      </c>
      <c r="F484" s="11" t="s">
        <v>1722</v>
      </c>
      <c r="G484" s="20">
        <v>-7.7999999999999996E-3</v>
      </c>
    </row>
    <row r="485" spans="1:7" ht="15.75" customHeight="1">
      <c r="A485" s="170">
        <v>44904</v>
      </c>
      <c r="B485" s="11">
        <v>834.9</v>
      </c>
      <c r="C485" s="11">
        <v>830.3</v>
      </c>
      <c r="D485" s="11">
        <v>836.6</v>
      </c>
      <c r="E485" s="11">
        <v>823.95</v>
      </c>
      <c r="F485" s="11" t="s">
        <v>1369</v>
      </c>
      <c r="G485" s="20">
        <v>2.8E-3</v>
      </c>
    </row>
    <row r="486" spans="1:7" ht="15.75" customHeight="1">
      <c r="A486" s="170">
        <v>44903</v>
      </c>
      <c r="B486" s="11">
        <v>832.6</v>
      </c>
      <c r="C486" s="11">
        <v>833</v>
      </c>
      <c r="D486" s="11">
        <v>840.2</v>
      </c>
      <c r="E486" s="11">
        <v>826.3</v>
      </c>
      <c r="F486" s="11" t="s">
        <v>1357</v>
      </c>
      <c r="G486" s="20">
        <v>-1.6999999999999999E-3</v>
      </c>
    </row>
    <row r="487" spans="1:7" ht="15.75" customHeight="1">
      <c r="A487" s="170">
        <v>44902</v>
      </c>
      <c r="B487" s="11">
        <v>834</v>
      </c>
      <c r="C487" s="11">
        <v>837.55</v>
      </c>
      <c r="D487" s="11">
        <v>841.6</v>
      </c>
      <c r="E487" s="11">
        <v>832</v>
      </c>
      <c r="F487" s="11" t="s">
        <v>1723</v>
      </c>
      <c r="G487" s="20">
        <v>8.0000000000000004E-4</v>
      </c>
    </row>
    <row r="488" spans="1:7" ht="15.75" customHeight="1">
      <c r="A488" s="170">
        <v>44901</v>
      </c>
      <c r="B488" s="11">
        <v>833.35</v>
      </c>
      <c r="C488" s="11">
        <v>844.9</v>
      </c>
      <c r="D488" s="11">
        <v>845</v>
      </c>
      <c r="E488" s="11">
        <v>829.7</v>
      </c>
      <c r="F488" s="11" t="s">
        <v>1724</v>
      </c>
      <c r="G488" s="20">
        <v>-1.2699999999999999E-2</v>
      </c>
    </row>
    <row r="489" spans="1:7" ht="15.75" customHeight="1">
      <c r="A489" s="170">
        <v>44900</v>
      </c>
      <c r="B489" s="11">
        <v>844.1</v>
      </c>
      <c r="C489" s="11">
        <v>851</v>
      </c>
      <c r="D489" s="11">
        <v>851.6</v>
      </c>
      <c r="E489" s="11">
        <v>840.85</v>
      </c>
      <c r="F489" s="11" t="s">
        <v>1552</v>
      </c>
      <c r="G489" s="20">
        <v>-5.4000000000000003E-3</v>
      </c>
    </row>
    <row r="490" spans="1:7" ht="15.75" customHeight="1">
      <c r="A490" s="170">
        <v>44897</v>
      </c>
      <c r="B490" s="11">
        <v>848.65</v>
      </c>
      <c r="C490" s="11">
        <v>851.4</v>
      </c>
      <c r="D490" s="11">
        <v>851.95</v>
      </c>
      <c r="E490" s="11">
        <v>839.1</v>
      </c>
      <c r="F490" s="11" t="s">
        <v>1585</v>
      </c>
      <c r="G490" s="20">
        <v>1E-4</v>
      </c>
    </row>
    <row r="491" spans="1:7" ht="15.75" customHeight="1">
      <c r="A491" s="170">
        <v>44896</v>
      </c>
      <c r="B491" s="11">
        <v>848.6</v>
      </c>
      <c r="C491" s="11">
        <v>853</v>
      </c>
      <c r="D491" s="11">
        <v>853.2</v>
      </c>
      <c r="E491" s="11">
        <v>841.6</v>
      </c>
      <c r="F491" s="11" t="s">
        <v>1725</v>
      </c>
      <c r="G491" s="20">
        <v>-2.0000000000000001E-4</v>
      </c>
    </row>
    <row r="492" spans="1:7" ht="15.75" customHeight="1">
      <c r="A492" s="13">
        <v>44895</v>
      </c>
      <c r="B492" s="11">
        <v>848.75</v>
      </c>
      <c r="C492" s="11">
        <v>834.8</v>
      </c>
      <c r="D492" s="11">
        <v>852</v>
      </c>
      <c r="E492" s="11">
        <v>832.6</v>
      </c>
      <c r="F492" s="11" t="s">
        <v>1560</v>
      </c>
      <c r="G492" s="20">
        <v>1.54E-2</v>
      </c>
    </row>
    <row r="493" spans="1:7" ht="15.75" customHeight="1">
      <c r="A493" s="13">
        <v>44894</v>
      </c>
      <c r="B493" s="11">
        <v>835.85</v>
      </c>
      <c r="C493" s="11">
        <v>839</v>
      </c>
      <c r="D493" s="11">
        <v>844.8</v>
      </c>
      <c r="E493" s="11">
        <v>835</v>
      </c>
      <c r="F493" s="11" t="s">
        <v>1482</v>
      </c>
      <c r="G493" s="20">
        <v>-1.9E-3</v>
      </c>
    </row>
    <row r="494" spans="1:7" ht="15.75" customHeight="1">
      <c r="A494" s="13">
        <v>44893</v>
      </c>
      <c r="B494" s="11">
        <v>837.4</v>
      </c>
      <c r="C494" s="11">
        <v>840.25</v>
      </c>
      <c r="D494" s="11">
        <v>852.55</v>
      </c>
      <c r="E494" s="11">
        <v>836.05</v>
      </c>
      <c r="F494" s="11" t="s">
        <v>1373</v>
      </c>
      <c r="G494" s="20">
        <v>-1.12E-2</v>
      </c>
    </row>
    <row r="495" spans="1:7" ht="15.75" customHeight="1">
      <c r="A495" s="13">
        <v>44890</v>
      </c>
      <c r="B495" s="11">
        <v>846.85</v>
      </c>
      <c r="C495" s="11">
        <v>852</v>
      </c>
      <c r="D495" s="11">
        <v>860</v>
      </c>
      <c r="E495" s="11">
        <v>841.6</v>
      </c>
      <c r="F495" s="11" t="s">
        <v>1726</v>
      </c>
      <c r="G495" s="20">
        <v>-1.8E-3</v>
      </c>
    </row>
    <row r="496" spans="1:7" ht="15.75" customHeight="1">
      <c r="A496" s="13">
        <v>44889</v>
      </c>
      <c r="B496" s="11">
        <v>848.35</v>
      </c>
      <c r="C496" s="11">
        <v>846</v>
      </c>
      <c r="D496" s="11">
        <v>851</v>
      </c>
      <c r="E496" s="11">
        <v>837.75</v>
      </c>
      <c r="F496" s="11" t="s">
        <v>1727</v>
      </c>
      <c r="G496" s="20">
        <v>6.0000000000000001E-3</v>
      </c>
    </row>
    <row r="497" spans="1:7" ht="15.75" customHeight="1">
      <c r="A497" s="13">
        <v>44888</v>
      </c>
      <c r="B497" s="11">
        <v>843.25</v>
      </c>
      <c r="C497" s="11">
        <v>851.85</v>
      </c>
      <c r="D497" s="11">
        <v>851.85</v>
      </c>
      <c r="E497" s="11">
        <v>841.6</v>
      </c>
      <c r="F497" s="11" t="s">
        <v>1687</v>
      </c>
      <c r="G497" s="20">
        <v>-5.1000000000000004E-3</v>
      </c>
    </row>
    <row r="498" spans="1:7" ht="15.75" customHeight="1">
      <c r="A498" s="13">
        <v>44887</v>
      </c>
      <c r="B498" s="11">
        <v>847.6</v>
      </c>
      <c r="C498" s="11">
        <v>853.4</v>
      </c>
      <c r="D498" s="11">
        <v>860.55</v>
      </c>
      <c r="E498" s="11">
        <v>845.1</v>
      </c>
      <c r="F498" s="11" t="s">
        <v>1728</v>
      </c>
      <c r="G498" s="20">
        <v>-4.1999999999999997E-3</v>
      </c>
    </row>
    <row r="499" spans="1:7" ht="15.75" customHeight="1">
      <c r="A499" s="13">
        <v>44886</v>
      </c>
      <c r="B499" s="11">
        <v>851.2</v>
      </c>
      <c r="C499" s="11">
        <v>837</v>
      </c>
      <c r="D499" s="11">
        <v>852.8</v>
      </c>
      <c r="E499" s="11">
        <v>835</v>
      </c>
      <c r="F499" s="11" t="s">
        <v>1480</v>
      </c>
      <c r="G499" s="20">
        <v>1.66E-2</v>
      </c>
    </row>
    <row r="500" spans="1:7" ht="15.75" customHeight="1">
      <c r="A500" s="13">
        <v>44883</v>
      </c>
      <c r="B500" s="11">
        <v>837.3</v>
      </c>
      <c r="C500" s="11">
        <v>849.95</v>
      </c>
      <c r="D500" s="11">
        <v>851.85</v>
      </c>
      <c r="E500" s="11">
        <v>831.1</v>
      </c>
      <c r="F500" s="11" t="s">
        <v>1729</v>
      </c>
      <c r="G500" s="20">
        <v>-1.0500000000000001E-2</v>
      </c>
    </row>
    <row r="501" spans="1:7" ht="15.75" customHeight="1">
      <c r="A501" s="13">
        <v>44882</v>
      </c>
      <c r="B501" s="11">
        <v>846.15</v>
      </c>
      <c r="C501" s="11">
        <v>841.8</v>
      </c>
      <c r="D501" s="11">
        <v>849.4</v>
      </c>
      <c r="E501" s="11">
        <v>838.4</v>
      </c>
      <c r="F501" s="11" t="s">
        <v>1409</v>
      </c>
      <c r="G501" s="20">
        <v>5.8999999999999999E-3</v>
      </c>
    </row>
    <row r="502" spans="1:7" ht="15.75" customHeight="1">
      <c r="A502" s="13">
        <v>44881</v>
      </c>
      <c r="B502" s="11">
        <v>841.2</v>
      </c>
      <c r="C502" s="11">
        <v>837.5</v>
      </c>
      <c r="D502" s="11">
        <v>844.05</v>
      </c>
      <c r="E502" s="11">
        <v>828.05</v>
      </c>
      <c r="F502" s="11" t="s">
        <v>1629</v>
      </c>
      <c r="G502" s="20">
        <v>7.1000000000000004E-3</v>
      </c>
    </row>
    <row r="503" spans="1:7" ht="15.75" customHeight="1">
      <c r="A503" s="13">
        <v>44880</v>
      </c>
      <c r="B503" s="11">
        <v>835.25</v>
      </c>
      <c r="C503" s="11">
        <v>822.65</v>
      </c>
      <c r="D503" s="11">
        <v>838.75</v>
      </c>
      <c r="E503" s="11">
        <v>822.65</v>
      </c>
      <c r="F503" s="11" t="s">
        <v>1413</v>
      </c>
      <c r="G503" s="20">
        <v>1.6199999999999999E-2</v>
      </c>
    </row>
    <row r="504" spans="1:7" ht="15.75" customHeight="1">
      <c r="A504" s="13">
        <v>44879</v>
      </c>
      <c r="B504" s="11">
        <v>821.9</v>
      </c>
      <c r="C504" s="11">
        <v>818</v>
      </c>
      <c r="D504" s="11">
        <v>830.8</v>
      </c>
      <c r="E504" s="11">
        <v>817</v>
      </c>
      <c r="F504" s="11" t="s">
        <v>1730</v>
      </c>
      <c r="G504" s="20">
        <v>-6.0000000000000001E-3</v>
      </c>
    </row>
    <row r="505" spans="1:7" ht="15.75" customHeight="1">
      <c r="A505" s="13">
        <v>44876</v>
      </c>
      <c r="B505" s="11">
        <v>826.9</v>
      </c>
      <c r="C505" s="11">
        <v>830.75</v>
      </c>
      <c r="D505" s="11">
        <v>836.9</v>
      </c>
      <c r="E505" s="11">
        <v>823.8</v>
      </c>
      <c r="F505" s="11" t="s">
        <v>1731</v>
      </c>
      <c r="G505" s="20">
        <v>1.4E-3</v>
      </c>
    </row>
    <row r="506" spans="1:7" ht="15.75" customHeight="1">
      <c r="A506" s="13">
        <v>44875</v>
      </c>
      <c r="B506" s="11">
        <v>825.75</v>
      </c>
      <c r="C506" s="11">
        <v>819.8</v>
      </c>
      <c r="D506" s="11">
        <v>830.7</v>
      </c>
      <c r="E506" s="11">
        <v>817.55</v>
      </c>
      <c r="F506" s="11" t="s">
        <v>1610</v>
      </c>
      <c r="G506" s="20">
        <v>8.2000000000000007E-3</v>
      </c>
    </row>
    <row r="507" spans="1:7" ht="15.75" customHeight="1">
      <c r="A507" s="170">
        <v>44874</v>
      </c>
      <c r="B507" s="11">
        <v>819.05</v>
      </c>
      <c r="C507" s="11">
        <v>824.2</v>
      </c>
      <c r="D507" s="11">
        <v>825.5</v>
      </c>
      <c r="E507" s="11">
        <v>814.45</v>
      </c>
      <c r="F507" s="11" t="s">
        <v>1414</v>
      </c>
      <c r="G507" s="20">
        <v>-4.4000000000000003E-3</v>
      </c>
    </row>
    <row r="508" spans="1:7" ht="15.75" customHeight="1">
      <c r="A508" s="170">
        <v>44872</v>
      </c>
      <c r="B508" s="11">
        <v>822.7</v>
      </c>
      <c r="C508" s="11">
        <v>817</v>
      </c>
      <c r="D508" s="11">
        <v>824.05</v>
      </c>
      <c r="E508" s="11">
        <v>809</v>
      </c>
      <c r="F508" s="11" t="s">
        <v>1732</v>
      </c>
      <c r="G508" s="20">
        <v>7.7000000000000002E-3</v>
      </c>
    </row>
    <row r="509" spans="1:7" ht="15.75" customHeight="1">
      <c r="A509" s="170">
        <v>44869</v>
      </c>
      <c r="B509" s="11">
        <v>816.4</v>
      </c>
      <c r="C509" s="11">
        <v>815.7</v>
      </c>
      <c r="D509" s="11">
        <v>821.8</v>
      </c>
      <c r="E509" s="11">
        <v>809.2</v>
      </c>
      <c r="F509" s="11" t="s">
        <v>1723</v>
      </c>
      <c r="G509" s="20">
        <v>-2.7000000000000001E-3</v>
      </c>
    </row>
    <row r="510" spans="1:7" ht="15.75" customHeight="1">
      <c r="A510" s="170">
        <v>44868</v>
      </c>
      <c r="B510" s="11">
        <v>818.65</v>
      </c>
      <c r="C510" s="11">
        <v>809.75</v>
      </c>
      <c r="D510" s="11">
        <v>824.4</v>
      </c>
      <c r="E510" s="11">
        <v>804.2</v>
      </c>
      <c r="F510" s="11" t="s">
        <v>1733</v>
      </c>
      <c r="G510" s="20">
        <v>1.09E-2</v>
      </c>
    </row>
    <row r="511" spans="1:7" ht="15.75" customHeight="1">
      <c r="A511" s="170">
        <v>44867</v>
      </c>
      <c r="B511" s="11">
        <v>809.85</v>
      </c>
      <c r="C511" s="11">
        <v>830</v>
      </c>
      <c r="D511" s="11">
        <v>830</v>
      </c>
      <c r="E511" s="11">
        <v>807.25</v>
      </c>
      <c r="F511" s="11" t="s">
        <v>1734</v>
      </c>
      <c r="G511" s="20">
        <v>-3.0800000000000001E-2</v>
      </c>
    </row>
    <row r="512" spans="1:7" ht="15.75" customHeight="1">
      <c r="A512" s="170">
        <v>44866</v>
      </c>
      <c r="B512" s="11">
        <v>835.55</v>
      </c>
      <c r="C512" s="11">
        <v>828</v>
      </c>
      <c r="D512" s="11">
        <v>841.45</v>
      </c>
      <c r="E512" s="11">
        <v>821.05</v>
      </c>
      <c r="F512" s="11" t="s">
        <v>1735</v>
      </c>
      <c r="G512" s="20">
        <v>4.3E-3</v>
      </c>
    </row>
    <row r="513" spans="1:7" ht="15.75" customHeight="1">
      <c r="A513" s="13">
        <v>44865</v>
      </c>
      <c r="B513" s="11">
        <v>832</v>
      </c>
      <c r="C513" s="11">
        <v>823</v>
      </c>
      <c r="D513" s="11">
        <v>833.8</v>
      </c>
      <c r="E513" s="11">
        <v>820</v>
      </c>
      <c r="F513" s="11" t="s">
        <v>1700</v>
      </c>
      <c r="G513" s="20">
        <v>1.8499999999999999E-2</v>
      </c>
    </row>
    <row r="514" spans="1:7" ht="15.75" customHeight="1">
      <c r="A514" s="13">
        <v>44862</v>
      </c>
      <c r="B514" s="11">
        <v>816.85</v>
      </c>
      <c r="C514" s="11">
        <v>819</v>
      </c>
      <c r="D514" s="11">
        <v>824.4</v>
      </c>
      <c r="E514" s="11">
        <v>811.3</v>
      </c>
      <c r="F514" s="11" t="s">
        <v>1405</v>
      </c>
      <c r="G514" s="20">
        <v>-2.9999999999999997E-4</v>
      </c>
    </row>
    <row r="515" spans="1:7" ht="15.75" customHeight="1">
      <c r="A515" s="13">
        <v>44861</v>
      </c>
      <c r="B515" s="11">
        <v>817.1</v>
      </c>
      <c r="C515" s="11">
        <v>806.5</v>
      </c>
      <c r="D515" s="11">
        <v>822.2</v>
      </c>
      <c r="E515" s="11">
        <v>804.2</v>
      </c>
      <c r="F515" s="11" t="s">
        <v>1736</v>
      </c>
      <c r="G515" s="20">
        <v>1.84E-2</v>
      </c>
    </row>
    <row r="516" spans="1:7" ht="15.75" customHeight="1">
      <c r="A516" s="13">
        <v>44859</v>
      </c>
      <c r="B516" s="11">
        <v>802.3</v>
      </c>
      <c r="C516" s="11">
        <v>806.15</v>
      </c>
      <c r="D516" s="11">
        <v>806.35</v>
      </c>
      <c r="E516" s="11">
        <v>798.7</v>
      </c>
      <c r="F516" s="11" t="s">
        <v>1737</v>
      </c>
      <c r="G516" s="20">
        <v>2.0000000000000001E-4</v>
      </c>
    </row>
    <row r="517" spans="1:7" ht="15.75" customHeight="1">
      <c r="A517" s="13">
        <v>44858</v>
      </c>
      <c r="B517" s="11">
        <v>802.1</v>
      </c>
      <c r="C517" s="11">
        <v>800</v>
      </c>
      <c r="D517" s="11">
        <v>807.5</v>
      </c>
      <c r="E517" s="11">
        <v>800</v>
      </c>
      <c r="F517" s="11" t="s">
        <v>1738</v>
      </c>
      <c r="G517" s="20">
        <v>5.7999999999999996E-3</v>
      </c>
    </row>
    <row r="518" spans="1:7" ht="15.75" customHeight="1">
      <c r="A518" s="13">
        <v>44855</v>
      </c>
      <c r="B518" s="11">
        <v>797.45</v>
      </c>
      <c r="C518" s="11">
        <v>790</v>
      </c>
      <c r="D518" s="11">
        <v>802.85</v>
      </c>
      <c r="E518" s="11">
        <v>789.75</v>
      </c>
      <c r="F518" s="11" t="s">
        <v>1481</v>
      </c>
      <c r="G518" s="20">
        <v>5.7000000000000002E-3</v>
      </c>
    </row>
    <row r="519" spans="1:7" ht="15.75" customHeight="1">
      <c r="A519" s="13">
        <v>44854</v>
      </c>
      <c r="B519" s="11">
        <v>792.9</v>
      </c>
      <c r="C519" s="11">
        <v>782</v>
      </c>
      <c r="D519" s="11">
        <v>794</v>
      </c>
      <c r="E519" s="11">
        <v>778.3</v>
      </c>
      <c r="F519" s="11" t="s">
        <v>1739</v>
      </c>
      <c r="G519" s="20">
        <v>1.21E-2</v>
      </c>
    </row>
    <row r="520" spans="1:7" ht="15.75" customHeight="1">
      <c r="A520" s="13">
        <v>44853</v>
      </c>
      <c r="B520" s="11">
        <v>783.4</v>
      </c>
      <c r="C520" s="11">
        <v>787.95</v>
      </c>
      <c r="D520" s="11">
        <v>788.65</v>
      </c>
      <c r="E520" s="11">
        <v>779.5</v>
      </c>
      <c r="F520" s="11" t="s">
        <v>1385</v>
      </c>
      <c r="G520" s="20">
        <v>2.9999999999999997E-4</v>
      </c>
    </row>
    <row r="521" spans="1:7" ht="15.75" customHeight="1">
      <c r="A521" s="13">
        <v>44852</v>
      </c>
      <c r="B521" s="11">
        <v>783.15</v>
      </c>
      <c r="C521" s="11">
        <v>769.85</v>
      </c>
      <c r="D521" s="11">
        <v>785.6</v>
      </c>
      <c r="E521" s="11">
        <v>768.65</v>
      </c>
      <c r="F521" s="11" t="s">
        <v>1740</v>
      </c>
      <c r="G521" s="20">
        <v>2.24E-2</v>
      </c>
    </row>
    <row r="522" spans="1:7" ht="15.75" customHeight="1">
      <c r="A522" s="13">
        <v>44851</v>
      </c>
      <c r="B522" s="11">
        <v>766</v>
      </c>
      <c r="C522" s="11">
        <v>761</v>
      </c>
      <c r="D522" s="11">
        <v>771</v>
      </c>
      <c r="E522" s="11">
        <v>759.85</v>
      </c>
      <c r="F522" s="11" t="s">
        <v>1528</v>
      </c>
      <c r="G522" s="20">
        <v>1E-4</v>
      </c>
    </row>
    <row r="523" spans="1:7" ht="15.75" customHeight="1">
      <c r="A523" s="13">
        <v>44848</v>
      </c>
      <c r="B523" s="11">
        <v>765.95</v>
      </c>
      <c r="C523" s="11">
        <v>779.95</v>
      </c>
      <c r="D523" s="11">
        <v>779.95</v>
      </c>
      <c r="E523" s="11">
        <v>763.05</v>
      </c>
      <c r="F523" s="11" t="s">
        <v>1542</v>
      </c>
      <c r="G523" s="20">
        <v>-3.8E-3</v>
      </c>
    </row>
    <row r="524" spans="1:7" ht="15.75" customHeight="1">
      <c r="A524" s="13">
        <v>44847</v>
      </c>
      <c r="B524" s="11">
        <v>768.9</v>
      </c>
      <c r="C524" s="11">
        <v>775</v>
      </c>
      <c r="D524" s="11">
        <v>779</v>
      </c>
      <c r="E524" s="11">
        <v>767.65</v>
      </c>
      <c r="F524" s="11" t="s">
        <v>1614</v>
      </c>
      <c r="G524" s="20">
        <v>-8.6E-3</v>
      </c>
    </row>
    <row r="525" spans="1:7" ht="15.75" customHeight="1">
      <c r="A525" s="13">
        <v>44846</v>
      </c>
      <c r="B525" s="11">
        <v>775.55</v>
      </c>
      <c r="C525" s="11">
        <v>780.3</v>
      </c>
      <c r="D525" s="11">
        <v>781.35</v>
      </c>
      <c r="E525" s="11">
        <v>769.2</v>
      </c>
      <c r="F525" s="11" t="s">
        <v>1543</v>
      </c>
      <c r="G525" s="20">
        <v>-6.1000000000000004E-3</v>
      </c>
    </row>
    <row r="526" spans="1:7" ht="15.75" customHeight="1">
      <c r="A526" s="13">
        <v>44845</v>
      </c>
      <c r="B526" s="11">
        <v>780.3</v>
      </c>
      <c r="C526" s="11">
        <v>797.5</v>
      </c>
      <c r="D526" s="11">
        <v>797.5</v>
      </c>
      <c r="E526" s="11">
        <v>776</v>
      </c>
      <c r="F526" s="11" t="s">
        <v>1479</v>
      </c>
      <c r="G526" s="20">
        <v>-1.52E-2</v>
      </c>
    </row>
    <row r="527" spans="1:7" ht="15.75" customHeight="1">
      <c r="A527" s="13">
        <v>44844</v>
      </c>
      <c r="B527" s="11">
        <v>792.35</v>
      </c>
      <c r="C527" s="11">
        <v>784.95</v>
      </c>
      <c r="D527" s="11">
        <v>794.8</v>
      </c>
      <c r="E527" s="11">
        <v>779.7</v>
      </c>
      <c r="F527" s="11" t="s">
        <v>1741</v>
      </c>
      <c r="G527" s="20">
        <v>-8.9999999999999998E-4</v>
      </c>
    </row>
    <row r="528" spans="1:7" ht="15.75" customHeight="1">
      <c r="A528" s="170">
        <v>44841</v>
      </c>
      <c r="B528" s="11">
        <v>793.1</v>
      </c>
      <c r="C528" s="11">
        <v>792</v>
      </c>
      <c r="D528" s="11">
        <v>796.8</v>
      </c>
      <c r="E528" s="11">
        <v>784.7</v>
      </c>
      <c r="F528" s="11" t="s">
        <v>1742</v>
      </c>
      <c r="G528" s="20">
        <v>5.7000000000000002E-3</v>
      </c>
    </row>
    <row r="529" spans="1:7" ht="15.75" customHeight="1">
      <c r="A529" s="170">
        <v>44840</v>
      </c>
      <c r="B529" s="11">
        <v>788.6</v>
      </c>
      <c r="C529" s="11">
        <v>810.55</v>
      </c>
      <c r="D529" s="11">
        <v>815.85</v>
      </c>
      <c r="E529" s="11">
        <v>786.65</v>
      </c>
      <c r="F529" s="11" t="s">
        <v>1743</v>
      </c>
      <c r="G529" s="20">
        <v>-2.4899999999999999E-2</v>
      </c>
    </row>
    <row r="530" spans="1:7" ht="15.75" customHeight="1">
      <c r="A530" s="170">
        <v>44838</v>
      </c>
      <c r="B530" s="11">
        <v>808.7</v>
      </c>
      <c r="C530" s="11">
        <v>813</v>
      </c>
      <c r="D530" s="11">
        <v>816.75</v>
      </c>
      <c r="E530" s="11">
        <v>807.5</v>
      </c>
      <c r="F530" s="11" t="s">
        <v>1483</v>
      </c>
      <c r="G530" s="20">
        <v>6.7000000000000002E-3</v>
      </c>
    </row>
    <row r="531" spans="1:7" ht="15.75" customHeight="1">
      <c r="A531" s="170">
        <v>44837</v>
      </c>
      <c r="B531" s="11">
        <v>803.35</v>
      </c>
      <c r="C531" s="11">
        <v>803.4</v>
      </c>
      <c r="D531" s="11">
        <v>815.55</v>
      </c>
      <c r="E531" s="11">
        <v>798.05</v>
      </c>
      <c r="F531" s="11" t="s">
        <v>1744</v>
      </c>
      <c r="G531" s="20">
        <v>4.3E-3</v>
      </c>
    </row>
    <row r="532" spans="1:7" ht="15.75" customHeight="1">
      <c r="A532" s="170">
        <v>44834</v>
      </c>
      <c r="B532" s="11">
        <v>799.9</v>
      </c>
      <c r="C532" s="11">
        <v>765.95</v>
      </c>
      <c r="D532" s="11">
        <v>809</v>
      </c>
      <c r="E532" s="11">
        <v>761.45</v>
      </c>
      <c r="F532" s="11" t="s">
        <v>1683</v>
      </c>
      <c r="G532" s="20">
        <v>4.6100000000000002E-2</v>
      </c>
    </row>
    <row r="533" spans="1:7" ht="15.75" customHeight="1">
      <c r="A533" s="170">
        <v>44833</v>
      </c>
      <c r="B533" s="11">
        <v>764.65</v>
      </c>
      <c r="C533" s="11">
        <v>763.95</v>
      </c>
      <c r="D533" s="11">
        <v>769</v>
      </c>
      <c r="E533" s="11">
        <v>759.3</v>
      </c>
      <c r="F533" s="11" t="s">
        <v>1745</v>
      </c>
      <c r="G533" s="20">
        <v>4.1999999999999997E-3</v>
      </c>
    </row>
    <row r="534" spans="1:7" ht="15.75" customHeight="1">
      <c r="A534" s="170">
        <v>44832</v>
      </c>
      <c r="B534" s="11">
        <v>761.45</v>
      </c>
      <c r="C534" s="11">
        <v>755.5</v>
      </c>
      <c r="D534" s="11">
        <v>771</v>
      </c>
      <c r="E534" s="11">
        <v>755</v>
      </c>
      <c r="F534" s="11" t="s">
        <v>1746</v>
      </c>
      <c r="G534" s="20">
        <v>1.1000000000000001E-3</v>
      </c>
    </row>
    <row r="535" spans="1:7" ht="15.75" customHeight="1">
      <c r="A535" s="170">
        <v>44831</v>
      </c>
      <c r="B535" s="11">
        <v>760.6</v>
      </c>
      <c r="C535" s="11">
        <v>758.85</v>
      </c>
      <c r="D535" s="11">
        <v>765</v>
      </c>
      <c r="E535" s="11">
        <v>757.2</v>
      </c>
      <c r="F535" s="11" t="s">
        <v>1747</v>
      </c>
      <c r="G535" s="20">
        <v>7.4000000000000003E-3</v>
      </c>
    </row>
    <row r="536" spans="1:7" ht="15.75" customHeight="1">
      <c r="A536" s="170">
        <v>44830</v>
      </c>
      <c r="B536" s="11">
        <v>755.05</v>
      </c>
      <c r="C536" s="11">
        <v>769.95</v>
      </c>
      <c r="D536" s="11">
        <v>771.15</v>
      </c>
      <c r="E536" s="11">
        <v>753.2</v>
      </c>
      <c r="F536" s="11" t="s">
        <v>1748</v>
      </c>
      <c r="G536" s="20">
        <v>-2.1100000000000001E-2</v>
      </c>
    </row>
    <row r="537" spans="1:7" ht="15.75" customHeight="1">
      <c r="A537" s="170">
        <v>44827</v>
      </c>
      <c r="B537" s="11">
        <v>771.35</v>
      </c>
      <c r="C537" s="11">
        <v>788</v>
      </c>
      <c r="D537" s="11">
        <v>788</v>
      </c>
      <c r="E537" s="11">
        <v>768.7</v>
      </c>
      <c r="F537" s="11" t="s">
        <v>1749</v>
      </c>
      <c r="G537" s="20">
        <v>-1.6299999999999999E-2</v>
      </c>
    </row>
    <row r="538" spans="1:7" ht="15.75" customHeight="1">
      <c r="A538" s="170">
        <v>44826</v>
      </c>
      <c r="B538" s="11">
        <v>784.1</v>
      </c>
      <c r="C538" s="11">
        <v>791.2</v>
      </c>
      <c r="D538" s="11">
        <v>794.8</v>
      </c>
      <c r="E538" s="11">
        <v>776.35</v>
      </c>
      <c r="F538" s="11" t="s">
        <v>1750</v>
      </c>
      <c r="G538" s="20">
        <v>5.0000000000000001E-3</v>
      </c>
    </row>
    <row r="539" spans="1:7" ht="15.75" customHeight="1">
      <c r="A539" s="170">
        <v>44825</v>
      </c>
      <c r="B539" s="11">
        <v>780.2</v>
      </c>
      <c r="C539" s="11">
        <v>792.15</v>
      </c>
      <c r="D539" s="11">
        <v>797</v>
      </c>
      <c r="E539" s="11">
        <v>779</v>
      </c>
      <c r="F539" s="11" t="s">
        <v>1751</v>
      </c>
      <c r="G539" s="20">
        <v>-1.5100000000000001E-2</v>
      </c>
    </row>
    <row r="540" spans="1:7" ht="15.75" customHeight="1">
      <c r="A540" s="170">
        <v>44824</v>
      </c>
      <c r="B540" s="11">
        <v>792.15</v>
      </c>
      <c r="C540" s="11">
        <v>786.7</v>
      </c>
      <c r="D540" s="11">
        <v>796.95</v>
      </c>
      <c r="E540" s="11">
        <v>785</v>
      </c>
      <c r="F540" s="11" t="s">
        <v>1752</v>
      </c>
      <c r="G540" s="20">
        <v>1.2E-2</v>
      </c>
    </row>
    <row r="541" spans="1:7" ht="15.75" customHeight="1">
      <c r="A541" s="170">
        <v>44823</v>
      </c>
      <c r="B541" s="11">
        <v>782.75</v>
      </c>
      <c r="C541" s="11">
        <v>773.5</v>
      </c>
      <c r="D541" s="11">
        <v>786</v>
      </c>
      <c r="E541" s="11">
        <v>772.2</v>
      </c>
      <c r="F541" s="11" t="s">
        <v>1688</v>
      </c>
      <c r="G541" s="20">
        <v>4.0000000000000001E-3</v>
      </c>
    </row>
    <row r="542" spans="1:7" ht="15.75" customHeight="1">
      <c r="A542" s="170">
        <v>44820</v>
      </c>
      <c r="B542" s="11">
        <v>779.65</v>
      </c>
      <c r="C542" s="11">
        <v>788</v>
      </c>
      <c r="D542" s="11">
        <v>788</v>
      </c>
      <c r="E542" s="11">
        <v>776.45</v>
      </c>
      <c r="F542" s="11" t="s">
        <v>1753</v>
      </c>
      <c r="G542" s="20">
        <v>-6.8999999999999999E-3</v>
      </c>
    </row>
    <row r="543" spans="1:7" ht="15.75" customHeight="1">
      <c r="A543" s="170">
        <v>44819</v>
      </c>
      <c r="B543" s="11">
        <v>785.1</v>
      </c>
      <c r="C543" s="11">
        <v>788</v>
      </c>
      <c r="D543" s="11">
        <v>790.65</v>
      </c>
      <c r="E543" s="11">
        <v>782</v>
      </c>
      <c r="F543" s="11" t="s">
        <v>1700</v>
      </c>
      <c r="G543" s="20">
        <v>2.2000000000000001E-3</v>
      </c>
    </row>
    <row r="544" spans="1:7" ht="15.75" customHeight="1">
      <c r="A544" s="170">
        <v>44818</v>
      </c>
      <c r="B544" s="11">
        <v>783.35</v>
      </c>
      <c r="C544" s="11">
        <v>776</v>
      </c>
      <c r="D544" s="11">
        <v>788.4</v>
      </c>
      <c r="E544" s="11">
        <v>775.75</v>
      </c>
      <c r="F544" s="11" t="s">
        <v>1754</v>
      </c>
      <c r="G544" s="20">
        <v>-1.1000000000000001E-3</v>
      </c>
    </row>
    <row r="545" spans="1:7" ht="15.75" customHeight="1">
      <c r="A545" s="170">
        <v>44817</v>
      </c>
      <c r="B545" s="11">
        <v>784.25</v>
      </c>
      <c r="C545" s="11">
        <v>774</v>
      </c>
      <c r="D545" s="11">
        <v>788.9</v>
      </c>
      <c r="E545" s="11">
        <v>770</v>
      </c>
      <c r="F545" s="11" t="s">
        <v>1755</v>
      </c>
      <c r="G545" s="20">
        <v>1.9599999999999999E-2</v>
      </c>
    </row>
    <row r="546" spans="1:7" ht="15.75" customHeight="1">
      <c r="A546" s="170">
        <v>44816</v>
      </c>
      <c r="B546" s="11">
        <v>769.15</v>
      </c>
      <c r="C546" s="11">
        <v>767</v>
      </c>
      <c r="D546" s="11">
        <v>771.4</v>
      </c>
      <c r="E546" s="11">
        <v>764.5</v>
      </c>
      <c r="F546" s="11" t="s">
        <v>1756</v>
      </c>
      <c r="G546" s="20">
        <v>4.4000000000000003E-3</v>
      </c>
    </row>
    <row r="547" spans="1:7" ht="15.75" customHeight="1">
      <c r="A547" s="170">
        <v>44813</v>
      </c>
      <c r="B547" s="11">
        <v>765.75</v>
      </c>
      <c r="C547" s="11">
        <v>773</v>
      </c>
      <c r="D547" s="11">
        <v>774.8</v>
      </c>
      <c r="E547" s="11">
        <v>762.9</v>
      </c>
      <c r="F547" s="11" t="s">
        <v>1562</v>
      </c>
      <c r="G547" s="20">
        <v>-5.3E-3</v>
      </c>
    </row>
    <row r="548" spans="1:7" ht="15.75" customHeight="1">
      <c r="A548" s="170">
        <v>44812</v>
      </c>
      <c r="B548" s="11">
        <v>769.8</v>
      </c>
      <c r="C548" s="11">
        <v>759</v>
      </c>
      <c r="D548" s="11">
        <v>776</v>
      </c>
      <c r="E548" s="11">
        <v>757.05</v>
      </c>
      <c r="F548" s="11" t="s">
        <v>1757</v>
      </c>
      <c r="G548" s="20">
        <v>2.2200000000000001E-2</v>
      </c>
    </row>
    <row r="549" spans="1:7" ht="15.75" customHeight="1">
      <c r="A549" s="170">
        <v>44811</v>
      </c>
      <c r="B549" s="11">
        <v>753.1</v>
      </c>
      <c r="C549" s="11">
        <v>755.5</v>
      </c>
      <c r="D549" s="11">
        <v>761.9</v>
      </c>
      <c r="E549" s="11">
        <v>686.2</v>
      </c>
      <c r="F549" s="11" t="s">
        <v>1758</v>
      </c>
      <c r="G549" s="20">
        <v>-1.0699999999999999E-2</v>
      </c>
    </row>
    <row r="550" spans="1:7" ht="15.75" customHeight="1">
      <c r="A550" s="170">
        <v>44810</v>
      </c>
      <c r="B550" s="11">
        <v>761.25</v>
      </c>
      <c r="C550" s="11">
        <v>740.4</v>
      </c>
      <c r="D550" s="11">
        <v>765</v>
      </c>
      <c r="E550" s="11">
        <v>740.4</v>
      </c>
      <c r="F550" s="11" t="s">
        <v>1759</v>
      </c>
      <c r="G550" s="20">
        <v>2.8199999999999999E-2</v>
      </c>
    </row>
    <row r="551" spans="1:7" ht="15.75" customHeight="1">
      <c r="A551" s="170">
        <v>44809</v>
      </c>
      <c r="B551" s="11">
        <v>740.4</v>
      </c>
      <c r="C551" s="11">
        <v>735</v>
      </c>
      <c r="D551" s="11">
        <v>741.95</v>
      </c>
      <c r="E551" s="11">
        <v>733.25</v>
      </c>
      <c r="F551" s="11" t="s">
        <v>1361</v>
      </c>
      <c r="G551" s="20">
        <v>7.3000000000000001E-3</v>
      </c>
    </row>
    <row r="552" spans="1:7" ht="15.75" customHeight="1">
      <c r="A552" s="170">
        <v>44806</v>
      </c>
      <c r="B552" s="11">
        <v>735</v>
      </c>
      <c r="C552" s="11">
        <v>725</v>
      </c>
      <c r="D552" s="11">
        <v>740.9</v>
      </c>
      <c r="E552" s="11">
        <v>719.65</v>
      </c>
      <c r="F552" s="11" t="s">
        <v>1760</v>
      </c>
      <c r="G552" s="20">
        <v>-1E-4</v>
      </c>
    </row>
    <row r="553" spans="1:7" ht="15.75" customHeight="1">
      <c r="A553" s="170">
        <v>44805</v>
      </c>
      <c r="B553" s="11">
        <v>735.05</v>
      </c>
      <c r="C553" s="11">
        <v>726.5</v>
      </c>
      <c r="D553" s="11">
        <v>746</v>
      </c>
      <c r="E553" s="11">
        <v>726.5</v>
      </c>
      <c r="F553" s="11" t="s">
        <v>1761</v>
      </c>
      <c r="G553" s="20">
        <v>1.1599999999999999E-2</v>
      </c>
    </row>
    <row r="554" spans="1:7" ht="15.75" customHeight="1">
      <c r="A554" s="170">
        <v>44803</v>
      </c>
      <c r="B554" s="11">
        <v>726.6</v>
      </c>
      <c r="C554" s="11">
        <v>722</v>
      </c>
      <c r="D554" s="11">
        <v>730.1</v>
      </c>
      <c r="E554" s="11">
        <v>711.8</v>
      </c>
      <c r="F554" s="11" t="s">
        <v>1762</v>
      </c>
      <c r="G554" s="20">
        <v>8.3000000000000001E-3</v>
      </c>
    </row>
    <row r="555" spans="1:7" ht="15.75" customHeight="1">
      <c r="A555" s="170">
        <v>44802</v>
      </c>
      <c r="B555" s="11">
        <v>720.6</v>
      </c>
      <c r="C555" s="11">
        <v>717.7</v>
      </c>
      <c r="D555" s="11">
        <v>724.9</v>
      </c>
      <c r="E555" s="11">
        <v>715.1</v>
      </c>
      <c r="F555" s="11" t="s">
        <v>1763</v>
      </c>
      <c r="G555" s="20">
        <v>-1.4E-2</v>
      </c>
    </row>
    <row r="556" spans="1:7" ht="15.75" customHeight="1">
      <c r="A556" s="170">
        <v>44799</v>
      </c>
      <c r="B556" s="11">
        <v>730.85</v>
      </c>
      <c r="C556" s="11">
        <v>741.5</v>
      </c>
      <c r="D556" s="11">
        <v>741.5</v>
      </c>
      <c r="E556" s="11">
        <v>728</v>
      </c>
      <c r="F556" s="11" t="s">
        <v>1523</v>
      </c>
      <c r="G556" s="20">
        <v>-1.37E-2</v>
      </c>
    </row>
    <row r="557" spans="1:7" ht="15.75" customHeight="1">
      <c r="A557" s="170">
        <v>44798</v>
      </c>
      <c r="B557" s="11">
        <v>741</v>
      </c>
      <c r="C557" s="11">
        <v>744.8</v>
      </c>
      <c r="D557" s="11">
        <v>754.05</v>
      </c>
      <c r="E557" s="11">
        <v>735.25</v>
      </c>
      <c r="F557" s="11" t="s">
        <v>1764</v>
      </c>
      <c r="G557" s="20">
        <v>3.0000000000000001E-3</v>
      </c>
    </row>
    <row r="558" spans="1:7" ht="15.75" customHeight="1">
      <c r="A558" s="170">
        <v>44797</v>
      </c>
      <c r="B558" s="11">
        <v>738.75</v>
      </c>
      <c r="C558" s="11">
        <v>722.85</v>
      </c>
      <c r="D558" s="11">
        <v>754.2</v>
      </c>
      <c r="E558" s="11">
        <v>718</v>
      </c>
      <c r="F558" s="11" t="s">
        <v>1765</v>
      </c>
      <c r="G558" s="20">
        <v>1.6000000000000001E-3</v>
      </c>
    </row>
    <row r="559" spans="1:7" ht="15.75" customHeight="1">
      <c r="A559" s="170">
        <v>44796</v>
      </c>
      <c r="B559" s="11">
        <v>737.6</v>
      </c>
      <c r="C559" s="11">
        <v>725</v>
      </c>
      <c r="D559" s="11">
        <v>742.6</v>
      </c>
      <c r="E559" s="11">
        <v>722.55</v>
      </c>
      <c r="F559" s="11" t="s">
        <v>1766</v>
      </c>
      <c r="G559" s="20">
        <v>1.37E-2</v>
      </c>
    </row>
    <row r="560" spans="1:7" ht="15.75" customHeight="1">
      <c r="A560" s="170">
        <v>44795</v>
      </c>
      <c r="B560" s="11">
        <v>727.6</v>
      </c>
      <c r="C560" s="11">
        <v>731.85</v>
      </c>
      <c r="D560" s="11">
        <v>734.4</v>
      </c>
      <c r="E560" s="11">
        <v>724.4</v>
      </c>
      <c r="F560" s="11" t="s">
        <v>1767</v>
      </c>
      <c r="G560" s="20">
        <v>-6.4000000000000003E-3</v>
      </c>
    </row>
    <row r="561" spans="1:7" ht="15.75" customHeight="1">
      <c r="A561" s="170">
        <v>44792</v>
      </c>
      <c r="B561" s="11">
        <v>732.3</v>
      </c>
      <c r="C561" s="11">
        <v>730.2</v>
      </c>
      <c r="D561" s="11">
        <v>737.6</v>
      </c>
      <c r="E561" s="11">
        <v>726</v>
      </c>
      <c r="F561" s="11" t="s">
        <v>1768</v>
      </c>
      <c r="G561" s="20">
        <v>-1.1999999999999999E-3</v>
      </c>
    </row>
    <row r="562" spans="1:7" ht="15.75" customHeight="1">
      <c r="A562" s="170">
        <v>44791</v>
      </c>
      <c r="B562" s="11">
        <v>733.2</v>
      </c>
      <c r="C562" s="11">
        <v>725</v>
      </c>
      <c r="D562" s="11">
        <v>736</v>
      </c>
      <c r="E562" s="11">
        <v>720.9</v>
      </c>
      <c r="F562" s="11" t="s">
        <v>1769</v>
      </c>
      <c r="G562" s="20">
        <v>1.4200000000000001E-2</v>
      </c>
    </row>
    <row r="563" spans="1:7" ht="15.75" customHeight="1">
      <c r="A563" s="170">
        <v>44790</v>
      </c>
      <c r="B563" s="11">
        <v>722.95</v>
      </c>
      <c r="C563" s="11">
        <v>707</v>
      </c>
      <c r="D563" s="11">
        <v>724.65</v>
      </c>
      <c r="E563" s="11">
        <v>702.3</v>
      </c>
      <c r="F563" s="11" t="s">
        <v>1770</v>
      </c>
      <c r="G563" s="20">
        <v>2.6800000000000001E-2</v>
      </c>
    </row>
    <row r="564" spans="1:7" ht="15.75" customHeight="1">
      <c r="A564" s="170">
        <v>44789</v>
      </c>
      <c r="B564" s="11">
        <v>704.1</v>
      </c>
      <c r="C564" s="11">
        <v>715</v>
      </c>
      <c r="D564" s="11">
        <v>716</v>
      </c>
      <c r="E564" s="11">
        <v>700.5</v>
      </c>
      <c r="F564" s="11" t="s">
        <v>1518</v>
      </c>
      <c r="G564" s="20">
        <v>-7.9000000000000008E-3</v>
      </c>
    </row>
    <row r="565" spans="1:7" ht="15.75" customHeight="1">
      <c r="A565" s="170">
        <v>44785</v>
      </c>
      <c r="B565" s="11">
        <v>709.7</v>
      </c>
      <c r="C565" s="11">
        <v>709.85</v>
      </c>
      <c r="D565" s="11">
        <v>712.5</v>
      </c>
      <c r="E565" s="11">
        <v>706.65</v>
      </c>
      <c r="F565" s="11" t="s">
        <v>1771</v>
      </c>
      <c r="G565" s="20">
        <v>-1E-4</v>
      </c>
    </row>
    <row r="566" spans="1:7" ht="15.75" customHeight="1">
      <c r="A566" s="170">
        <v>44784</v>
      </c>
      <c r="B566" s="11">
        <v>709.8</v>
      </c>
      <c r="C566" s="11">
        <v>718.8</v>
      </c>
      <c r="D566" s="11">
        <v>719.4</v>
      </c>
      <c r="E566" s="11">
        <v>705.7</v>
      </c>
      <c r="F566" s="11" t="s">
        <v>1772</v>
      </c>
      <c r="G566" s="20">
        <v>-7.6E-3</v>
      </c>
    </row>
    <row r="567" spans="1:7" ht="15.75" customHeight="1">
      <c r="A567" s="170">
        <v>44783</v>
      </c>
      <c r="B567" s="11">
        <v>715.25</v>
      </c>
      <c r="C567" s="11">
        <v>713.9</v>
      </c>
      <c r="D567" s="11">
        <v>718</v>
      </c>
      <c r="E567" s="11">
        <v>706</v>
      </c>
      <c r="F567" s="11" t="s">
        <v>1402</v>
      </c>
      <c r="G567" s="20">
        <v>1.55E-2</v>
      </c>
    </row>
    <row r="568" spans="1:7" ht="15.75" customHeight="1">
      <c r="A568" s="170">
        <v>44781</v>
      </c>
      <c r="B568" s="11">
        <v>704.35</v>
      </c>
      <c r="C568" s="11">
        <v>707.95</v>
      </c>
      <c r="D568" s="11">
        <v>709.85</v>
      </c>
      <c r="E568" s="11">
        <v>699</v>
      </c>
      <c r="F568" s="11" t="s">
        <v>1773</v>
      </c>
      <c r="G568" s="20">
        <v>1E-3</v>
      </c>
    </row>
    <row r="569" spans="1:7" ht="15.75" customHeight="1">
      <c r="A569" s="170">
        <v>44778</v>
      </c>
      <c r="B569" s="11">
        <v>703.65</v>
      </c>
      <c r="C569" s="11">
        <v>698</v>
      </c>
      <c r="D569" s="11">
        <v>710</v>
      </c>
      <c r="E569" s="11">
        <v>696.35</v>
      </c>
      <c r="F569" s="11" t="s">
        <v>1774</v>
      </c>
      <c r="G569" s="20">
        <v>1.35E-2</v>
      </c>
    </row>
    <row r="570" spans="1:7" ht="15.75" customHeight="1">
      <c r="A570" s="170">
        <v>44777</v>
      </c>
      <c r="B570" s="11">
        <v>694.3</v>
      </c>
      <c r="C570" s="11">
        <v>698.2</v>
      </c>
      <c r="D570" s="11">
        <v>698.5</v>
      </c>
      <c r="E570" s="11">
        <v>680.7</v>
      </c>
      <c r="F570" s="11" t="s">
        <v>1452</v>
      </c>
      <c r="G570" s="20">
        <v>1.6999999999999999E-3</v>
      </c>
    </row>
    <row r="571" spans="1:7" ht="15.75" customHeight="1">
      <c r="A571" s="170">
        <v>44776</v>
      </c>
      <c r="B571" s="11">
        <v>693.15</v>
      </c>
      <c r="C571" s="11">
        <v>688</v>
      </c>
      <c r="D571" s="11">
        <v>696.85</v>
      </c>
      <c r="E571" s="11">
        <v>687</v>
      </c>
      <c r="F571" s="11" t="s">
        <v>1496</v>
      </c>
      <c r="G571" s="20">
        <v>9.1999999999999998E-3</v>
      </c>
    </row>
    <row r="572" spans="1:7" ht="15.75" customHeight="1">
      <c r="A572" s="170">
        <v>44775</v>
      </c>
      <c r="B572" s="11">
        <v>686.8</v>
      </c>
      <c r="C572" s="11">
        <v>700</v>
      </c>
      <c r="D572" s="11">
        <v>700.3</v>
      </c>
      <c r="E572" s="11">
        <v>681.15</v>
      </c>
      <c r="F572" s="11" t="s">
        <v>1356</v>
      </c>
      <c r="G572" s="20">
        <v>-1.0999999999999999E-2</v>
      </c>
    </row>
    <row r="573" spans="1:7" ht="15.75" customHeight="1">
      <c r="A573" s="170">
        <v>44774</v>
      </c>
      <c r="B573" s="11">
        <v>694.45</v>
      </c>
      <c r="C573" s="11">
        <v>677.95</v>
      </c>
      <c r="D573" s="11">
        <v>697.8</v>
      </c>
      <c r="E573" s="11">
        <v>677.05</v>
      </c>
      <c r="F573" s="11" t="s">
        <v>1770</v>
      </c>
      <c r="G573" s="20">
        <v>2.4299999999999999E-2</v>
      </c>
    </row>
    <row r="574" spans="1:7" ht="15.75" customHeight="1">
      <c r="A574" s="170">
        <v>44771</v>
      </c>
      <c r="B574" s="11">
        <v>677.95</v>
      </c>
      <c r="C574" s="11">
        <v>672.8</v>
      </c>
      <c r="D574" s="11">
        <v>680.65</v>
      </c>
      <c r="E574" s="11">
        <v>671</v>
      </c>
      <c r="F574" s="11" t="s">
        <v>1640</v>
      </c>
      <c r="G574" s="20">
        <v>1.66E-2</v>
      </c>
    </row>
    <row r="575" spans="1:7" ht="15.75" customHeight="1">
      <c r="A575" s="170">
        <v>44770</v>
      </c>
      <c r="B575" s="11">
        <v>666.85</v>
      </c>
      <c r="C575" s="11">
        <v>678.8</v>
      </c>
      <c r="D575" s="11">
        <v>679.4</v>
      </c>
      <c r="E575" s="11">
        <v>664.2</v>
      </c>
      <c r="F575" s="11" t="s">
        <v>1775</v>
      </c>
      <c r="G575" s="20">
        <v>-1.1900000000000001E-2</v>
      </c>
    </row>
    <row r="576" spans="1:7" ht="15.75" customHeight="1">
      <c r="A576" s="170">
        <v>44769</v>
      </c>
      <c r="B576" s="11">
        <v>674.9</v>
      </c>
      <c r="C576" s="11">
        <v>683.95</v>
      </c>
      <c r="D576" s="11">
        <v>683.95</v>
      </c>
      <c r="E576" s="11">
        <v>669.7</v>
      </c>
      <c r="F576" s="11" t="s">
        <v>1356</v>
      </c>
      <c r="G576" s="20">
        <v>-1.34E-2</v>
      </c>
    </row>
    <row r="577" spans="1:7" ht="15.75" customHeight="1">
      <c r="A577" s="170">
        <v>44768</v>
      </c>
      <c r="B577" s="11">
        <v>684.1</v>
      </c>
      <c r="C577" s="11">
        <v>682.6</v>
      </c>
      <c r="D577" s="11">
        <v>685.35</v>
      </c>
      <c r="E577" s="11">
        <v>670.25</v>
      </c>
      <c r="F577" s="11" t="s">
        <v>1776</v>
      </c>
      <c r="G577" s="20">
        <v>8.3999999999999995E-3</v>
      </c>
    </row>
    <row r="578" spans="1:7" ht="15.75" customHeight="1">
      <c r="A578" s="170">
        <v>44767</v>
      </c>
      <c r="B578" s="11">
        <v>678.4</v>
      </c>
      <c r="C578" s="11">
        <v>680</v>
      </c>
      <c r="D578" s="11">
        <v>686.55</v>
      </c>
      <c r="E578" s="11">
        <v>676.55</v>
      </c>
      <c r="F578" s="11" t="s">
        <v>1714</v>
      </c>
      <c r="G578" s="20">
        <v>-6.9999999999999999E-4</v>
      </c>
    </row>
    <row r="579" spans="1:7" ht="15.75" customHeight="1">
      <c r="A579" s="170">
        <v>44764</v>
      </c>
      <c r="B579" s="11">
        <v>678.85</v>
      </c>
      <c r="C579" s="11">
        <v>679.7</v>
      </c>
      <c r="D579" s="11">
        <v>681.9</v>
      </c>
      <c r="E579" s="11">
        <v>675.2</v>
      </c>
      <c r="F579" s="11" t="s">
        <v>1593</v>
      </c>
      <c r="G579" s="20">
        <v>6.9999999999999999E-4</v>
      </c>
    </row>
    <row r="580" spans="1:7" ht="15.75" customHeight="1">
      <c r="A580" s="170">
        <v>44763</v>
      </c>
      <c r="B580" s="11">
        <v>678.35</v>
      </c>
      <c r="C580" s="11">
        <v>671.5</v>
      </c>
      <c r="D580" s="11">
        <v>679.95</v>
      </c>
      <c r="E580" s="11">
        <v>671.2</v>
      </c>
      <c r="F580" s="11" t="s">
        <v>1686</v>
      </c>
      <c r="G580" s="20">
        <v>1.15E-2</v>
      </c>
    </row>
    <row r="581" spans="1:7" ht="15.75" customHeight="1">
      <c r="A581" s="170">
        <v>44762</v>
      </c>
      <c r="B581" s="11">
        <v>670.65</v>
      </c>
      <c r="C581" s="11">
        <v>680</v>
      </c>
      <c r="D581" s="11">
        <v>680</v>
      </c>
      <c r="E581" s="11">
        <v>668.2</v>
      </c>
      <c r="F581" s="11" t="s">
        <v>1777</v>
      </c>
      <c r="G581" s="20">
        <v>-3.3E-3</v>
      </c>
    </row>
    <row r="582" spans="1:7" ht="15.75" customHeight="1">
      <c r="A582" s="170">
        <v>44761</v>
      </c>
      <c r="B582" s="11">
        <v>672.9</v>
      </c>
      <c r="C582" s="11">
        <v>675</v>
      </c>
      <c r="D582" s="11">
        <v>677</v>
      </c>
      <c r="E582" s="11">
        <v>663.1</v>
      </c>
      <c r="F582" s="11" t="s">
        <v>1509</v>
      </c>
      <c r="G582" s="20">
        <v>1.49E-2</v>
      </c>
    </row>
    <row r="583" spans="1:7" ht="15.75" customHeight="1">
      <c r="A583" s="170">
        <v>44760</v>
      </c>
      <c r="B583" s="11">
        <v>663.05</v>
      </c>
      <c r="C583" s="11">
        <v>657</v>
      </c>
      <c r="D583" s="11">
        <v>670</v>
      </c>
      <c r="E583" s="11">
        <v>649.15</v>
      </c>
      <c r="F583" s="11" t="s">
        <v>1778</v>
      </c>
      <c r="G583" s="20">
        <v>1.7299999999999999E-2</v>
      </c>
    </row>
    <row r="584" spans="1:7" ht="15.75" customHeight="1">
      <c r="A584" s="170">
        <v>44757</v>
      </c>
      <c r="B584" s="11">
        <v>651.79999999999995</v>
      </c>
      <c r="C584" s="11">
        <v>648.95000000000005</v>
      </c>
      <c r="D584" s="11">
        <v>657.5</v>
      </c>
      <c r="E584" s="11">
        <v>643.25</v>
      </c>
      <c r="F584" s="11" t="s">
        <v>1724</v>
      </c>
      <c r="G584" s="20">
        <v>1.5800000000000002E-2</v>
      </c>
    </row>
    <row r="585" spans="1:7" ht="15.75" customHeight="1">
      <c r="A585" s="170">
        <v>44756</v>
      </c>
      <c r="B585" s="11">
        <v>641.65</v>
      </c>
      <c r="C585" s="11">
        <v>650</v>
      </c>
      <c r="D585" s="11">
        <v>652.20000000000005</v>
      </c>
      <c r="E585" s="11">
        <v>628.75</v>
      </c>
      <c r="F585" s="11" t="s">
        <v>1657</v>
      </c>
      <c r="G585" s="20">
        <v>-2.8999999999999998E-3</v>
      </c>
    </row>
    <row r="586" spans="1:7" ht="15.75" customHeight="1">
      <c r="A586" s="170">
        <v>44755</v>
      </c>
      <c r="B586" s="11">
        <v>643.5</v>
      </c>
      <c r="C586" s="11">
        <v>670</v>
      </c>
      <c r="D586" s="11">
        <v>670</v>
      </c>
      <c r="E586" s="11">
        <v>641</v>
      </c>
      <c r="F586" s="11" t="s">
        <v>1779</v>
      </c>
      <c r="G586" s="20">
        <v>-2.9399999999999999E-2</v>
      </c>
    </row>
    <row r="587" spans="1:7" ht="15.75" customHeight="1">
      <c r="A587" s="170">
        <v>44754</v>
      </c>
      <c r="B587" s="11">
        <v>663</v>
      </c>
      <c r="C587" s="11">
        <v>663.25</v>
      </c>
      <c r="D587" s="11">
        <v>666.9</v>
      </c>
      <c r="E587" s="11">
        <v>660</v>
      </c>
      <c r="F587" s="11" t="s">
        <v>1392</v>
      </c>
      <c r="G587" s="20">
        <v>3.7000000000000002E-3</v>
      </c>
    </row>
    <row r="588" spans="1:7" ht="15.75" customHeight="1">
      <c r="A588" s="170">
        <v>44753</v>
      </c>
      <c r="B588" s="11">
        <v>660.55</v>
      </c>
      <c r="C588" s="11">
        <v>675</v>
      </c>
      <c r="D588" s="11">
        <v>681</v>
      </c>
      <c r="E588" s="11">
        <v>658.95</v>
      </c>
      <c r="F588" s="11" t="s">
        <v>1780</v>
      </c>
      <c r="G588" s="20">
        <v>-4.9799999999999997E-2</v>
      </c>
    </row>
    <row r="589" spans="1:7" ht="15.75" customHeight="1">
      <c r="A589" s="170">
        <v>44750</v>
      </c>
      <c r="B589" s="11">
        <v>695.15</v>
      </c>
      <c r="C589" s="11">
        <v>688</v>
      </c>
      <c r="D589" s="11">
        <v>696.6</v>
      </c>
      <c r="E589" s="11">
        <v>686.65</v>
      </c>
      <c r="F589" s="11" t="s">
        <v>1606</v>
      </c>
      <c r="G589" s="20">
        <v>1.2200000000000001E-2</v>
      </c>
    </row>
    <row r="590" spans="1:7" ht="15.75" customHeight="1">
      <c r="A590" s="170">
        <v>44749</v>
      </c>
      <c r="B590" s="11">
        <v>686.8</v>
      </c>
      <c r="C590" s="11">
        <v>692</v>
      </c>
      <c r="D590" s="11">
        <v>696.5</v>
      </c>
      <c r="E590" s="11">
        <v>685.45</v>
      </c>
      <c r="F590" s="11" t="s">
        <v>1671</v>
      </c>
      <c r="G590" s="20">
        <v>-1.03E-2</v>
      </c>
    </row>
    <row r="591" spans="1:7" ht="15.75" customHeight="1">
      <c r="A591" s="170">
        <v>44748</v>
      </c>
      <c r="B591" s="11">
        <v>693.95</v>
      </c>
      <c r="C591" s="11">
        <v>684.5</v>
      </c>
      <c r="D591" s="11">
        <v>694.95</v>
      </c>
      <c r="E591" s="11">
        <v>684.2</v>
      </c>
      <c r="F591" s="11" t="s">
        <v>1781</v>
      </c>
      <c r="G591" s="20">
        <v>1.3899999999999999E-2</v>
      </c>
    </row>
    <row r="592" spans="1:7" ht="15.75" customHeight="1">
      <c r="A592" s="170">
        <v>44747</v>
      </c>
      <c r="B592" s="11">
        <v>684.45</v>
      </c>
      <c r="C592" s="11">
        <v>683.3</v>
      </c>
      <c r="D592" s="11">
        <v>689.3</v>
      </c>
      <c r="E592" s="11">
        <v>680.05</v>
      </c>
      <c r="F592" s="11" t="s">
        <v>1671</v>
      </c>
      <c r="G592" s="20">
        <v>3.7000000000000002E-3</v>
      </c>
    </row>
    <row r="593" spans="1:7" ht="15.75" customHeight="1">
      <c r="A593" s="170">
        <v>44746</v>
      </c>
      <c r="B593" s="11">
        <v>681.9</v>
      </c>
      <c r="C593" s="11">
        <v>670.5</v>
      </c>
      <c r="D593" s="11">
        <v>685.5</v>
      </c>
      <c r="E593" s="11">
        <v>666.05</v>
      </c>
      <c r="F593" s="11" t="s">
        <v>1501</v>
      </c>
      <c r="G593" s="20">
        <v>1.2500000000000001E-2</v>
      </c>
    </row>
    <row r="594" spans="1:7" ht="15.75" customHeight="1">
      <c r="A594" s="170">
        <v>44743</v>
      </c>
      <c r="B594" s="11">
        <v>673.45</v>
      </c>
      <c r="C594" s="11">
        <v>684.85</v>
      </c>
      <c r="D594" s="11">
        <v>685.8</v>
      </c>
      <c r="E594" s="11">
        <v>666</v>
      </c>
      <c r="F594" s="11" t="s">
        <v>1556</v>
      </c>
      <c r="G594" s="20">
        <v>-1.6799999999999999E-2</v>
      </c>
    </row>
    <row r="595" spans="1:7" ht="15.75" customHeight="1">
      <c r="A595" s="170">
        <v>44742</v>
      </c>
      <c r="B595" s="11">
        <v>684.95</v>
      </c>
      <c r="C595" s="11">
        <v>689.8</v>
      </c>
      <c r="D595" s="11">
        <v>691.6</v>
      </c>
      <c r="E595" s="11">
        <v>679</v>
      </c>
      <c r="F595" s="11" t="s">
        <v>1782</v>
      </c>
      <c r="G595" s="20">
        <v>-4.1000000000000003E-3</v>
      </c>
    </row>
    <row r="596" spans="1:7" ht="15.75" customHeight="1">
      <c r="A596" s="170">
        <v>44741</v>
      </c>
      <c r="B596" s="11">
        <v>687.8</v>
      </c>
      <c r="C596" s="11">
        <v>677</v>
      </c>
      <c r="D596" s="11">
        <v>689.1</v>
      </c>
      <c r="E596" s="11">
        <v>675</v>
      </c>
      <c r="F596" s="11" t="s">
        <v>1705</v>
      </c>
      <c r="G596" s="20">
        <v>9.7999999999999997E-3</v>
      </c>
    </row>
    <row r="597" spans="1:7" ht="15.75" customHeight="1">
      <c r="A597" s="170">
        <v>44740</v>
      </c>
      <c r="B597" s="11">
        <v>681.15</v>
      </c>
      <c r="C597" s="11">
        <v>683</v>
      </c>
      <c r="D597" s="11">
        <v>684.9</v>
      </c>
      <c r="E597" s="11">
        <v>676.3</v>
      </c>
      <c r="F597" s="11" t="s">
        <v>1617</v>
      </c>
      <c r="G597" s="20">
        <v>-4.1000000000000003E-3</v>
      </c>
    </row>
    <row r="598" spans="1:7" ht="15.75" customHeight="1">
      <c r="A598" s="170">
        <v>44739</v>
      </c>
      <c r="B598" s="11">
        <v>683.95</v>
      </c>
      <c r="C598" s="11">
        <v>675</v>
      </c>
      <c r="D598" s="11">
        <v>687</v>
      </c>
      <c r="E598" s="11">
        <v>671.2</v>
      </c>
      <c r="F598" s="11" t="s">
        <v>1599</v>
      </c>
      <c r="G598" s="20">
        <v>1.9E-2</v>
      </c>
    </row>
    <row r="599" spans="1:7" ht="15.75" customHeight="1">
      <c r="A599" s="170">
        <v>44736</v>
      </c>
      <c r="B599" s="11">
        <v>671.2</v>
      </c>
      <c r="C599" s="11">
        <v>662.1</v>
      </c>
      <c r="D599" s="11">
        <v>675.7</v>
      </c>
      <c r="E599" s="11">
        <v>662.1</v>
      </c>
      <c r="F599" s="11" t="s">
        <v>1471</v>
      </c>
      <c r="G599" s="20">
        <v>1.67E-2</v>
      </c>
    </row>
    <row r="600" spans="1:7" ht="15.75" customHeight="1">
      <c r="A600" s="170">
        <v>44735</v>
      </c>
      <c r="B600" s="11">
        <v>660.2</v>
      </c>
      <c r="C600" s="11">
        <v>648.15</v>
      </c>
      <c r="D600" s="11">
        <v>664.6</v>
      </c>
      <c r="E600" s="11">
        <v>647.75</v>
      </c>
      <c r="F600" s="11" t="s">
        <v>1596</v>
      </c>
      <c r="G600" s="20">
        <v>2.7E-2</v>
      </c>
    </row>
    <row r="601" spans="1:7" ht="15.75" customHeight="1">
      <c r="A601" s="170">
        <v>44734</v>
      </c>
      <c r="B601" s="11">
        <v>642.85</v>
      </c>
      <c r="C601" s="11">
        <v>648.6</v>
      </c>
      <c r="D601" s="11">
        <v>650.35</v>
      </c>
      <c r="E601" s="11">
        <v>641.45000000000005</v>
      </c>
      <c r="F601" s="11" t="s">
        <v>1783</v>
      </c>
      <c r="G601" s="20">
        <v>-1.7500000000000002E-2</v>
      </c>
    </row>
    <row r="602" spans="1:7" ht="15.75" customHeight="1">
      <c r="A602" s="170">
        <v>44733</v>
      </c>
      <c r="B602" s="11">
        <v>654.29999999999995</v>
      </c>
      <c r="C602" s="11">
        <v>642.1</v>
      </c>
      <c r="D602" s="11">
        <v>658.15</v>
      </c>
      <c r="E602" s="11">
        <v>640.5</v>
      </c>
      <c r="F602" s="11" t="s">
        <v>1741</v>
      </c>
      <c r="G602" s="20">
        <v>2.0899999999999998E-2</v>
      </c>
    </row>
    <row r="603" spans="1:7" ht="15.75" customHeight="1">
      <c r="A603" s="170">
        <v>44732</v>
      </c>
      <c r="B603" s="11">
        <v>640.9</v>
      </c>
      <c r="C603" s="11">
        <v>644.95000000000005</v>
      </c>
      <c r="D603" s="11">
        <v>647.45000000000005</v>
      </c>
      <c r="E603" s="11">
        <v>634.20000000000005</v>
      </c>
      <c r="F603" s="11" t="s">
        <v>1784</v>
      </c>
      <c r="G603" s="20">
        <v>-4.3E-3</v>
      </c>
    </row>
    <row r="604" spans="1:7" ht="15.75" customHeight="1">
      <c r="A604" s="170">
        <v>44729</v>
      </c>
      <c r="B604" s="11">
        <v>643.65</v>
      </c>
      <c r="C604" s="11">
        <v>656</v>
      </c>
      <c r="D604" s="11">
        <v>661.75</v>
      </c>
      <c r="E604" s="11">
        <v>638</v>
      </c>
      <c r="F604" s="11" t="s">
        <v>1785</v>
      </c>
      <c r="G604" s="20">
        <v>-1.61E-2</v>
      </c>
    </row>
    <row r="605" spans="1:7" ht="15.75" customHeight="1">
      <c r="A605" s="170">
        <v>44728</v>
      </c>
      <c r="B605" s="11">
        <v>654.20000000000005</v>
      </c>
      <c r="C605" s="11">
        <v>683.1</v>
      </c>
      <c r="D605" s="11">
        <v>683.9</v>
      </c>
      <c r="E605" s="11">
        <v>650</v>
      </c>
      <c r="F605" s="11" t="s">
        <v>1503</v>
      </c>
      <c r="G605" s="20">
        <v>-4.0899999999999999E-2</v>
      </c>
    </row>
    <row r="606" spans="1:7" ht="15.75" customHeight="1">
      <c r="A606" s="170">
        <v>44727</v>
      </c>
      <c r="B606" s="11">
        <v>682.1</v>
      </c>
      <c r="C606" s="11">
        <v>681.95</v>
      </c>
      <c r="D606" s="11">
        <v>685</v>
      </c>
      <c r="E606" s="11">
        <v>673.5</v>
      </c>
      <c r="F606" s="11" t="s">
        <v>1448</v>
      </c>
      <c r="G606" s="20">
        <v>1E-4</v>
      </c>
    </row>
    <row r="607" spans="1:7" ht="15.75" customHeight="1">
      <c r="A607" s="170">
        <v>44726</v>
      </c>
      <c r="B607" s="11">
        <v>682.05</v>
      </c>
      <c r="C607" s="11">
        <v>669.1</v>
      </c>
      <c r="D607" s="11">
        <v>689.4</v>
      </c>
      <c r="E607" s="11">
        <v>669.1</v>
      </c>
      <c r="F607" s="11" t="s">
        <v>1786</v>
      </c>
      <c r="G607" s="20">
        <v>1.6E-2</v>
      </c>
    </row>
    <row r="608" spans="1:7" ht="15.75" customHeight="1">
      <c r="A608" s="170">
        <v>44725</v>
      </c>
      <c r="B608" s="11">
        <v>671.3</v>
      </c>
      <c r="C608" s="11">
        <v>660.1</v>
      </c>
      <c r="D608" s="11">
        <v>673.35</v>
      </c>
      <c r="E608" s="11">
        <v>658</v>
      </c>
      <c r="F608" s="11" t="s">
        <v>1543</v>
      </c>
      <c r="G608" s="20">
        <v>-3.0000000000000001E-3</v>
      </c>
    </row>
    <row r="609" spans="1:7" ht="15.75" customHeight="1">
      <c r="A609" s="170">
        <v>44722</v>
      </c>
      <c r="B609" s="11">
        <v>673.35</v>
      </c>
      <c r="C609" s="11">
        <v>668</v>
      </c>
      <c r="D609" s="11">
        <v>676.45</v>
      </c>
      <c r="E609" s="11">
        <v>668</v>
      </c>
      <c r="F609" s="11" t="s">
        <v>1617</v>
      </c>
      <c r="G609" s="20">
        <v>-4.4000000000000003E-3</v>
      </c>
    </row>
    <row r="610" spans="1:7" ht="15.75" customHeight="1">
      <c r="A610" s="170">
        <v>44721</v>
      </c>
      <c r="B610" s="11">
        <v>676.35</v>
      </c>
      <c r="C610" s="11">
        <v>660</v>
      </c>
      <c r="D610" s="11">
        <v>679.4</v>
      </c>
      <c r="E610" s="11">
        <v>655.1</v>
      </c>
      <c r="F610" s="11" t="s">
        <v>1787</v>
      </c>
      <c r="G610" s="20">
        <v>1.9699999999999999E-2</v>
      </c>
    </row>
    <row r="611" spans="1:7" ht="15.75" customHeight="1">
      <c r="A611" s="170">
        <v>44720</v>
      </c>
      <c r="B611" s="11">
        <v>663.3</v>
      </c>
      <c r="C611" s="11">
        <v>682.5</v>
      </c>
      <c r="D611" s="11">
        <v>687.8</v>
      </c>
      <c r="E611" s="11">
        <v>660.45</v>
      </c>
      <c r="F611" s="11" t="s">
        <v>1788</v>
      </c>
      <c r="G611" s="20">
        <v>-3.2099999999999997E-2</v>
      </c>
    </row>
    <row r="612" spans="1:7" ht="15.75" customHeight="1">
      <c r="A612" s="170">
        <v>44719</v>
      </c>
      <c r="B612" s="11">
        <v>685.3</v>
      </c>
      <c r="C612" s="11">
        <v>678.15</v>
      </c>
      <c r="D612" s="11">
        <v>687.25</v>
      </c>
      <c r="E612" s="11">
        <v>673.3</v>
      </c>
      <c r="F612" s="11" t="s">
        <v>1789</v>
      </c>
      <c r="G612" s="20">
        <v>3.3999999999999998E-3</v>
      </c>
    </row>
    <row r="613" spans="1:7" ht="15.75" customHeight="1">
      <c r="A613" s="170">
        <v>44718</v>
      </c>
      <c r="B613" s="11">
        <v>682.95</v>
      </c>
      <c r="C613" s="11">
        <v>682.2</v>
      </c>
      <c r="D613" s="11">
        <v>689.8</v>
      </c>
      <c r="E613" s="11">
        <v>676.5</v>
      </c>
      <c r="F613" s="11" t="s">
        <v>1790</v>
      </c>
      <c r="G613" s="20">
        <v>-5.1999999999999998E-3</v>
      </c>
    </row>
    <row r="614" spans="1:7" ht="15.75" customHeight="1">
      <c r="A614" s="170">
        <v>44715</v>
      </c>
      <c r="B614" s="11">
        <v>686.5</v>
      </c>
      <c r="C614" s="11">
        <v>697.05</v>
      </c>
      <c r="D614" s="11">
        <v>700.8</v>
      </c>
      <c r="E614" s="11">
        <v>685.25</v>
      </c>
      <c r="F614" s="11" t="s">
        <v>1791</v>
      </c>
      <c r="G614" s="20">
        <v>-1.3599999999999999E-2</v>
      </c>
    </row>
    <row r="615" spans="1:7" ht="15.75" customHeight="1">
      <c r="A615" s="170">
        <v>44714</v>
      </c>
      <c r="B615" s="11">
        <v>695.95</v>
      </c>
      <c r="C615" s="11">
        <v>688.9</v>
      </c>
      <c r="D615" s="11">
        <v>696.95</v>
      </c>
      <c r="E615" s="11">
        <v>683.05</v>
      </c>
      <c r="F615" s="11" t="s">
        <v>1792</v>
      </c>
      <c r="G615" s="20">
        <v>1.9E-3</v>
      </c>
    </row>
    <row r="616" spans="1:7" ht="15.75" customHeight="1">
      <c r="A616" s="170">
        <v>44713</v>
      </c>
      <c r="B616" s="11">
        <v>694.65</v>
      </c>
      <c r="C616" s="11">
        <v>701.55</v>
      </c>
      <c r="D616" s="11">
        <v>706.2</v>
      </c>
      <c r="E616" s="11">
        <v>691.25</v>
      </c>
      <c r="F616" s="11" t="s">
        <v>1685</v>
      </c>
      <c r="G616" s="20">
        <v>-7.9000000000000008E-3</v>
      </c>
    </row>
    <row r="617" spans="1:7" ht="15.75" customHeight="1">
      <c r="A617" s="170">
        <v>44712</v>
      </c>
      <c r="B617" s="11">
        <v>700.2</v>
      </c>
      <c r="C617" s="11">
        <v>697.5</v>
      </c>
      <c r="D617" s="11">
        <v>706.6</v>
      </c>
      <c r="E617" s="11">
        <v>692.6</v>
      </c>
      <c r="F617" s="11" t="s">
        <v>1793</v>
      </c>
      <c r="G617" s="20">
        <v>1.6000000000000001E-3</v>
      </c>
    </row>
    <row r="618" spans="1:7" ht="15.75" customHeight="1">
      <c r="A618" s="170">
        <v>44711</v>
      </c>
      <c r="B618" s="11">
        <v>699.05</v>
      </c>
      <c r="C618" s="11">
        <v>687.45</v>
      </c>
      <c r="D618" s="11">
        <v>703.75</v>
      </c>
      <c r="E618" s="11">
        <v>683</v>
      </c>
      <c r="F618" s="11" t="s">
        <v>1794</v>
      </c>
      <c r="G618" s="20">
        <v>2.1399999999999999E-2</v>
      </c>
    </row>
    <row r="619" spans="1:7" ht="15.75" customHeight="1">
      <c r="A619" s="170">
        <v>44708</v>
      </c>
      <c r="B619" s="11">
        <v>684.4</v>
      </c>
      <c r="C619" s="11">
        <v>697.05</v>
      </c>
      <c r="D619" s="11">
        <v>700</v>
      </c>
      <c r="E619" s="11">
        <v>676</v>
      </c>
      <c r="F619" s="11" t="s">
        <v>1795</v>
      </c>
      <c r="G619" s="20">
        <v>-1.3299999999999999E-2</v>
      </c>
    </row>
    <row r="620" spans="1:7" ht="15.75" customHeight="1">
      <c r="A620" s="170">
        <v>44707</v>
      </c>
      <c r="B620" s="11">
        <v>693.65</v>
      </c>
      <c r="C620" s="11">
        <v>690</v>
      </c>
      <c r="D620" s="11">
        <v>695.5</v>
      </c>
      <c r="E620" s="11">
        <v>675.9</v>
      </c>
      <c r="F620" s="11" t="s">
        <v>1507</v>
      </c>
      <c r="G620" s="20">
        <v>7.9000000000000008E-3</v>
      </c>
    </row>
    <row r="621" spans="1:7" ht="15.75" customHeight="1">
      <c r="A621" s="170">
        <v>44706</v>
      </c>
      <c r="B621" s="11">
        <v>688.2</v>
      </c>
      <c r="C621" s="11">
        <v>681.25</v>
      </c>
      <c r="D621" s="11">
        <v>689.9</v>
      </c>
      <c r="E621" s="11">
        <v>679.55</v>
      </c>
      <c r="F621" s="11" t="s">
        <v>1796</v>
      </c>
      <c r="G621" s="20">
        <v>1.47E-2</v>
      </c>
    </row>
    <row r="622" spans="1:7" ht="15.75" customHeight="1">
      <c r="A622" s="170">
        <v>44705</v>
      </c>
      <c r="B622" s="11">
        <v>678.2</v>
      </c>
      <c r="C622" s="11">
        <v>689.25</v>
      </c>
      <c r="D622" s="11">
        <v>689.25</v>
      </c>
      <c r="E622" s="11">
        <v>675.85</v>
      </c>
      <c r="F622" s="11" t="s">
        <v>1647</v>
      </c>
      <c r="G622" s="20">
        <v>-1.12E-2</v>
      </c>
    </row>
    <row r="623" spans="1:7" ht="15.75" customHeight="1">
      <c r="A623" s="170">
        <v>44704</v>
      </c>
      <c r="B623" s="11">
        <v>685.85</v>
      </c>
      <c r="C623" s="11">
        <v>681.8</v>
      </c>
      <c r="D623" s="11">
        <v>693.9</v>
      </c>
      <c r="E623" s="11">
        <v>679.6</v>
      </c>
      <c r="F623" s="11" t="s">
        <v>1670</v>
      </c>
      <c r="G623" s="20">
        <v>-3.0000000000000001E-3</v>
      </c>
    </row>
    <row r="624" spans="1:7" ht="15.75" customHeight="1">
      <c r="A624" s="170">
        <v>44701</v>
      </c>
      <c r="B624" s="11">
        <v>687.9</v>
      </c>
      <c r="C624" s="11">
        <v>688.5</v>
      </c>
      <c r="D624" s="11">
        <v>691.5</v>
      </c>
      <c r="E624" s="11">
        <v>683</v>
      </c>
      <c r="F624" s="11" t="s">
        <v>1797</v>
      </c>
      <c r="G624" s="20">
        <v>2.0199999999999999E-2</v>
      </c>
    </row>
    <row r="625" spans="1:7" ht="15.75" customHeight="1">
      <c r="A625" s="170">
        <v>44700</v>
      </c>
      <c r="B625" s="11">
        <v>674.25</v>
      </c>
      <c r="C625" s="11">
        <v>685</v>
      </c>
      <c r="D625" s="11">
        <v>693</v>
      </c>
      <c r="E625" s="11">
        <v>667.85</v>
      </c>
      <c r="F625" s="11" t="s">
        <v>1798</v>
      </c>
      <c r="G625" s="20">
        <v>-3.15E-2</v>
      </c>
    </row>
    <row r="626" spans="1:7" ht="15.75" customHeight="1">
      <c r="A626" s="170">
        <v>44699</v>
      </c>
      <c r="B626" s="11">
        <v>696.15</v>
      </c>
      <c r="C626" s="11">
        <v>721</v>
      </c>
      <c r="D626" s="11">
        <v>727.15</v>
      </c>
      <c r="E626" s="11">
        <v>689.2</v>
      </c>
      <c r="F626" s="11" t="s">
        <v>1799</v>
      </c>
      <c r="G626" s="20">
        <v>-1.54E-2</v>
      </c>
    </row>
    <row r="627" spans="1:7" ht="15.75" customHeight="1">
      <c r="A627" s="170">
        <v>44698</v>
      </c>
      <c r="B627" s="11">
        <v>707.05</v>
      </c>
      <c r="C627" s="11">
        <v>695</v>
      </c>
      <c r="D627" s="11">
        <v>710</v>
      </c>
      <c r="E627" s="11">
        <v>690.85</v>
      </c>
      <c r="F627" s="11" t="s">
        <v>1659</v>
      </c>
      <c r="G627" s="20">
        <v>0.02</v>
      </c>
    </row>
    <row r="628" spans="1:7" ht="15.75" customHeight="1">
      <c r="A628" s="170">
        <v>44697</v>
      </c>
      <c r="B628" s="11">
        <v>693.2</v>
      </c>
      <c r="C628" s="11">
        <v>685.85</v>
      </c>
      <c r="D628" s="11">
        <v>698</v>
      </c>
      <c r="E628" s="11">
        <v>679.65</v>
      </c>
      <c r="F628" s="11" t="s">
        <v>1745</v>
      </c>
      <c r="G628" s="20">
        <v>4.7999999999999996E-3</v>
      </c>
    </row>
    <row r="629" spans="1:7" ht="15.75" customHeight="1">
      <c r="A629" s="170">
        <v>44694</v>
      </c>
      <c r="B629" s="11">
        <v>689.9</v>
      </c>
      <c r="C629" s="11">
        <v>713</v>
      </c>
      <c r="D629" s="11">
        <v>713</v>
      </c>
      <c r="E629" s="11">
        <v>684.75</v>
      </c>
      <c r="F629" s="11" t="s">
        <v>1800</v>
      </c>
      <c r="G629" s="20">
        <v>-2.1999999999999999E-2</v>
      </c>
    </row>
    <row r="630" spans="1:7" ht="15.75" customHeight="1">
      <c r="A630" s="170">
        <v>44693</v>
      </c>
      <c r="B630" s="11">
        <v>705.4</v>
      </c>
      <c r="C630" s="11">
        <v>715.25</v>
      </c>
      <c r="D630" s="11">
        <v>722.8</v>
      </c>
      <c r="E630" s="11">
        <v>701.25</v>
      </c>
      <c r="F630" s="11" t="s">
        <v>1703</v>
      </c>
      <c r="G630" s="20">
        <v>-2.41E-2</v>
      </c>
    </row>
    <row r="631" spans="1:7" ht="15.75" customHeight="1">
      <c r="A631" s="170">
        <v>44692</v>
      </c>
      <c r="B631" s="11">
        <v>722.85</v>
      </c>
      <c r="C631" s="11">
        <v>719.65</v>
      </c>
      <c r="D631" s="11">
        <v>735</v>
      </c>
      <c r="E631" s="11">
        <v>716.9</v>
      </c>
      <c r="F631" s="11" t="s">
        <v>1801</v>
      </c>
      <c r="G631" s="20">
        <v>4.4000000000000003E-3</v>
      </c>
    </row>
    <row r="632" spans="1:7" ht="15.75" customHeight="1">
      <c r="A632" s="170">
        <v>44691</v>
      </c>
      <c r="B632" s="11">
        <v>719.65</v>
      </c>
      <c r="C632" s="11">
        <v>711</v>
      </c>
      <c r="D632" s="11">
        <v>728.5</v>
      </c>
      <c r="E632" s="11">
        <v>710.15</v>
      </c>
      <c r="F632" s="11" t="s">
        <v>1703</v>
      </c>
      <c r="G632" s="20">
        <v>1.15E-2</v>
      </c>
    </row>
    <row r="633" spans="1:7" ht="15.75" customHeight="1">
      <c r="A633" s="170">
        <v>44690</v>
      </c>
      <c r="B633" s="11">
        <v>711.5</v>
      </c>
      <c r="C633" s="11">
        <v>706.1</v>
      </c>
      <c r="D633" s="11">
        <v>720.5</v>
      </c>
      <c r="E633" s="11">
        <v>704.45</v>
      </c>
      <c r="F633" s="11" t="s">
        <v>1357</v>
      </c>
      <c r="G633" s="20">
        <v>1.8E-3</v>
      </c>
    </row>
    <row r="634" spans="1:7" ht="15.75" customHeight="1">
      <c r="A634" s="170">
        <v>44687</v>
      </c>
      <c r="B634" s="11">
        <v>710.25</v>
      </c>
      <c r="C634" s="11">
        <v>711.25</v>
      </c>
      <c r="D634" s="11">
        <v>723.9</v>
      </c>
      <c r="E634" s="11">
        <v>707.75</v>
      </c>
      <c r="F634" s="11" t="s">
        <v>1698</v>
      </c>
      <c r="G634" s="20">
        <v>-1.21E-2</v>
      </c>
    </row>
    <row r="635" spans="1:7" ht="15.75" customHeight="1">
      <c r="A635" s="170">
        <v>44686</v>
      </c>
      <c r="B635" s="11">
        <v>718.95</v>
      </c>
      <c r="C635" s="11">
        <v>726</v>
      </c>
      <c r="D635" s="11">
        <v>733.1</v>
      </c>
      <c r="E635" s="11">
        <v>714.25</v>
      </c>
      <c r="F635" s="11" t="s">
        <v>1802</v>
      </c>
      <c r="G635" s="20">
        <v>-4.7999999999999996E-3</v>
      </c>
    </row>
    <row r="636" spans="1:7" ht="15.75" customHeight="1">
      <c r="A636" s="170">
        <v>44685</v>
      </c>
      <c r="B636" s="11">
        <v>722.4</v>
      </c>
      <c r="C636" s="11">
        <v>737</v>
      </c>
      <c r="D636" s="11">
        <v>739.35</v>
      </c>
      <c r="E636" s="11">
        <v>717</v>
      </c>
      <c r="F636" s="11" t="s">
        <v>1803</v>
      </c>
      <c r="G636" s="20">
        <v>-2.5600000000000001E-2</v>
      </c>
    </row>
    <row r="637" spans="1:7" ht="15.75" customHeight="1">
      <c r="A637" s="170">
        <v>44683</v>
      </c>
      <c r="B637" s="11">
        <v>741.35</v>
      </c>
      <c r="C637" s="11">
        <v>734</v>
      </c>
      <c r="D637" s="11">
        <v>742.95</v>
      </c>
      <c r="E637" s="11">
        <v>730.35</v>
      </c>
      <c r="F637" s="11" t="s">
        <v>1804</v>
      </c>
      <c r="G637" s="20">
        <v>3.2000000000000002E-3</v>
      </c>
    </row>
    <row r="638" spans="1:7" ht="15.75" customHeight="1">
      <c r="A638" s="170">
        <v>44680</v>
      </c>
      <c r="B638" s="11">
        <v>739</v>
      </c>
      <c r="C638" s="11">
        <v>752</v>
      </c>
      <c r="D638" s="11">
        <v>761</v>
      </c>
      <c r="E638" s="11">
        <v>735.55</v>
      </c>
      <c r="F638" s="11" t="s">
        <v>1805</v>
      </c>
      <c r="G638" s="20">
        <v>-1.12E-2</v>
      </c>
    </row>
    <row r="639" spans="1:7" ht="15.75" customHeight="1">
      <c r="A639" s="170">
        <v>44679</v>
      </c>
      <c r="B639" s="11">
        <v>747.35</v>
      </c>
      <c r="C639" s="11">
        <v>751</v>
      </c>
      <c r="D639" s="11">
        <v>754.3</v>
      </c>
      <c r="E639" s="11">
        <v>744.6</v>
      </c>
      <c r="F639" s="11" t="s">
        <v>1806</v>
      </c>
      <c r="G639" s="20">
        <v>-6.7999999999999996E-3</v>
      </c>
    </row>
    <row r="640" spans="1:7" ht="15.75" customHeight="1">
      <c r="A640" s="170">
        <v>44678</v>
      </c>
      <c r="B640" s="11">
        <v>752.5</v>
      </c>
      <c r="C640" s="11">
        <v>750</v>
      </c>
      <c r="D640" s="11">
        <v>761.55</v>
      </c>
      <c r="E640" s="11">
        <v>746.4</v>
      </c>
      <c r="F640" s="11" t="s">
        <v>1528</v>
      </c>
      <c r="G640" s="20">
        <v>-5.0000000000000001E-3</v>
      </c>
    </row>
    <row r="641" spans="1:7" ht="15.75" customHeight="1">
      <c r="A641" s="170">
        <v>44677</v>
      </c>
      <c r="B641" s="11">
        <v>756.3</v>
      </c>
      <c r="C641" s="11">
        <v>745</v>
      </c>
      <c r="D641" s="11">
        <v>758.9</v>
      </c>
      <c r="E641" s="11">
        <v>739.1</v>
      </c>
      <c r="F641" s="11" t="s">
        <v>1807</v>
      </c>
      <c r="G641" s="20">
        <v>2.29E-2</v>
      </c>
    </row>
    <row r="642" spans="1:7" ht="15.75" customHeight="1">
      <c r="A642" s="170">
        <v>44676</v>
      </c>
      <c r="B642" s="11">
        <v>739.35</v>
      </c>
      <c r="C642" s="11">
        <v>729.95</v>
      </c>
      <c r="D642" s="11">
        <v>743</v>
      </c>
      <c r="E642" s="11">
        <v>729.15</v>
      </c>
      <c r="F642" s="11" t="s">
        <v>1681</v>
      </c>
      <c r="G642" s="20">
        <v>8.0000000000000004E-4</v>
      </c>
    </row>
    <row r="643" spans="1:7" ht="15.75" customHeight="1">
      <c r="A643" s="170">
        <v>44673</v>
      </c>
      <c r="B643" s="11">
        <v>738.75</v>
      </c>
      <c r="C643" s="11">
        <v>731</v>
      </c>
      <c r="D643" s="11">
        <v>740.9</v>
      </c>
      <c r="E643" s="11">
        <v>729</v>
      </c>
      <c r="F643" s="11" t="s">
        <v>1808</v>
      </c>
      <c r="G643" s="20">
        <v>4.1000000000000003E-3</v>
      </c>
    </row>
    <row r="644" spans="1:7" ht="15.75" customHeight="1">
      <c r="A644" s="170">
        <v>44672</v>
      </c>
      <c r="B644" s="11">
        <v>735.75</v>
      </c>
      <c r="C644" s="11">
        <v>743.9</v>
      </c>
      <c r="D644" s="11">
        <v>743.9</v>
      </c>
      <c r="E644" s="11">
        <v>730</v>
      </c>
      <c r="F644" s="11" t="s">
        <v>1600</v>
      </c>
      <c r="G644" s="20">
        <v>-4.8999999999999998E-3</v>
      </c>
    </row>
    <row r="645" spans="1:7" ht="15.75" customHeight="1">
      <c r="A645" s="170">
        <v>44671</v>
      </c>
      <c r="B645" s="11">
        <v>739.35</v>
      </c>
      <c r="C645" s="11">
        <v>730.05</v>
      </c>
      <c r="D645" s="11">
        <v>744.5</v>
      </c>
      <c r="E645" s="11">
        <v>723.95</v>
      </c>
      <c r="F645" s="11" t="s">
        <v>1364</v>
      </c>
      <c r="G645" s="20">
        <v>2.1899999999999999E-2</v>
      </c>
    </row>
    <row r="646" spans="1:7" ht="15.75" customHeight="1">
      <c r="A646" s="170">
        <v>44670</v>
      </c>
      <c r="B646" s="11">
        <v>723.5</v>
      </c>
      <c r="C646" s="11">
        <v>739</v>
      </c>
      <c r="D646" s="11">
        <v>739</v>
      </c>
      <c r="E646" s="11">
        <v>716.85</v>
      </c>
      <c r="F646" s="11" t="s">
        <v>1809</v>
      </c>
      <c r="G646" s="20">
        <v>-8.2000000000000007E-3</v>
      </c>
    </row>
    <row r="647" spans="1:7" ht="15.75" customHeight="1">
      <c r="A647" s="170">
        <v>44669</v>
      </c>
      <c r="B647" s="11">
        <v>729.5</v>
      </c>
      <c r="C647" s="11">
        <v>736.65</v>
      </c>
      <c r="D647" s="11">
        <v>740.15</v>
      </c>
      <c r="E647" s="11">
        <v>723.4</v>
      </c>
      <c r="F647" s="11" t="s">
        <v>1810</v>
      </c>
      <c r="G647" s="20">
        <v>-1.5100000000000001E-2</v>
      </c>
    </row>
    <row r="648" spans="1:7" ht="15.75" customHeight="1">
      <c r="A648" s="170">
        <v>44664</v>
      </c>
      <c r="B648" s="11">
        <v>740.65</v>
      </c>
      <c r="C648" s="11">
        <v>742</v>
      </c>
      <c r="D648" s="11">
        <v>756.5</v>
      </c>
      <c r="E648" s="11">
        <v>737.95</v>
      </c>
      <c r="F648" s="11" t="s">
        <v>1439</v>
      </c>
      <c r="G648" s="20">
        <v>-1.2999999999999999E-3</v>
      </c>
    </row>
    <row r="649" spans="1:7" ht="15.75" customHeight="1">
      <c r="A649" s="170">
        <v>44663</v>
      </c>
      <c r="B649" s="11">
        <v>741.65</v>
      </c>
      <c r="C649" s="11">
        <v>759.95</v>
      </c>
      <c r="D649" s="11">
        <v>759.95</v>
      </c>
      <c r="E649" s="11">
        <v>740.1</v>
      </c>
      <c r="F649" s="11" t="s">
        <v>1544</v>
      </c>
      <c r="G649" s="20">
        <v>-2.1600000000000001E-2</v>
      </c>
    </row>
    <row r="650" spans="1:7" ht="15.75" customHeight="1">
      <c r="A650" s="170">
        <v>44662</v>
      </c>
      <c r="B650" s="11">
        <v>758.05</v>
      </c>
      <c r="C650" s="11">
        <v>757</v>
      </c>
      <c r="D650" s="11">
        <v>765.2</v>
      </c>
      <c r="E650" s="11">
        <v>756</v>
      </c>
      <c r="F650" s="11" t="s">
        <v>1618</v>
      </c>
      <c r="G650" s="20">
        <v>-5.3E-3</v>
      </c>
    </row>
    <row r="651" spans="1:7" ht="15.75" customHeight="1">
      <c r="A651" s="170">
        <v>44659</v>
      </c>
      <c r="B651" s="11">
        <v>762.1</v>
      </c>
      <c r="C651" s="11">
        <v>768.35</v>
      </c>
      <c r="D651" s="11">
        <v>768.35</v>
      </c>
      <c r="E651" s="11">
        <v>757.6</v>
      </c>
      <c r="F651" s="11" t="s">
        <v>1797</v>
      </c>
      <c r="G651" s="20">
        <v>-4.0000000000000002E-4</v>
      </c>
    </row>
    <row r="652" spans="1:7" ht="15.75" customHeight="1">
      <c r="A652" s="170">
        <v>44658</v>
      </c>
      <c r="B652" s="11">
        <v>762.4</v>
      </c>
      <c r="C652" s="11">
        <v>775</v>
      </c>
      <c r="D652" s="11">
        <v>777.85</v>
      </c>
      <c r="E652" s="11">
        <v>759.55</v>
      </c>
      <c r="F652" s="11" t="s">
        <v>1359</v>
      </c>
      <c r="G652" s="20">
        <v>-1.7100000000000001E-2</v>
      </c>
    </row>
    <row r="653" spans="1:7" ht="15.75" customHeight="1">
      <c r="A653" s="170">
        <v>44657</v>
      </c>
      <c r="B653" s="11">
        <v>775.65</v>
      </c>
      <c r="C653" s="11">
        <v>764</v>
      </c>
      <c r="D653" s="11">
        <v>780.7</v>
      </c>
      <c r="E653" s="11">
        <v>763</v>
      </c>
      <c r="F653" s="11" t="s">
        <v>1720</v>
      </c>
      <c r="G653" s="20">
        <v>1.18E-2</v>
      </c>
    </row>
    <row r="654" spans="1:7" ht="15.75" customHeight="1">
      <c r="A654" s="170">
        <v>44656</v>
      </c>
      <c r="B654" s="11">
        <v>766.6</v>
      </c>
      <c r="C654" s="11">
        <v>767.8</v>
      </c>
      <c r="D654" s="11">
        <v>773.8</v>
      </c>
      <c r="E654" s="11">
        <v>761</v>
      </c>
      <c r="F654" s="11" t="s">
        <v>1567</v>
      </c>
      <c r="G654" s="20">
        <v>-1.6000000000000001E-3</v>
      </c>
    </row>
    <row r="655" spans="1:7" ht="15.75" customHeight="1">
      <c r="A655" s="170">
        <v>44655</v>
      </c>
      <c r="B655" s="11">
        <v>767.8</v>
      </c>
      <c r="C655" s="11">
        <v>757.85</v>
      </c>
      <c r="D655" s="11">
        <v>775</v>
      </c>
      <c r="E655" s="11">
        <v>756.2</v>
      </c>
      <c r="F655" s="11" t="s">
        <v>1507</v>
      </c>
      <c r="G655" s="20">
        <v>1.23E-2</v>
      </c>
    </row>
    <row r="656" spans="1:7" ht="15.75" customHeight="1">
      <c r="A656" s="170">
        <v>44652</v>
      </c>
      <c r="B656" s="11">
        <v>758.5</v>
      </c>
      <c r="C656" s="11">
        <v>759.8</v>
      </c>
      <c r="D656" s="11">
        <v>766.65</v>
      </c>
      <c r="E656" s="11">
        <v>749.25</v>
      </c>
      <c r="F656" s="11" t="s">
        <v>1773</v>
      </c>
      <c r="G656" s="20">
        <v>4.7000000000000002E-3</v>
      </c>
    </row>
    <row r="657" spans="1:7" ht="15.75" customHeight="1">
      <c r="A657" s="170">
        <v>44651</v>
      </c>
      <c r="B657" s="11">
        <v>754.95</v>
      </c>
      <c r="C657" s="11">
        <v>753</v>
      </c>
      <c r="D657" s="11">
        <v>759</v>
      </c>
      <c r="E657" s="11">
        <v>739.7</v>
      </c>
      <c r="F657" s="11" t="s">
        <v>1775</v>
      </c>
      <c r="G657" s="20">
        <v>7.3000000000000001E-3</v>
      </c>
    </row>
    <row r="658" spans="1:7" ht="15.75" customHeight="1">
      <c r="A658" s="170">
        <v>44650</v>
      </c>
      <c r="B658" s="11">
        <v>749.5</v>
      </c>
      <c r="C658" s="11">
        <v>762.75</v>
      </c>
      <c r="D658" s="11">
        <v>769.9</v>
      </c>
      <c r="E658" s="11">
        <v>744.6</v>
      </c>
      <c r="F658" s="11" t="s">
        <v>1811</v>
      </c>
      <c r="G658" s="20">
        <v>-7.1999999999999998E-3</v>
      </c>
    </row>
    <row r="659" spans="1:7" ht="15.75" customHeight="1">
      <c r="A659" s="170">
        <v>44649</v>
      </c>
      <c r="B659" s="11">
        <v>754.95</v>
      </c>
      <c r="C659" s="11">
        <v>740.4</v>
      </c>
      <c r="D659" s="11">
        <v>763</v>
      </c>
      <c r="E659" s="11">
        <v>737</v>
      </c>
      <c r="F659" s="11" t="s">
        <v>1812</v>
      </c>
      <c r="G659" s="20">
        <v>2.9899999999999999E-2</v>
      </c>
    </row>
    <row r="660" spans="1:7" ht="15.75" customHeight="1">
      <c r="A660" s="170">
        <v>44648</v>
      </c>
      <c r="B660" s="11">
        <v>733.05</v>
      </c>
      <c r="C660" s="11">
        <v>715.25</v>
      </c>
      <c r="D660" s="11">
        <v>737</v>
      </c>
      <c r="E660" s="11">
        <v>710.1</v>
      </c>
      <c r="F660" s="11" t="s">
        <v>1813</v>
      </c>
      <c r="G660" s="20">
        <v>3.3399999999999999E-2</v>
      </c>
    </row>
    <row r="661" spans="1:7" ht="15.75" customHeight="1">
      <c r="A661" s="170">
        <v>44645</v>
      </c>
      <c r="B661" s="11">
        <v>709.35</v>
      </c>
      <c r="C661" s="11">
        <v>712.3</v>
      </c>
      <c r="D661" s="11">
        <v>714.45</v>
      </c>
      <c r="E661" s="11">
        <v>705.85</v>
      </c>
      <c r="F661" s="11" t="s">
        <v>1814</v>
      </c>
      <c r="G661" s="20">
        <v>4.1999999999999997E-3</v>
      </c>
    </row>
    <row r="662" spans="1:7" ht="15.75" customHeight="1">
      <c r="A662" s="170">
        <v>44644</v>
      </c>
      <c r="B662" s="11">
        <v>706.35</v>
      </c>
      <c r="C662" s="11">
        <v>698</v>
      </c>
      <c r="D662" s="11">
        <v>708.85</v>
      </c>
      <c r="E662" s="11">
        <v>697.85</v>
      </c>
      <c r="F662" s="11" t="s">
        <v>1559</v>
      </c>
      <c r="G662" s="20">
        <v>2E-3</v>
      </c>
    </row>
    <row r="663" spans="1:7" ht="15.75" customHeight="1">
      <c r="A663" s="170">
        <v>44643</v>
      </c>
      <c r="B663" s="11">
        <v>704.95</v>
      </c>
      <c r="C663" s="11">
        <v>719.25</v>
      </c>
      <c r="D663" s="11">
        <v>719.85</v>
      </c>
      <c r="E663" s="11">
        <v>703</v>
      </c>
      <c r="F663" s="11" t="s">
        <v>1815</v>
      </c>
      <c r="G663" s="20">
        <v>-1.9900000000000001E-2</v>
      </c>
    </row>
    <row r="664" spans="1:7" ht="15.75" customHeight="1">
      <c r="A664" s="170">
        <v>44642</v>
      </c>
      <c r="B664" s="11">
        <v>719.25</v>
      </c>
      <c r="C664" s="11">
        <v>708.5</v>
      </c>
      <c r="D664" s="11">
        <v>721</v>
      </c>
      <c r="E664" s="11">
        <v>705.85</v>
      </c>
      <c r="F664" s="11" t="s">
        <v>1719</v>
      </c>
      <c r="G664" s="20">
        <v>1.5599999999999999E-2</v>
      </c>
    </row>
    <row r="665" spans="1:7" ht="15.75" customHeight="1">
      <c r="A665" s="170">
        <v>44641</v>
      </c>
      <c r="B665" s="11">
        <v>708.2</v>
      </c>
      <c r="C665" s="11">
        <v>722</v>
      </c>
      <c r="D665" s="11">
        <v>724.35</v>
      </c>
      <c r="E665" s="11">
        <v>706.8</v>
      </c>
      <c r="F665" s="11" t="s">
        <v>1816</v>
      </c>
      <c r="G665" s="20">
        <v>-2.0299999999999999E-2</v>
      </c>
    </row>
    <row r="666" spans="1:7" ht="15.75" customHeight="1">
      <c r="A666" s="170">
        <v>44637</v>
      </c>
      <c r="B666" s="11">
        <v>722.9</v>
      </c>
      <c r="C666" s="11">
        <v>720</v>
      </c>
      <c r="D666" s="11">
        <v>727.95</v>
      </c>
      <c r="E666" s="11">
        <v>715</v>
      </c>
      <c r="F666" s="11" t="s">
        <v>1817</v>
      </c>
      <c r="G666" s="20">
        <v>1.5299999999999999E-2</v>
      </c>
    </row>
    <row r="667" spans="1:7" ht="15.75" customHeight="1">
      <c r="A667" s="170">
        <v>44636</v>
      </c>
      <c r="B667" s="11">
        <v>712</v>
      </c>
      <c r="C667" s="11">
        <v>710</v>
      </c>
      <c r="D667" s="11">
        <v>715.5</v>
      </c>
      <c r="E667" s="11">
        <v>705</v>
      </c>
      <c r="F667" s="11" t="s">
        <v>1376</v>
      </c>
      <c r="G667" s="20">
        <v>1.2699999999999999E-2</v>
      </c>
    </row>
    <row r="668" spans="1:7" ht="15.75" customHeight="1">
      <c r="A668" s="170">
        <v>44635</v>
      </c>
      <c r="B668" s="11">
        <v>703.1</v>
      </c>
      <c r="C668" s="11">
        <v>699</v>
      </c>
      <c r="D668" s="11">
        <v>709.5</v>
      </c>
      <c r="E668" s="11">
        <v>695.5</v>
      </c>
      <c r="F668" s="11" t="s">
        <v>1448</v>
      </c>
      <c r="G668" s="20">
        <v>3.8999999999999998E-3</v>
      </c>
    </row>
    <row r="669" spans="1:7" ht="15.75" customHeight="1">
      <c r="A669" s="170">
        <v>44634</v>
      </c>
      <c r="B669" s="11">
        <v>700.4</v>
      </c>
      <c r="C669" s="11">
        <v>688.15</v>
      </c>
      <c r="D669" s="11">
        <v>704.85</v>
      </c>
      <c r="E669" s="11">
        <v>688.15</v>
      </c>
      <c r="F669" s="11" t="s">
        <v>1393</v>
      </c>
      <c r="G669" s="20">
        <v>8.0000000000000002E-3</v>
      </c>
    </row>
    <row r="670" spans="1:7" ht="15.75" customHeight="1">
      <c r="A670" s="170">
        <v>44631</v>
      </c>
      <c r="B670" s="11">
        <v>694.85</v>
      </c>
      <c r="C670" s="11">
        <v>696.7</v>
      </c>
      <c r="D670" s="11">
        <v>702.4</v>
      </c>
      <c r="E670" s="11">
        <v>691.5</v>
      </c>
      <c r="F670" s="11" t="s">
        <v>1636</v>
      </c>
      <c r="G670" s="20">
        <v>-4.1999999999999997E-3</v>
      </c>
    </row>
    <row r="671" spans="1:7" ht="15.75" customHeight="1">
      <c r="A671" s="170">
        <v>44630</v>
      </c>
      <c r="B671" s="11">
        <v>697.75</v>
      </c>
      <c r="C671" s="11">
        <v>699.95</v>
      </c>
      <c r="D671" s="11">
        <v>707.5</v>
      </c>
      <c r="E671" s="11">
        <v>690.6</v>
      </c>
      <c r="F671" s="11" t="s">
        <v>1403</v>
      </c>
      <c r="G671" s="20">
        <v>8.9999999999999993E-3</v>
      </c>
    </row>
    <row r="672" spans="1:7" ht="15.75" customHeight="1">
      <c r="A672" s="170">
        <v>44629</v>
      </c>
      <c r="B672" s="11">
        <v>691.5</v>
      </c>
      <c r="C672" s="11">
        <v>682</v>
      </c>
      <c r="D672" s="11">
        <v>698</v>
      </c>
      <c r="E672" s="11">
        <v>674.3</v>
      </c>
      <c r="F672" s="11" t="s">
        <v>1818</v>
      </c>
      <c r="G672" s="20">
        <v>1.24E-2</v>
      </c>
    </row>
    <row r="673" spans="1:7" ht="15.75" customHeight="1">
      <c r="A673" s="170">
        <v>44628</v>
      </c>
      <c r="B673" s="11">
        <v>683</v>
      </c>
      <c r="C673" s="11">
        <v>675</v>
      </c>
      <c r="D673" s="11">
        <v>686.85</v>
      </c>
      <c r="E673" s="11">
        <v>667.6</v>
      </c>
      <c r="F673" s="11" t="s">
        <v>1819</v>
      </c>
      <c r="G673" s="20">
        <v>1.1299999999999999E-2</v>
      </c>
    </row>
    <row r="674" spans="1:7" ht="15.75" customHeight="1">
      <c r="A674" s="170">
        <v>44627</v>
      </c>
      <c r="B674" s="11">
        <v>675.4</v>
      </c>
      <c r="C674" s="11">
        <v>640</v>
      </c>
      <c r="D674" s="11">
        <v>679.35</v>
      </c>
      <c r="E674" s="11">
        <v>639</v>
      </c>
      <c r="F674" s="11" t="s">
        <v>1744</v>
      </c>
      <c r="G674" s="20">
        <v>3.32E-2</v>
      </c>
    </row>
    <row r="675" spans="1:7" ht="15.75" customHeight="1">
      <c r="A675" s="170">
        <v>44624</v>
      </c>
      <c r="B675" s="11">
        <v>653.70000000000005</v>
      </c>
      <c r="C675" s="11">
        <v>665</v>
      </c>
      <c r="D675" s="11">
        <v>667.95</v>
      </c>
      <c r="E675" s="11">
        <v>650</v>
      </c>
      <c r="F675" s="11" t="s">
        <v>1820</v>
      </c>
      <c r="G675" s="20">
        <v>-2.7300000000000001E-2</v>
      </c>
    </row>
    <row r="676" spans="1:7" ht="15.75" customHeight="1">
      <c r="A676" s="170">
        <v>44623</v>
      </c>
      <c r="B676" s="11">
        <v>672.05</v>
      </c>
      <c r="C676" s="11">
        <v>675</v>
      </c>
      <c r="D676" s="11">
        <v>679.8</v>
      </c>
      <c r="E676" s="11">
        <v>668.6</v>
      </c>
      <c r="F676" s="11" t="s">
        <v>1537</v>
      </c>
      <c r="G676" s="20">
        <v>-3.3E-3</v>
      </c>
    </row>
    <row r="677" spans="1:7" ht="15.75" customHeight="1">
      <c r="A677" s="170">
        <v>44622</v>
      </c>
      <c r="B677" s="11">
        <v>674.25</v>
      </c>
      <c r="C677" s="11">
        <v>684</v>
      </c>
      <c r="D677" s="11">
        <v>684</v>
      </c>
      <c r="E677" s="11">
        <v>666</v>
      </c>
      <c r="F677" s="11" t="s">
        <v>1821</v>
      </c>
      <c r="G677" s="20">
        <v>-1.78E-2</v>
      </c>
    </row>
    <row r="678" spans="1:7" ht="15.75" customHeight="1">
      <c r="A678" s="170">
        <v>44620</v>
      </c>
      <c r="B678" s="11">
        <v>686.5</v>
      </c>
      <c r="C678" s="11">
        <v>681</v>
      </c>
      <c r="D678" s="11">
        <v>690</v>
      </c>
      <c r="E678" s="11">
        <v>666.45</v>
      </c>
      <c r="F678" s="11" t="s">
        <v>1822</v>
      </c>
      <c r="G678" s="20">
        <v>-3.0999999999999999E-3</v>
      </c>
    </row>
    <row r="679" spans="1:7" ht="15.75" customHeight="1">
      <c r="A679" s="170">
        <v>44617</v>
      </c>
      <c r="B679" s="11">
        <v>688.65</v>
      </c>
      <c r="C679" s="11">
        <v>677.5</v>
      </c>
      <c r="D679" s="11">
        <v>695.15</v>
      </c>
      <c r="E679" s="11">
        <v>677.5</v>
      </c>
      <c r="F679" s="11" t="s">
        <v>1823</v>
      </c>
      <c r="G679" s="20">
        <v>2.6499999999999999E-2</v>
      </c>
    </row>
    <row r="680" spans="1:7" ht="15.75" customHeight="1">
      <c r="A680" s="170">
        <v>44616</v>
      </c>
      <c r="B680" s="11">
        <v>670.9</v>
      </c>
      <c r="C680" s="11">
        <v>682</v>
      </c>
      <c r="D680" s="11">
        <v>688.55</v>
      </c>
      <c r="E680" s="11">
        <v>645.45000000000005</v>
      </c>
      <c r="F680" s="11" t="s">
        <v>1824</v>
      </c>
      <c r="G680" s="20">
        <v>-4.7600000000000003E-2</v>
      </c>
    </row>
    <row r="681" spans="1:7" ht="15.75" customHeight="1">
      <c r="A681" s="170">
        <v>44615</v>
      </c>
      <c r="B681" s="11">
        <v>704.4</v>
      </c>
      <c r="C681" s="11">
        <v>700.1</v>
      </c>
      <c r="D681" s="11">
        <v>708.95</v>
      </c>
      <c r="E681" s="11">
        <v>699.5</v>
      </c>
      <c r="F681" s="11" t="s">
        <v>1571</v>
      </c>
      <c r="G681" s="20">
        <v>7.4000000000000003E-3</v>
      </c>
    </row>
    <row r="682" spans="1:7" ht="15.75" customHeight="1">
      <c r="A682" s="170">
        <v>44614</v>
      </c>
      <c r="B682" s="11">
        <v>699.25</v>
      </c>
      <c r="C682" s="11">
        <v>694.2</v>
      </c>
      <c r="D682" s="11">
        <v>702.5</v>
      </c>
      <c r="E682" s="11">
        <v>687.5</v>
      </c>
      <c r="F682" s="11" t="s">
        <v>1825</v>
      </c>
      <c r="G682" s="20">
        <v>-1.5100000000000001E-2</v>
      </c>
    </row>
    <row r="683" spans="1:7" ht="15.75" customHeight="1">
      <c r="A683" s="170">
        <v>44613</v>
      </c>
      <c r="B683" s="11">
        <v>709.95</v>
      </c>
      <c r="C683" s="11">
        <v>708.05</v>
      </c>
      <c r="D683" s="11">
        <v>716.55</v>
      </c>
      <c r="E683" s="11">
        <v>703</v>
      </c>
      <c r="F683" s="11" t="s">
        <v>1415</v>
      </c>
      <c r="G683" s="20">
        <v>-3.5999999999999999E-3</v>
      </c>
    </row>
    <row r="684" spans="1:7" ht="15.75" customHeight="1">
      <c r="A684" s="170">
        <v>44610</v>
      </c>
      <c r="B684" s="11">
        <v>712.55</v>
      </c>
      <c r="C684" s="11">
        <v>712.05</v>
      </c>
      <c r="D684" s="11">
        <v>719.55</v>
      </c>
      <c r="E684" s="11">
        <v>711.35</v>
      </c>
      <c r="F684" s="11" t="s">
        <v>1826</v>
      </c>
      <c r="G684" s="20">
        <v>-6.1999999999999998E-3</v>
      </c>
    </row>
    <row r="685" spans="1:7" ht="15.75" customHeight="1">
      <c r="A685" s="170">
        <v>44609</v>
      </c>
      <c r="B685" s="11">
        <v>717</v>
      </c>
      <c r="C685" s="11">
        <v>724.45</v>
      </c>
      <c r="D685" s="11">
        <v>727.5</v>
      </c>
      <c r="E685" s="11">
        <v>715</v>
      </c>
      <c r="F685" s="11" t="s">
        <v>1426</v>
      </c>
      <c r="G685" s="20">
        <v>-6.7000000000000002E-3</v>
      </c>
    </row>
    <row r="686" spans="1:7" ht="15.75" customHeight="1">
      <c r="A686" s="170">
        <v>44608</v>
      </c>
      <c r="B686" s="11">
        <v>721.8</v>
      </c>
      <c r="C686" s="11">
        <v>717.4</v>
      </c>
      <c r="D686" s="11">
        <v>728.2</v>
      </c>
      <c r="E686" s="11">
        <v>708</v>
      </c>
      <c r="F686" s="11" t="s">
        <v>1827</v>
      </c>
      <c r="G686" s="20">
        <v>1.44E-2</v>
      </c>
    </row>
    <row r="687" spans="1:7" ht="15.75" customHeight="1">
      <c r="A687" s="170">
        <v>44607</v>
      </c>
      <c r="B687" s="11">
        <v>711.55</v>
      </c>
      <c r="C687" s="11">
        <v>696</v>
      </c>
      <c r="D687" s="11">
        <v>713.1</v>
      </c>
      <c r="E687" s="11">
        <v>686.6</v>
      </c>
      <c r="F687" s="11" t="s">
        <v>1533</v>
      </c>
      <c r="G687" s="20">
        <v>3.1699999999999999E-2</v>
      </c>
    </row>
    <row r="688" spans="1:7" ht="15.75" customHeight="1">
      <c r="A688" s="170">
        <v>44606</v>
      </c>
      <c r="B688" s="11">
        <v>689.7</v>
      </c>
      <c r="C688" s="11">
        <v>704</v>
      </c>
      <c r="D688" s="11">
        <v>704</v>
      </c>
      <c r="E688" s="11">
        <v>685</v>
      </c>
      <c r="F688" s="11" t="s">
        <v>1828</v>
      </c>
      <c r="G688" s="20">
        <v>-3.56E-2</v>
      </c>
    </row>
    <row r="689" spans="1:7" ht="15.75" customHeight="1">
      <c r="A689" s="170">
        <v>44603</v>
      </c>
      <c r="B689" s="11">
        <v>715.15</v>
      </c>
      <c r="C689" s="11">
        <v>721.7</v>
      </c>
      <c r="D689" s="11">
        <v>725.4</v>
      </c>
      <c r="E689" s="11">
        <v>710.9</v>
      </c>
      <c r="F689" s="11" t="s">
        <v>1407</v>
      </c>
      <c r="G689" s="20">
        <v>-1.23E-2</v>
      </c>
    </row>
    <row r="690" spans="1:7" ht="15.75" customHeight="1">
      <c r="A690" s="170">
        <v>44602</v>
      </c>
      <c r="B690" s="11">
        <v>724.05</v>
      </c>
      <c r="C690" s="11">
        <v>722.95</v>
      </c>
      <c r="D690" s="11">
        <v>726.95</v>
      </c>
      <c r="E690" s="11">
        <v>708.6</v>
      </c>
      <c r="F690" s="11" t="s">
        <v>1829</v>
      </c>
      <c r="G690" s="20">
        <v>6.4999999999999997E-3</v>
      </c>
    </row>
    <row r="691" spans="1:7" ht="15.75" customHeight="1">
      <c r="A691" s="170">
        <v>44601</v>
      </c>
      <c r="B691" s="11">
        <v>719.35</v>
      </c>
      <c r="C691" s="11">
        <v>707.1</v>
      </c>
      <c r="D691" s="11">
        <v>726.1</v>
      </c>
      <c r="E691" s="11">
        <v>702.15</v>
      </c>
      <c r="F691" s="11" t="s">
        <v>1830</v>
      </c>
      <c r="G691" s="20">
        <v>1.47E-2</v>
      </c>
    </row>
    <row r="692" spans="1:7" ht="15.75" customHeight="1">
      <c r="A692" s="170">
        <v>44600</v>
      </c>
      <c r="B692" s="11">
        <v>708.9</v>
      </c>
      <c r="C692" s="11">
        <v>711.2</v>
      </c>
      <c r="D692" s="11">
        <v>714.7</v>
      </c>
      <c r="E692" s="11">
        <v>701</v>
      </c>
      <c r="F692" s="11" t="s">
        <v>1732</v>
      </c>
      <c r="G692" s="20">
        <v>3.3999999999999998E-3</v>
      </c>
    </row>
    <row r="693" spans="1:7" ht="15.75" customHeight="1">
      <c r="A693" s="170">
        <v>44599</v>
      </c>
      <c r="B693" s="11">
        <v>706.5</v>
      </c>
      <c r="C693" s="11">
        <v>718</v>
      </c>
      <c r="D693" s="11">
        <v>720.1</v>
      </c>
      <c r="E693" s="11">
        <v>699.5</v>
      </c>
      <c r="F693" s="11" t="s">
        <v>1649</v>
      </c>
      <c r="G693" s="20">
        <v>-1.9E-2</v>
      </c>
    </row>
    <row r="694" spans="1:7" ht="15.75" customHeight="1">
      <c r="A694" s="170">
        <v>44596</v>
      </c>
      <c r="B694" s="11">
        <v>720.2</v>
      </c>
      <c r="C694" s="11">
        <v>721.1</v>
      </c>
      <c r="D694" s="11">
        <v>723.25</v>
      </c>
      <c r="E694" s="11">
        <v>716.5</v>
      </c>
      <c r="F694" s="11" t="s">
        <v>1623</v>
      </c>
      <c r="G694" s="20">
        <v>-2E-3</v>
      </c>
    </row>
    <row r="695" spans="1:7" ht="15.75" customHeight="1">
      <c r="A695" s="170">
        <v>44595</v>
      </c>
      <c r="B695" s="11">
        <v>721.65</v>
      </c>
      <c r="C695" s="11">
        <v>726</v>
      </c>
      <c r="D695" s="11">
        <v>729</v>
      </c>
      <c r="E695" s="11">
        <v>718.5</v>
      </c>
      <c r="F695" s="11" t="s">
        <v>1389</v>
      </c>
      <c r="G695" s="20">
        <v>-4.7000000000000002E-3</v>
      </c>
    </row>
    <row r="696" spans="1:7" ht="15.75" customHeight="1">
      <c r="A696" s="170">
        <v>44594</v>
      </c>
      <c r="B696" s="11">
        <v>725.05</v>
      </c>
      <c r="C696" s="11">
        <v>726.1</v>
      </c>
      <c r="D696" s="11">
        <v>731.75</v>
      </c>
      <c r="E696" s="11">
        <v>720.5</v>
      </c>
      <c r="F696" s="11" t="s">
        <v>1831</v>
      </c>
      <c r="G696" s="20">
        <v>2.8E-3</v>
      </c>
    </row>
    <row r="697" spans="1:7" ht="15.75" customHeight="1">
      <c r="A697" s="170">
        <v>44593</v>
      </c>
      <c r="B697" s="11">
        <v>723.05</v>
      </c>
      <c r="C697" s="11">
        <v>733</v>
      </c>
      <c r="D697" s="11">
        <v>735</v>
      </c>
      <c r="E697" s="11">
        <v>718.3</v>
      </c>
      <c r="F697" s="11" t="s">
        <v>1481</v>
      </c>
      <c r="G697" s="20">
        <v>-8.6E-3</v>
      </c>
    </row>
    <row r="698" spans="1:7" ht="15.75" customHeight="1">
      <c r="A698" s="170">
        <v>44592</v>
      </c>
      <c r="B698" s="11">
        <v>729.3</v>
      </c>
      <c r="C698" s="11">
        <v>728</v>
      </c>
      <c r="D698" s="11">
        <v>735</v>
      </c>
      <c r="E698" s="11">
        <v>719.55</v>
      </c>
      <c r="F698" s="11" t="s">
        <v>1832</v>
      </c>
      <c r="G698" s="20">
        <v>1.89E-2</v>
      </c>
    </row>
    <row r="699" spans="1:7" ht="15.75" customHeight="1">
      <c r="A699" s="170">
        <v>44589</v>
      </c>
      <c r="B699" s="11">
        <v>715.8</v>
      </c>
      <c r="C699" s="11">
        <v>714.9</v>
      </c>
      <c r="D699" s="11">
        <v>754</v>
      </c>
      <c r="E699" s="11">
        <v>701.65</v>
      </c>
      <c r="F699" s="11" t="s">
        <v>1833</v>
      </c>
      <c r="G699" s="20">
        <v>1.21E-2</v>
      </c>
    </row>
    <row r="700" spans="1:7" ht="15.75" customHeight="1">
      <c r="A700" s="170">
        <v>44588</v>
      </c>
      <c r="B700" s="11">
        <v>707.25</v>
      </c>
      <c r="C700" s="11">
        <v>706.5</v>
      </c>
      <c r="D700" s="11">
        <v>716</v>
      </c>
      <c r="E700" s="11">
        <v>701.5</v>
      </c>
      <c r="F700" s="11" t="s">
        <v>1834</v>
      </c>
      <c r="G700" s="20">
        <v>-6.4999999999999997E-3</v>
      </c>
    </row>
    <row r="701" spans="1:7" ht="15.75" customHeight="1">
      <c r="A701" s="170">
        <v>44586</v>
      </c>
      <c r="B701" s="11">
        <v>711.85</v>
      </c>
      <c r="C701" s="11">
        <v>684</v>
      </c>
      <c r="D701" s="11">
        <v>720.45</v>
      </c>
      <c r="E701" s="11">
        <v>682.15</v>
      </c>
      <c r="F701" s="11" t="s">
        <v>1835</v>
      </c>
      <c r="G701" s="20">
        <v>3.1800000000000002E-2</v>
      </c>
    </row>
    <row r="702" spans="1:7" ht="15.75" customHeight="1">
      <c r="A702" s="170">
        <v>44585</v>
      </c>
      <c r="B702" s="11">
        <v>689.9</v>
      </c>
      <c r="C702" s="11">
        <v>690.3</v>
      </c>
      <c r="D702" s="11">
        <v>707</v>
      </c>
      <c r="E702" s="11">
        <v>677.35</v>
      </c>
      <c r="F702" s="11" t="s">
        <v>1785</v>
      </c>
      <c r="G702" s="20">
        <v>-7.7000000000000002E-3</v>
      </c>
    </row>
    <row r="703" spans="1:7" ht="15.75" customHeight="1">
      <c r="A703" s="170">
        <v>44582</v>
      </c>
      <c r="B703" s="11">
        <v>695.25</v>
      </c>
      <c r="C703" s="11">
        <v>709.6</v>
      </c>
      <c r="D703" s="11">
        <v>714</v>
      </c>
      <c r="E703" s="11">
        <v>689.35</v>
      </c>
      <c r="F703" s="11" t="s">
        <v>1836</v>
      </c>
      <c r="G703" s="20">
        <v>-2.8199999999999999E-2</v>
      </c>
    </row>
    <row r="704" spans="1:7" ht="15.75" customHeight="1">
      <c r="A704" s="170">
        <v>44581</v>
      </c>
      <c r="B704" s="11">
        <v>715.4</v>
      </c>
      <c r="C704" s="11">
        <v>706</v>
      </c>
      <c r="D704" s="11">
        <v>719.65</v>
      </c>
      <c r="E704" s="11">
        <v>705.25</v>
      </c>
      <c r="F704" s="11" t="s">
        <v>1481</v>
      </c>
      <c r="G704" s="20">
        <v>1.66E-2</v>
      </c>
    </row>
    <row r="705" spans="1:7" ht="15.75" customHeight="1">
      <c r="A705" s="170">
        <v>44580</v>
      </c>
      <c r="B705" s="11">
        <v>703.7</v>
      </c>
      <c r="C705" s="11">
        <v>714</v>
      </c>
      <c r="D705" s="11">
        <v>715</v>
      </c>
      <c r="E705" s="11">
        <v>701.7</v>
      </c>
      <c r="F705" s="11" t="s">
        <v>1763</v>
      </c>
      <c r="G705" s="20">
        <v>-1.49E-2</v>
      </c>
    </row>
    <row r="706" spans="1:7" ht="15.75" customHeight="1">
      <c r="A706" s="170">
        <v>44579</v>
      </c>
      <c r="B706" s="11">
        <v>714.35</v>
      </c>
      <c r="C706" s="11">
        <v>727</v>
      </c>
      <c r="D706" s="11">
        <v>730.7</v>
      </c>
      <c r="E706" s="11">
        <v>712.55</v>
      </c>
      <c r="F706" s="11" t="s">
        <v>1415</v>
      </c>
      <c r="G706" s="20">
        <v>-1.9599999999999999E-2</v>
      </c>
    </row>
    <row r="707" spans="1:7" ht="15.75" customHeight="1">
      <c r="A707" s="170">
        <v>44578</v>
      </c>
      <c r="B707" s="11">
        <v>728.6</v>
      </c>
      <c r="C707" s="11">
        <v>720</v>
      </c>
      <c r="D707" s="11">
        <v>734.75</v>
      </c>
      <c r="E707" s="11">
        <v>719.55</v>
      </c>
      <c r="F707" s="11" t="s">
        <v>1596</v>
      </c>
      <c r="G707" s="20">
        <v>1.11E-2</v>
      </c>
    </row>
    <row r="708" spans="1:7" ht="15.75" customHeight="1">
      <c r="A708" s="170">
        <v>44575</v>
      </c>
      <c r="B708" s="11">
        <v>720.6</v>
      </c>
      <c r="C708" s="11">
        <v>729.95</v>
      </c>
      <c r="D708" s="11">
        <v>730.9</v>
      </c>
      <c r="E708" s="11">
        <v>718.45</v>
      </c>
      <c r="F708" s="11" t="s">
        <v>1837</v>
      </c>
      <c r="G708" s="20">
        <v>-1.5299999999999999E-2</v>
      </c>
    </row>
    <row r="709" spans="1:7" ht="15.75" customHeight="1">
      <c r="A709" s="170">
        <v>44574</v>
      </c>
      <c r="B709" s="11">
        <v>731.8</v>
      </c>
      <c r="C709" s="11">
        <v>729</v>
      </c>
      <c r="D709" s="11">
        <v>735.65</v>
      </c>
      <c r="E709" s="11">
        <v>726.15</v>
      </c>
      <c r="F709" s="11" t="s">
        <v>1838</v>
      </c>
      <c r="G709" s="20">
        <v>2.2000000000000001E-3</v>
      </c>
    </row>
    <row r="710" spans="1:7" ht="15.75" customHeight="1">
      <c r="A710" s="170">
        <v>44573</v>
      </c>
      <c r="B710" s="11">
        <v>730.2</v>
      </c>
      <c r="C710" s="11">
        <v>707.95</v>
      </c>
      <c r="D710" s="11">
        <v>732.7</v>
      </c>
      <c r="E710" s="11">
        <v>704.2</v>
      </c>
      <c r="F710" s="11" t="s">
        <v>1839</v>
      </c>
      <c r="G710" s="20">
        <v>3.7999999999999999E-2</v>
      </c>
    </row>
    <row r="711" spans="1:7" ht="15.75" customHeight="1">
      <c r="A711" s="170">
        <v>44572</v>
      </c>
      <c r="B711" s="11">
        <v>703.45</v>
      </c>
      <c r="C711" s="11">
        <v>703</v>
      </c>
      <c r="D711" s="11">
        <v>709.55</v>
      </c>
      <c r="E711" s="11">
        <v>694.6</v>
      </c>
      <c r="F711" s="11" t="s">
        <v>1840</v>
      </c>
      <c r="G711" s="20">
        <v>-2.0999999999999999E-3</v>
      </c>
    </row>
    <row r="712" spans="1:7" ht="15.75" customHeight="1">
      <c r="A712" s="170">
        <v>44571</v>
      </c>
      <c r="B712" s="11">
        <v>704.95</v>
      </c>
      <c r="C712" s="11">
        <v>705.4</v>
      </c>
      <c r="D712" s="11">
        <v>711.35</v>
      </c>
      <c r="E712" s="11">
        <v>703.65</v>
      </c>
      <c r="F712" s="11" t="s">
        <v>1681</v>
      </c>
      <c r="G712" s="20">
        <v>4.0000000000000002E-4</v>
      </c>
    </row>
    <row r="713" spans="1:7" ht="15.75" customHeight="1">
      <c r="A713" s="170">
        <v>44568</v>
      </c>
      <c r="B713" s="11">
        <v>704.7</v>
      </c>
      <c r="C713" s="11">
        <v>713.9</v>
      </c>
      <c r="D713" s="11">
        <v>715.15</v>
      </c>
      <c r="E713" s="11">
        <v>701.45</v>
      </c>
      <c r="F713" s="11" t="s">
        <v>1841</v>
      </c>
      <c r="G713" s="20">
        <v>-8.0000000000000002E-3</v>
      </c>
    </row>
    <row r="714" spans="1:7" ht="15.75" customHeight="1">
      <c r="A714" s="170">
        <v>44567</v>
      </c>
      <c r="B714" s="11">
        <v>710.4</v>
      </c>
      <c r="C714" s="11">
        <v>702</v>
      </c>
      <c r="D714" s="11">
        <v>720.5</v>
      </c>
      <c r="E714" s="11">
        <v>700</v>
      </c>
      <c r="F714" s="11" t="s">
        <v>1842</v>
      </c>
      <c r="G714" s="20">
        <v>1.49E-2</v>
      </c>
    </row>
    <row r="715" spans="1:7" ht="15.75" customHeight="1">
      <c r="A715" s="170">
        <v>44566</v>
      </c>
      <c r="B715" s="11">
        <v>700</v>
      </c>
      <c r="C715" s="11">
        <v>700.9</v>
      </c>
      <c r="D715" s="11">
        <v>702.75</v>
      </c>
      <c r="E715" s="11">
        <v>691.75</v>
      </c>
      <c r="F715" s="11" t="s">
        <v>1431</v>
      </c>
      <c r="G715" s="20">
        <v>3.7000000000000002E-3</v>
      </c>
    </row>
    <row r="716" spans="1:7" ht="15.75" customHeight="1">
      <c r="A716" s="170">
        <v>44565</v>
      </c>
      <c r="B716" s="11">
        <v>697.45</v>
      </c>
      <c r="C716" s="11">
        <v>692.25</v>
      </c>
      <c r="D716" s="11">
        <v>703.25</v>
      </c>
      <c r="E716" s="11">
        <v>690.4</v>
      </c>
      <c r="F716" s="11" t="s">
        <v>1365</v>
      </c>
      <c r="G716" s="20">
        <v>8.8999999999999999E-3</v>
      </c>
    </row>
    <row r="717" spans="1:7" ht="15.75" customHeight="1">
      <c r="A717" s="170">
        <v>44564</v>
      </c>
      <c r="B717" s="11">
        <v>691.3</v>
      </c>
      <c r="C717" s="11">
        <v>687.8</v>
      </c>
      <c r="D717" s="11">
        <v>692.6</v>
      </c>
      <c r="E717" s="11">
        <v>683.1</v>
      </c>
      <c r="F717" s="11" t="s">
        <v>1434</v>
      </c>
      <c r="G717" s="20">
        <v>1.0999999999999999E-2</v>
      </c>
    </row>
    <row r="718" spans="1:7" ht="15.75" customHeight="1">
      <c r="A718" s="13">
        <v>44561</v>
      </c>
      <c r="B718" s="11">
        <v>683.8</v>
      </c>
      <c r="C718" s="11">
        <v>680.5</v>
      </c>
      <c r="D718" s="11">
        <v>694.1</v>
      </c>
      <c r="E718" s="11">
        <v>680</v>
      </c>
      <c r="F718" s="11" t="s">
        <v>1687</v>
      </c>
      <c r="G718" s="20">
        <v>6.6E-3</v>
      </c>
    </row>
    <row r="719" spans="1:7" ht="15.75" customHeight="1">
      <c r="A719" s="13">
        <v>44560</v>
      </c>
      <c r="B719" s="11">
        <v>679.35</v>
      </c>
      <c r="C719" s="11">
        <v>677.5</v>
      </c>
      <c r="D719" s="11">
        <v>685.8</v>
      </c>
      <c r="E719" s="11">
        <v>674.2</v>
      </c>
      <c r="F719" s="11" t="s">
        <v>1424</v>
      </c>
      <c r="G719" s="20">
        <v>3.7000000000000002E-3</v>
      </c>
    </row>
    <row r="720" spans="1:7" ht="15.75" customHeight="1">
      <c r="A720" s="13">
        <v>44559</v>
      </c>
      <c r="B720" s="11">
        <v>676.85</v>
      </c>
      <c r="C720" s="11">
        <v>679.95</v>
      </c>
      <c r="D720" s="11">
        <v>683.5</v>
      </c>
      <c r="E720" s="11">
        <v>675</v>
      </c>
      <c r="F720" s="11" t="s">
        <v>1843</v>
      </c>
      <c r="G720" s="20">
        <v>-4.7000000000000002E-3</v>
      </c>
    </row>
    <row r="721" spans="1:7" ht="15.75" customHeight="1">
      <c r="A721" s="13">
        <v>44558</v>
      </c>
      <c r="B721" s="11">
        <v>680.05</v>
      </c>
      <c r="C721" s="11">
        <v>679.85</v>
      </c>
      <c r="D721" s="11">
        <v>683.5</v>
      </c>
      <c r="E721" s="11">
        <v>675.05</v>
      </c>
      <c r="F721" s="11" t="s">
        <v>1535</v>
      </c>
      <c r="G721" s="20">
        <v>6.4000000000000003E-3</v>
      </c>
    </row>
    <row r="722" spans="1:7" ht="15.75" customHeight="1">
      <c r="A722" s="13">
        <v>44557</v>
      </c>
      <c r="B722" s="11">
        <v>675.75</v>
      </c>
      <c r="C722" s="11">
        <v>674.95</v>
      </c>
      <c r="D722" s="11">
        <v>678.35</v>
      </c>
      <c r="E722" s="11">
        <v>668.65</v>
      </c>
      <c r="F722" s="11" t="s">
        <v>1361</v>
      </c>
      <c r="G722" s="20">
        <v>-1.9E-3</v>
      </c>
    </row>
    <row r="723" spans="1:7" ht="15.75" customHeight="1">
      <c r="A723" s="13">
        <v>44554</v>
      </c>
      <c r="B723" s="11">
        <v>677.05</v>
      </c>
      <c r="C723" s="11">
        <v>682.1</v>
      </c>
      <c r="D723" s="11">
        <v>682.85</v>
      </c>
      <c r="E723" s="11">
        <v>672.65</v>
      </c>
      <c r="F723" s="11" t="s">
        <v>1400</v>
      </c>
      <c r="G723" s="20">
        <v>-2.5000000000000001E-3</v>
      </c>
    </row>
    <row r="724" spans="1:7" ht="15.75" customHeight="1">
      <c r="A724" s="13">
        <v>44553</v>
      </c>
      <c r="B724" s="11">
        <v>678.75</v>
      </c>
      <c r="C724" s="11">
        <v>689</v>
      </c>
      <c r="D724" s="11">
        <v>689</v>
      </c>
      <c r="E724" s="11">
        <v>675.5</v>
      </c>
      <c r="F724" s="11" t="s">
        <v>1595</v>
      </c>
      <c r="G724" s="20">
        <v>-8.8000000000000005E-3</v>
      </c>
    </row>
    <row r="725" spans="1:7" ht="15.75" customHeight="1">
      <c r="A725" s="13">
        <v>44552</v>
      </c>
      <c r="B725" s="11">
        <v>684.75</v>
      </c>
      <c r="C725" s="11">
        <v>667</v>
      </c>
      <c r="D725" s="11">
        <v>686</v>
      </c>
      <c r="E725" s="11">
        <v>667</v>
      </c>
      <c r="F725" s="11" t="s">
        <v>1844</v>
      </c>
      <c r="G725" s="20">
        <v>2.6599999999999999E-2</v>
      </c>
    </row>
    <row r="726" spans="1:7" ht="15.75" customHeight="1">
      <c r="A726" s="13">
        <v>44551</v>
      </c>
      <c r="B726" s="11">
        <v>667</v>
      </c>
      <c r="C726" s="11">
        <v>663.95</v>
      </c>
      <c r="D726" s="11">
        <v>670.9</v>
      </c>
      <c r="E726" s="11">
        <v>659.2</v>
      </c>
      <c r="F726" s="11" t="s">
        <v>1845</v>
      </c>
      <c r="G726" s="20">
        <v>1.3299999999999999E-2</v>
      </c>
    </row>
    <row r="727" spans="1:7" ht="15.75" customHeight="1">
      <c r="A727" s="13">
        <v>44550</v>
      </c>
      <c r="B727" s="11">
        <v>658.25</v>
      </c>
      <c r="C727" s="11">
        <v>659.15</v>
      </c>
      <c r="D727" s="11">
        <v>661.15</v>
      </c>
      <c r="E727" s="11">
        <v>645.1</v>
      </c>
      <c r="F727" s="11" t="s">
        <v>1846</v>
      </c>
      <c r="G727" s="20">
        <v>-1.17E-2</v>
      </c>
    </row>
    <row r="728" spans="1:7" ht="15.75" customHeight="1">
      <c r="A728" s="13">
        <v>44547</v>
      </c>
      <c r="B728" s="11">
        <v>666.05</v>
      </c>
      <c r="C728" s="11">
        <v>681</v>
      </c>
      <c r="D728" s="11">
        <v>685.7</v>
      </c>
      <c r="E728" s="11">
        <v>661.1</v>
      </c>
      <c r="F728" s="11" t="s">
        <v>1847</v>
      </c>
      <c r="G728" s="20">
        <v>-2.2499999999999999E-2</v>
      </c>
    </row>
    <row r="729" spans="1:7" ht="15.75" customHeight="1">
      <c r="A729" s="13">
        <v>44546</v>
      </c>
      <c r="B729" s="11">
        <v>681.4</v>
      </c>
      <c r="C729" s="11">
        <v>689.9</v>
      </c>
      <c r="D729" s="11">
        <v>689.9</v>
      </c>
      <c r="E729" s="11">
        <v>677.6</v>
      </c>
      <c r="F729" s="11" t="s">
        <v>1848</v>
      </c>
      <c r="G729" s="20">
        <v>-5.8999999999999999E-3</v>
      </c>
    </row>
    <row r="730" spans="1:7" ht="15.75" customHeight="1">
      <c r="A730" s="13">
        <v>44545</v>
      </c>
      <c r="B730" s="11">
        <v>685.45</v>
      </c>
      <c r="C730" s="11">
        <v>691.75</v>
      </c>
      <c r="D730" s="11">
        <v>694.9</v>
      </c>
      <c r="E730" s="11">
        <v>684.1</v>
      </c>
      <c r="F730" s="11" t="s">
        <v>1640</v>
      </c>
      <c r="G730" s="20">
        <v>-8.8999999999999999E-3</v>
      </c>
    </row>
    <row r="731" spans="1:7" ht="15.75" customHeight="1">
      <c r="A731" s="13">
        <v>44544</v>
      </c>
      <c r="B731" s="11">
        <v>691.6</v>
      </c>
      <c r="C731" s="11">
        <v>701</v>
      </c>
      <c r="D731" s="11">
        <v>706.3</v>
      </c>
      <c r="E731" s="11">
        <v>688.4</v>
      </c>
      <c r="F731" s="11" t="s">
        <v>1849</v>
      </c>
      <c r="G731" s="20">
        <v>-1.6400000000000001E-2</v>
      </c>
    </row>
    <row r="732" spans="1:7" ht="15.75" customHeight="1">
      <c r="A732" s="13">
        <v>44543</v>
      </c>
      <c r="B732" s="11">
        <v>703.1</v>
      </c>
      <c r="C732" s="11">
        <v>715</v>
      </c>
      <c r="D732" s="11">
        <v>718.4</v>
      </c>
      <c r="E732" s="11">
        <v>698.35</v>
      </c>
      <c r="F732" s="11" t="s">
        <v>1818</v>
      </c>
      <c r="G732" s="20">
        <v>-1.0699999999999999E-2</v>
      </c>
    </row>
    <row r="733" spans="1:7" ht="15.75" customHeight="1">
      <c r="A733" s="13">
        <v>44540</v>
      </c>
      <c r="B733" s="11">
        <v>710.7</v>
      </c>
      <c r="C733" s="11">
        <v>711</v>
      </c>
      <c r="D733" s="11">
        <v>718.9</v>
      </c>
      <c r="E733" s="11">
        <v>707</v>
      </c>
      <c r="F733" s="11" t="s">
        <v>1517</v>
      </c>
      <c r="G733" s="20">
        <v>-4.5999999999999999E-3</v>
      </c>
    </row>
    <row r="734" spans="1:7" ht="15.75" customHeight="1">
      <c r="A734" s="170">
        <v>44539</v>
      </c>
      <c r="B734" s="11">
        <v>713.95</v>
      </c>
      <c r="C734" s="11">
        <v>716.8</v>
      </c>
      <c r="D734" s="11">
        <v>723.95</v>
      </c>
      <c r="E734" s="11">
        <v>711</v>
      </c>
      <c r="F734" s="11" t="s">
        <v>1850</v>
      </c>
      <c r="G734" s="20">
        <v>-1.6999999999999999E-3</v>
      </c>
    </row>
    <row r="735" spans="1:7" ht="15.75" customHeight="1">
      <c r="A735" s="170">
        <v>44538</v>
      </c>
      <c r="B735" s="11">
        <v>715.15</v>
      </c>
      <c r="C735" s="11">
        <v>705</v>
      </c>
      <c r="D735" s="11">
        <v>719</v>
      </c>
      <c r="E735" s="11">
        <v>702.3</v>
      </c>
      <c r="F735" s="11" t="s">
        <v>1822</v>
      </c>
      <c r="G735" s="20">
        <v>2.3300000000000001E-2</v>
      </c>
    </row>
    <row r="736" spans="1:7" ht="15.75" customHeight="1">
      <c r="A736" s="170">
        <v>44537</v>
      </c>
      <c r="B736" s="11">
        <v>698.85</v>
      </c>
      <c r="C736" s="11">
        <v>702.35</v>
      </c>
      <c r="D736" s="11">
        <v>705.7</v>
      </c>
      <c r="E736" s="11">
        <v>694.1</v>
      </c>
      <c r="F736" s="11" t="s">
        <v>1851</v>
      </c>
      <c r="G736" s="20">
        <v>1.8E-3</v>
      </c>
    </row>
    <row r="737" spans="1:7" ht="15.75" customHeight="1">
      <c r="A737" s="170">
        <v>44536</v>
      </c>
      <c r="B737" s="11">
        <v>697.6</v>
      </c>
      <c r="C737" s="11">
        <v>718</v>
      </c>
      <c r="D737" s="11">
        <v>721.9</v>
      </c>
      <c r="E737" s="11">
        <v>693.85</v>
      </c>
      <c r="F737" s="11" t="s">
        <v>1852</v>
      </c>
      <c r="G737" s="20">
        <v>-2.8899999999999999E-2</v>
      </c>
    </row>
    <row r="738" spans="1:7" ht="15.75" customHeight="1">
      <c r="A738" s="170">
        <v>44533</v>
      </c>
      <c r="B738" s="11">
        <v>718.35</v>
      </c>
      <c r="C738" s="11">
        <v>730</v>
      </c>
      <c r="D738" s="11">
        <v>734.65</v>
      </c>
      <c r="E738" s="11">
        <v>716.3</v>
      </c>
      <c r="F738" s="11" t="s">
        <v>1853</v>
      </c>
      <c r="G738" s="20">
        <v>-1.9400000000000001E-2</v>
      </c>
    </row>
    <row r="739" spans="1:7" ht="15.75" customHeight="1">
      <c r="A739" s="170">
        <v>44532</v>
      </c>
      <c r="B739" s="11">
        <v>732.55</v>
      </c>
      <c r="C739" s="11">
        <v>723.9</v>
      </c>
      <c r="D739" s="11">
        <v>735.7</v>
      </c>
      <c r="E739" s="11">
        <v>714.15</v>
      </c>
      <c r="F739" s="11" t="s">
        <v>1854</v>
      </c>
      <c r="G739" s="20">
        <v>1.43E-2</v>
      </c>
    </row>
    <row r="740" spans="1:7" ht="15.75" customHeight="1">
      <c r="A740" s="170">
        <v>44531</v>
      </c>
      <c r="B740" s="11">
        <v>722.25</v>
      </c>
      <c r="C740" s="11">
        <v>733</v>
      </c>
      <c r="D740" s="11">
        <v>737.4</v>
      </c>
      <c r="E740" s="11">
        <v>718.25</v>
      </c>
      <c r="F740" s="11" t="s">
        <v>1735</v>
      </c>
      <c r="G740" s="20">
        <v>-8.2000000000000007E-3</v>
      </c>
    </row>
    <row r="741" spans="1:7" ht="15.75" customHeight="1">
      <c r="A741" s="13">
        <v>44530</v>
      </c>
      <c r="B741" s="11">
        <v>728.25</v>
      </c>
      <c r="C741" s="11">
        <v>740</v>
      </c>
      <c r="D741" s="11">
        <v>750.2</v>
      </c>
      <c r="E741" s="11">
        <v>722.65</v>
      </c>
      <c r="F741" s="11" t="s">
        <v>1855</v>
      </c>
      <c r="G741" s="20">
        <v>-1.4999999999999999E-2</v>
      </c>
    </row>
    <row r="742" spans="1:7" ht="15.75" customHeight="1">
      <c r="A742" s="13">
        <v>44529</v>
      </c>
      <c r="B742" s="11">
        <v>739.35</v>
      </c>
      <c r="C742" s="11">
        <v>752</v>
      </c>
      <c r="D742" s="11">
        <v>755</v>
      </c>
      <c r="E742" s="11">
        <v>727.1</v>
      </c>
      <c r="F742" s="11" t="s">
        <v>1856</v>
      </c>
      <c r="G742" s="20">
        <v>8.0000000000000004E-4</v>
      </c>
    </row>
    <row r="743" spans="1:7" ht="15.75" customHeight="1">
      <c r="A743" s="13">
        <v>44526</v>
      </c>
      <c r="B743" s="11">
        <v>738.75</v>
      </c>
      <c r="C743" s="11">
        <v>763</v>
      </c>
      <c r="D743" s="11">
        <v>763</v>
      </c>
      <c r="E743" s="11">
        <v>733.1</v>
      </c>
      <c r="F743" s="11" t="s">
        <v>1857</v>
      </c>
      <c r="G743" s="20">
        <v>-3.4500000000000003E-2</v>
      </c>
    </row>
    <row r="744" spans="1:7" ht="15.75" customHeight="1">
      <c r="A744" s="13">
        <v>44525</v>
      </c>
      <c r="B744" s="11">
        <v>765.15</v>
      </c>
      <c r="C744" s="11">
        <v>759.05</v>
      </c>
      <c r="D744" s="11">
        <v>768.5</v>
      </c>
      <c r="E744" s="11">
        <v>752.8</v>
      </c>
      <c r="F744" s="11" t="s">
        <v>1858</v>
      </c>
      <c r="G744" s="20">
        <v>8.2000000000000007E-3</v>
      </c>
    </row>
    <row r="745" spans="1:7" ht="15.75" customHeight="1">
      <c r="A745" s="13">
        <v>44524</v>
      </c>
      <c r="B745" s="11">
        <v>758.9</v>
      </c>
      <c r="C745" s="11">
        <v>764</v>
      </c>
      <c r="D745" s="11">
        <v>781.8</v>
      </c>
      <c r="E745" s="11">
        <v>756.25</v>
      </c>
      <c r="F745" s="11" t="s">
        <v>1396</v>
      </c>
      <c r="G745" s="20">
        <v>0</v>
      </c>
    </row>
    <row r="746" spans="1:7" ht="15.75" customHeight="1">
      <c r="A746" s="13">
        <v>44523</v>
      </c>
      <c r="B746" s="11">
        <v>758.9</v>
      </c>
      <c r="C746" s="11">
        <v>745</v>
      </c>
      <c r="D746" s="11">
        <v>761</v>
      </c>
      <c r="E746" s="11">
        <v>735.7</v>
      </c>
      <c r="F746" s="11" t="s">
        <v>1859</v>
      </c>
      <c r="G746" s="20">
        <v>2.2599999999999999E-2</v>
      </c>
    </row>
    <row r="747" spans="1:7" ht="15.75" customHeight="1">
      <c r="A747" s="13">
        <v>44522</v>
      </c>
      <c r="B747" s="11">
        <v>742.1</v>
      </c>
      <c r="C747" s="11">
        <v>740</v>
      </c>
      <c r="D747" s="11">
        <v>755.95</v>
      </c>
      <c r="E747" s="11">
        <v>733.1</v>
      </c>
      <c r="F747" s="11" t="s">
        <v>1860</v>
      </c>
      <c r="G747" s="20">
        <v>3.8800000000000001E-2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0"/>
  <sheetViews>
    <sheetView workbookViewId="0"/>
  </sheetViews>
  <sheetFormatPr defaultColWidth="12.6328125" defaultRowHeight="15" customHeight="1"/>
  <cols>
    <col min="1" max="6" width="12.6328125" customWidth="1"/>
  </cols>
  <sheetData>
    <row r="1" spans="1:7" ht="15" customHeight="1">
      <c r="A1" s="216" t="s">
        <v>1861</v>
      </c>
      <c r="B1" s="187"/>
      <c r="C1" s="187"/>
      <c r="D1" s="187"/>
      <c r="E1" s="187"/>
      <c r="F1" s="187"/>
      <c r="G1" s="188"/>
    </row>
    <row r="2" spans="1:7" ht="15" customHeight="1">
      <c r="A2" s="171" t="s">
        <v>27</v>
      </c>
      <c r="B2" s="171" t="s">
        <v>175</v>
      </c>
      <c r="C2" s="171" t="s">
        <v>176</v>
      </c>
      <c r="D2" s="171" t="s">
        <v>177</v>
      </c>
      <c r="E2" s="171" t="s">
        <v>174</v>
      </c>
      <c r="F2" s="171" t="s">
        <v>178</v>
      </c>
      <c r="G2" s="171" t="s">
        <v>179</v>
      </c>
    </row>
    <row r="3" spans="1:7" ht="15" customHeight="1">
      <c r="A3" s="172">
        <v>45615</v>
      </c>
      <c r="B3" s="164">
        <v>1825.5</v>
      </c>
      <c r="C3" s="164">
        <v>1859.7</v>
      </c>
      <c r="D3" s="164">
        <v>1820.55</v>
      </c>
      <c r="E3" s="164">
        <v>1824.75</v>
      </c>
      <c r="F3" s="163" t="s">
        <v>1862</v>
      </c>
      <c r="G3" s="165">
        <v>7.3000000000000001E-3</v>
      </c>
    </row>
    <row r="4" spans="1:7" ht="15" customHeight="1">
      <c r="A4" s="173">
        <v>45614</v>
      </c>
      <c r="B4" s="161">
        <v>1849.2</v>
      </c>
      <c r="C4" s="161">
        <v>1849.2</v>
      </c>
      <c r="D4" s="161">
        <v>1795</v>
      </c>
      <c r="E4" s="161">
        <v>1811.45</v>
      </c>
      <c r="F4" s="115" t="s">
        <v>1802</v>
      </c>
      <c r="G4" s="162">
        <v>-2.8500000000000001E-2</v>
      </c>
    </row>
    <row r="5" spans="1:7" ht="15" customHeight="1">
      <c r="A5" s="172">
        <v>45610</v>
      </c>
      <c r="B5" s="164">
        <v>1865.6</v>
      </c>
      <c r="C5" s="164">
        <v>1876</v>
      </c>
      <c r="D5" s="164">
        <v>1856</v>
      </c>
      <c r="E5" s="164">
        <v>1864.55</v>
      </c>
      <c r="F5" s="163" t="s">
        <v>1415</v>
      </c>
      <c r="G5" s="165">
        <v>-2.0999999999999999E-3</v>
      </c>
    </row>
    <row r="6" spans="1:7" ht="15" customHeight="1">
      <c r="A6" s="173">
        <v>45609</v>
      </c>
      <c r="B6" s="161">
        <v>1861.1</v>
      </c>
      <c r="C6" s="161">
        <v>1873.2</v>
      </c>
      <c r="D6" s="161">
        <v>1856.3</v>
      </c>
      <c r="E6" s="161">
        <v>1868.4</v>
      </c>
      <c r="F6" s="115" t="s">
        <v>1430</v>
      </c>
      <c r="G6" s="162">
        <v>-2.0000000000000001E-4</v>
      </c>
    </row>
    <row r="7" spans="1:7" ht="15" customHeight="1">
      <c r="A7" s="172">
        <v>45608</v>
      </c>
      <c r="B7" s="164">
        <v>1871.1</v>
      </c>
      <c r="C7" s="164">
        <v>1881</v>
      </c>
      <c r="D7" s="164">
        <v>1861</v>
      </c>
      <c r="E7" s="164">
        <v>1868.8</v>
      </c>
      <c r="F7" s="163" t="s">
        <v>1705</v>
      </c>
      <c r="G7" s="165">
        <v>4.7000000000000002E-3</v>
      </c>
    </row>
    <row r="8" spans="1:7" ht="15" customHeight="1">
      <c r="A8" s="173">
        <v>45607</v>
      </c>
      <c r="B8" s="161">
        <v>1829</v>
      </c>
      <c r="C8" s="161">
        <v>1868</v>
      </c>
      <c r="D8" s="161">
        <v>1822.55</v>
      </c>
      <c r="E8" s="161">
        <v>1860.1</v>
      </c>
      <c r="F8" s="115" t="s">
        <v>1561</v>
      </c>
      <c r="G8" s="162">
        <v>1.6500000000000001E-2</v>
      </c>
    </row>
    <row r="9" spans="1:7" ht="15" customHeight="1">
      <c r="A9" s="174">
        <v>45604</v>
      </c>
      <c r="B9" s="164">
        <v>1818</v>
      </c>
      <c r="C9" s="164">
        <v>1840.6</v>
      </c>
      <c r="D9" s="164">
        <v>1813.15</v>
      </c>
      <c r="E9" s="164">
        <v>1829.95</v>
      </c>
      <c r="F9" s="163" t="s">
        <v>1863</v>
      </c>
      <c r="G9" s="165">
        <v>1.49E-2</v>
      </c>
    </row>
    <row r="10" spans="1:7" ht="15" customHeight="1">
      <c r="A10" s="175">
        <v>45603</v>
      </c>
      <c r="B10" s="161">
        <v>1812.95</v>
      </c>
      <c r="C10" s="161">
        <v>1825.7</v>
      </c>
      <c r="D10" s="161">
        <v>1787</v>
      </c>
      <c r="E10" s="161">
        <v>1803.05</v>
      </c>
      <c r="F10" s="115" t="s">
        <v>1409</v>
      </c>
      <c r="G10" s="162">
        <v>-1.1299999999999999E-2</v>
      </c>
    </row>
    <row r="11" spans="1:7" ht="15" customHeight="1">
      <c r="A11" s="174">
        <v>45602</v>
      </c>
      <c r="B11" s="164">
        <v>1764</v>
      </c>
      <c r="C11" s="164">
        <v>1827.2</v>
      </c>
      <c r="D11" s="164">
        <v>1762.65</v>
      </c>
      <c r="E11" s="164">
        <v>1823.7</v>
      </c>
      <c r="F11" s="163" t="s">
        <v>1864</v>
      </c>
      <c r="G11" s="165">
        <v>3.9600000000000003E-2</v>
      </c>
    </row>
    <row r="12" spans="1:7" ht="15" customHeight="1">
      <c r="A12" s="175">
        <v>45601</v>
      </c>
      <c r="B12" s="161">
        <v>1760</v>
      </c>
      <c r="C12" s="161">
        <v>1768.45</v>
      </c>
      <c r="D12" s="161">
        <v>1745</v>
      </c>
      <c r="E12" s="161">
        <v>1754.2</v>
      </c>
      <c r="F12" s="115" t="s">
        <v>1865</v>
      </c>
      <c r="G12" s="162">
        <v>-5.4000000000000003E-3</v>
      </c>
    </row>
    <row r="13" spans="1:7" ht="15" customHeight="1">
      <c r="A13" s="174">
        <v>45600</v>
      </c>
      <c r="B13" s="164">
        <v>1724.5</v>
      </c>
      <c r="C13" s="164">
        <v>1767</v>
      </c>
      <c r="D13" s="164">
        <v>1718</v>
      </c>
      <c r="E13" s="164">
        <v>1763.65</v>
      </c>
      <c r="F13" s="163" t="s">
        <v>1866</v>
      </c>
      <c r="G13" s="165">
        <v>1.6000000000000001E-3</v>
      </c>
    </row>
    <row r="14" spans="1:7" ht="15" customHeight="1">
      <c r="A14" s="175">
        <v>45597</v>
      </c>
      <c r="B14" s="161">
        <v>1764.5</v>
      </c>
      <c r="C14" s="161">
        <v>1766</v>
      </c>
      <c r="D14" s="161">
        <v>1752.05</v>
      </c>
      <c r="E14" s="161">
        <v>1760.85</v>
      </c>
      <c r="F14" s="115" t="s">
        <v>1867</v>
      </c>
      <c r="G14" s="162">
        <v>2E-3</v>
      </c>
    </row>
    <row r="15" spans="1:7" ht="15" customHeight="1">
      <c r="A15" s="172">
        <v>45596</v>
      </c>
      <c r="B15" s="164">
        <v>1787.9</v>
      </c>
      <c r="C15" s="164">
        <v>1787.9</v>
      </c>
      <c r="D15" s="164">
        <v>1746.5</v>
      </c>
      <c r="E15" s="164">
        <v>1757.25</v>
      </c>
      <c r="F15" s="163" t="s">
        <v>1638</v>
      </c>
      <c r="G15" s="165">
        <v>-2.4899999999999999E-2</v>
      </c>
    </row>
    <row r="16" spans="1:7" ht="15" customHeight="1">
      <c r="A16" s="173">
        <v>45595</v>
      </c>
      <c r="B16" s="161">
        <v>1832</v>
      </c>
      <c r="C16" s="161">
        <v>1839</v>
      </c>
      <c r="D16" s="161">
        <v>1796.35</v>
      </c>
      <c r="E16" s="161">
        <v>1802.1</v>
      </c>
      <c r="F16" s="115" t="s">
        <v>1773</v>
      </c>
      <c r="G16" s="162">
        <v>-2.0199999999999999E-2</v>
      </c>
    </row>
    <row r="17" spans="1:7" ht="15" customHeight="1">
      <c r="A17" s="172">
        <v>45594</v>
      </c>
      <c r="B17" s="164">
        <v>1846</v>
      </c>
      <c r="C17" s="164">
        <v>1851.6</v>
      </c>
      <c r="D17" s="164">
        <v>1829</v>
      </c>
      <c r="E17" s="164">
        <v>1839.3</v>
      </c>
      <c r="F17" s="163" t="s">
        <v>1369</v>
      </c>
      <c r="G17" s="165">
        <v>-1.4E-2</v>
      </c>
    </row>
    <row r="18" spans="1:7" ht="15" customHeight="1">
      <c r="A18" s="173">
        <v>45593</v>
      </c>
      <c r="B18" s="161">
        <v>1859.7</v>
      </c>
      <c r="C18" s="161">
        <v>1881.9</v>
      </c>
      <c r="D18" s="161">
        <v>1857</v>
      </c>
      <c r="E18" s="161">
        <v>1865.35</v>
      </c>
      <c r="F18" s="115" t="s">
        <v>1868</v>
      </c>
      <c r="G18" s="162">
        <v>1.8E-3</v>
      </c>
    </row>
    <row r="19" spans="1:7" ht="12.5">
      <c r="A19" s="172">
        <v>45590</v>
      </c>
      <c r="B19" s="164">
        <v>1863.45</v>
      </c>
      <c r="C19" s="164">
        <v>1876.35</v>
      </c>
      <c r="D19" s="164">
        <v>1846.4</v>
      </c>
      <c r="E19" s="164">
        <v>1862.05</v>
      </c>
      <c r="F19" s="163" t="s">
        <v>1869</v>
      </c>
      <c r="G19" s="165">
        <v>-6.9999999999999999E-4</v>
      </c>
    </row>
    <row r="20" spans="1:7" ht="12.5">
      <c r="A20" s="173">
        <v>45589</v>
      </c>
      <c r="B20" s="161">
        <v>1861.4</v>
      </c>
      <c r="C20" s="161">
        <v>1884</v>
      </c>
      <c r="D20" s="161">
        <v>1860</v>
      </c>
      <c r="E20" s="161">
        <v>1863.35</v>
      </c>
      <c r="F20" s="115" t="s">
        <v>1714</v>
      </c>
      <c r="G20" s="162">
        <v>-5.4000000000000003E-3</v>
      </c>
    </row>
    <row r="21" spans="1:7" ht="15.75" customHeight="1">
      <c r="A21" s="172">
        <v>45588</v>
      </c>
      <c r="B21" s="164">
        <v>1845.25</v>
      </c>
      <c r="C21" s="164">
        <v>1886</v>
      </c>
      <c r="D21" s="164">
        <v>1844</v>
      </c>
      <c r="E21" s="164">
        <v>1873.4</v>
      </c>
      <c r="F21" s="163" t="s">
        <v>1415</v>
      </c>
      <c r="G21" s="165">
        <v>1.18E-2</v>
      </c>
    </row>
    <row r="22" spans="1:7" ht="15.75" customHeight="1">
      <c r="A22" s="173">
        <v>45587</v>
      </c>
      <c r="B22" s="161">
        <v>1858.2</v>
      </c>
      <c r="C22" s="161">
        <v>1877.8</v>
      </c>
      <c r="D22" s="161">
        <v>1846.95</v>
      </c>
      <c r="E22" s="161">
        <v>1851.6</v>
      </c>
      <c r="F22" s="115" t="s">
        <v>1631</v>
      </c>
      <c r="G22" s="162">
        <v>-5.9999999999999995E-4</v>
      </c>
    </row>
    <row r="23" spans="1:7" ht="15.75" customHeight="1">
      <c r="A23" s="172">
        <v>45586</v>
      </c>
      <c r="B23" s="164">
        <v>1891.1</v>
      </c>
      <c r="C23" s="164">
        <v>1898.8</v>
      </c>
      <c r="D23" s="164">
        <v>1838</v>
      </c>
      <c r="E23" s="164">
        <v>1852.75</v>
      </c>
      <c r="F23" s="163" t="s">
        <v>1533</v>
      </c>
      <c r="G23" s="165">
        <v>-1.43E-2</v>
      </c>
    </row>
    <row r="24" spans="1:7" ht="15.75" customHeight="1">
      <c r="A24" s="173">
        <v>45583</v>
      </c>
      <c r="B24" s="161">
        <v>1893.8</v>
      </c>
      <c r="C24" s="161">
        <v>1936.85</v>
      </c>
      <c r="D24" s="161">
        <v>1869.25</v>
      </c>
      <c r="E24" s="161">
        <v>1879.6</v>
      </c>
      <c r="F24" s="115" t="s">
        <v>1870</v>
      </c>
      <c r="G24" s="162">
        <v>-4.4999999999999998E-2</v>
      </c>
    </row>
    <row r="25" spans="1:7" ht="15.75" customHeight="1">
      <c r="A25" s="172">
        <v>45582</v>
      </c>
      <c r="B25" s="164">
        <v>1935.2</v>
      </c>
      <c r="C25" s="164">
        <v>1978</v>
      </c>
      <c r="D25" s="164">
        <v>1930.15</v>
      </c>
      <c r="E25" s="164">
        <v>1968.1</v>
      </c>
      <c r="F25" s="163" t="s">
        <v>1736</v>
      </c>
      <c r="G25" s="165">
        <v>2.5000000000000001E-2</v>
      </c>
    </row>
    <row r="26" spans="1:7" ht="15.75" customHeight="1">
      <c r="A26" s="173">
        <v>45581</v>
      </c>
      <c r="B26" s="161">
        <v>1955</v>
      </c>
      <c r="C26" s="161">
        <v>1959.55</v>
      </c>
      <c r="D26" s="161">
        <v>1916.35</v>
      </c>
      <c r="E26" s="161">
        <v>1920.1</v>
      </c>
      <c r="F26" s="115" t="s">
        <v>1555</v>
      </c>
      <c r="G26" s="162">
        <v>-0.02</v>
      </c>
    </row>
    <row r="27" spans="1:7" ht="15.75" customHeight="1">
      <c r="A27" s="172">
        <v>45580</v>
      </c>
      <c r="B27" s="164">
        <v>1960</v>
      </c>
      <c r="C27" s="164">
        <v>1991.45</v>
      </c>
      <c r="D27" s="164">
        <v>1951.75</v>
      </c>
      <c r="E27" s="164">
        <v>1959.3</v>
      </c>
      <c r="F27" s="163" t="s">
        <v>1871</v>
      </c>
      <c r="G27" s="165">
        <v>2.0000000000000001E-4</v>
      </c>
    </row>
    <row r="28" spans="1:7" ht="15.75" customHeight="1">
      <c r="A28" s="173">
        <v>45579</v>
      </c>
      <c r="B28" s="161">
        <v>1932.15</v>
      </c>
      <c r="C28" s="161">
        <v>1969.5</v>
      </c>
      <c r="D28" s="161">
        <v>1931.1</v>
      </c>
      <c r="E28" s="161">
        <v>1958.9</v>
      </c>
      <c r="F28" s="115" t="s">
        <v>1685</v>
      </c>
      <c r="G28" s="162">
        <v>1.23E-2</v>
      </c>
    </row>
    <row r="29" spans="1:7" ht="15.75" customHeight="1">
      <c r="A29" s="172">
        <v>45576</v>
      </c>
      <c r="B29" s="164">
        <v>1918</v>
      </c>
      <c r="C29" s="164">
        <v>1947</v>
      </c>
      <c r="D29" s="164">
        <v>1910.1</v>
      </c>
      <c r="E29" s="164">
        <v>1935.1</v>
      </c>
      <c r="F29" s="163" t="s">
        <v>1530</v>
      </c>
      <c r="G29" s="165">
        <v>8.3999999999999995E-3</v>
      </c>
    </row>
    <row r="30" spans="1:7" ht="15.75" customHeight="1">
      <c r="A30" s="173">
        <v>45575</v>
      </c>
      <c r="B30" s="161">
        <v>1957.9</v>
      </c>
      <c r="C30" s="161">
        <v>1964</v>
      </c>
      <c r="D30" s="161">
        <v>1914.1</v>
      </c>
      <c r="E30" s="161">
        <v>1919</v>
      </c>
      <c r="F30" s="115" t="s">
        <v>1872</v>
      </c>
      <c r="G30" s="162">
        <v>-1.7299999999999999E-2</v>
      </c>
    </row>
    <row r="31" spans="1:7" ht="15.75" customHeight="1">
      <c r="A31" s="174">
        <v>45574</v>
      </c>
      <c r="B31" s="164">
        <v>1952.55</v>
      </c>
      <c r="C31" s="164">
        <v>1977</v>
      </c>
      <c r="D31" s="164">
        <v>1945.1</v>
      </c>
      <c r="E31" s="164">
        <v>1952.75</v>
      </c>
      <c r="F31" s="163" t="s">
        <v>1873</v>
      </c>
      <c r="G31" s="165">
        <v>2.2000000000000001E-3</v>
      </c>
    </row>
    <row r="32" spans="1:7" ht="15.75" customHeight="1">
      <c r="A32" s="175">
        <v>45573</v>
      </c>
      <c r="B32" s="161">
        <v>1937.9</v>
      </c>
      <c r="C32" s="161">
        <v>1957.95</v>
      </c>
      <c r="D32" s="161">
        <v>1906.35</v>
      </c>
      <c r="E32" s="161">
        <v>1948.55</v>
      </c>
      <c r="F32" s="115" t="s">
        <v>1874</v>
      </c>
      <c r="G32" s="162">
        <v>7.4000000000000003E-3</v>
      </c>
    </row>
    <row r="33" spans="1:7" ht="15.75" customHeight="1">
      <c r="A33" s="174">
        <v>45572</v>
      </c>
      <c r="B33" s="164">
        <v>1923.2</v>
      </c>
      <c r="C33" s="164">
        <v>1942</v>
      </c>
      <c r="D33" s="164">
        <v>1916.05</v>
      </c>
      <c r="E33" s="164">
        <v>1934.3</v>
      </c>
      <c r="F33" s="163" t="s">
        <v>1600</v>
      </c>
      <c r="G33" s="165">
        <v>8.3999999999999995E-3</v>
      </c>
    </row>
    <row r="34" spans="1:7" ht="15.75" customHeight="1">
      <c r="A34" s="175">
        <v>45569</v>
      </c>
      <c r="B34" s="161">
        <v>1889.55</v>
      </c>
      <c r="C34" s="161">
        <v>1954.1</v>
      </c>
      <c r="D34" s="161">
        <v>1886</v>
      </c>
      <c r="E34" s="161">
        <v>1918.15</v>
      </c>
      <c r="F34" s="115" t="s">
        <v>1656</v>
      </c>
      <c r="G34" s="162">
        <v>1.3100000000000001E-2</v>
      </c>
    </row>
    <row r="35" spans="1:7" ht="15.75" customHeight="1">
      <c r="A35" s="174">
        <v>45568</v>
      </c>
      <c r="B35" s="164">
        <v>1889.5</v>
      </c>
      <c r="C35" s="164">
        <v>1911.85</v>
      </c>
      <c r="D35" s="164">
        <v>1881</v>
      </c>
      <c r="E35" s="164">
        <v>1893.4</v>
      </c>
      <c r="F35" s="163" t="s">
        <v>1875</v>
      </c>
      <c r="G35" s="165">
        <v>-5.7000000000000002E-3</v>
      </c>
    </row>
    <row r="36" spans="1:7" ht="15.75" customHeight="1">
      <c r="A36" s="175">
        <v>45566</v>
      </c>
      <c r="B36" s="161">
        <v>1875</v>
      </c>
      <c r="C36" s="161">
        <v>1908.95</v>
      </c>
      <c r="D36" s="161">
        <v>1875</v>
      </c>
      <c r="E36" s="161">
        <v>1904.35</v>
      </c>
      <c r="F36" s="115" t="s">
        <v>1422</v>
      </c>
      <c r="G36" s="162">
        <v>1.5299999999999999E-2</v>
      </c>
    </row>
    <row r="37" spans="1:7" ht="15.75" customHeight="1">
      <c r="A37" s="174">
        <v>45565</v>
      </c>
      <c r="B37" s="164">
        <v>1880</v>
      </c>
      <c r="C37" s="164">
        <v>1901.25</v>
      </c>
      <c r="D37" s="164">
        <v>1870.5</v>
      </c>
      <c r="E37" s="164">
        <v>1875.6</v>
      </c>
      <c r="F37" s="163" t="s">
        <v>1370</v>
      </c>
      <c r="G37" s="165">
        <v>-1.6299999999999999E-2</v>
      </c>
    </row>
    <row r="38" spans="1:7" ht="15.75" customHeight="1">
      <c r="A38" s="175">
        <v>45562</v>
      </c>
      <c r="B38" s="161">
        <v>1932.1</v>
      </c>
      <c r="C38" s="161">
        <v>1974.6</v>
      </c>
      <c r="D38" s="161">
        <v>1903.3</v>
      </c>
      <c r="E38" s="161">
        <v>1906.75</v>
      </c>
      <c r="F38" s="115" t="s">
        <v>1876</v>
      </c>
      <c r="G38" s="162">
        <v>3.3999999999999998E-3</v>
      </c>
    </row>
    <row r="39" spans="1:7" ht="15.75" customHeight="1">
      <c r="A39" s="174">
        <v>45561</v>
      </c>
      <c r="B39" s="164">
        <v>1897.8</v>
      </c>
      <c r="C39" s="164">
        <v>1917.95</v>
      </c>
      <c r="D39" s="164">
        <v>1893</v>
      </c>
      <c r="E39" s="164">
        <v>1900.25</v>
      </c>
      <c r="F39" s="163" t="s">
        <v>1810</v>
      </c>
      <c r="G39" s="165">
        <v>2.5999999999999999E-3</v>
      </c>
    </row>
    <row r="40" spans="1:7" ht="15.75" customHeight="1">
      <c r="A40" s="175">
        <v>45560</v>
      </c>
      <c r="B40" s="161">
        <v>1886.35</v>
      </c>
      <c r="C40" s="161">
        <v>1901.6</v>
      </c>
      <c r="D40" s="161">
        <v>1876.8</v>
      </c>
      <c r="E40" s="161">
        <v>1895.3</v>
      </c>
      <c r="F40" s="115" t="s">
        <v>1572</v>
      </c>
      <c r="G40" s="162">
        <v>-1.6999999999999999E-3</v>
      </c>
    </row>
    <row r="41" spans="1:7" ht="15.75" customHeight="1">
      <c r="A41" s="174">
        <v>45559</v>
      </c>
      <c r="B41" s="164">
        <v>1888</v>
      </c>
      <c r="C41" s="164">
        <v>1910.9</v>
      </c>
      <c r="D41" s="164">
        <v>1871.4</v>
      </c>
      <c r="E41" s="164">
        <v>1898.6</v>
      </c>
      <c r="F41" s="163" t="s">
        <v>1877</v>
      </c>
      <c r="G41" s="165">
        <v>1.1000000000000001E-3</v>
      </c>
    </row>
    <row r="42" spans="1:7" ht="15.75" customHeight="1">
      <c r="A42" s="175">
        <v>45558</v>
      </c>
      <c r="B42" s="161">
        <v>1909</v>
      </c>
      <c r="C42" s="161">
        <v>1918.9</v>
      </c>
      <c r="D42" s="161">
        <v>1878.45</v>
      </c>
      <c r="E42" s="161">
        <v>1896.45</v>
      </c>
      <c r="F42" s="115" t="s">
        <v>1878</v>
      </c>
      <c r="G42" s="162">
        <v>-4.8999999999999998E-3</v>
      </c>
    </row>
    <row r="43" spans="1:7" ht="15.75" customHeight="1">
      <c r="A43" s="174">
        <v>45555</v>
      </c>
      <c r="B43" s="164">
        <v>1905</v>
      </c>
      <c r="C43" s="164">
        <v>1915</v>
      </c>
      <c r="D43" s="164">
        <v>1867.4</v>
      </c>
      <c r="E43" s="164">
        <v>1905.75</v>
      </c>
      <c r="F43" s="163" t="s">
        <v>1879</v>
      </c>
      <c r="G43" s="165">
        <v>6.1000000000000004E-3</v>
      </c>
    </row>
    <row r="44" spans="1:7" ht="15.75" customHeight="1">
      <c r="A44" s="175">
        <v>45554</v>
      </c>
      <c r="B44" s="161">
        <v>1910.6</v>
      </c>
      <c r="C44" s="161">
        <v>1924.9</v>
      </c>
      <c r="D44" s="161">
        <v>1878.8</v>
      </c>
      <c r="E44" s="161">
        <v>1894.2</v>
      </c>
      <c r="F44" s="115" t="s">
        <v>1880</v>
      </c>
      <c r="G44" s="162">
        <v>1.1000000000000001E-3</v>
      </c>
    </row>
    <row r="45" spans="1:7" ht="15.75" customHeight="1">
      <c r="A45" s="174">
        <v>45553</v>
      </c>
      <c r="B45" s="164">
        <v>1938.75</v>
      </c>
      <c r="C45" s="164">
        <v>1938.75</v>
      </c>
      <c r="D45" s="164">
        <v>1881.3</v>
      </c>
      <c r="E45" s="164">
        <v>1892.15</v>
      </c>
      <c r="F45" s="163" t="s">
        <v>1881</v>
      </c>
      <c r="G45" s="165">
        <v>-3.09E-2</v>
      </c>
    </row>
    <row r="46" spans="1:7" ht="15.75" customHeight="1">
      <c r="A46" s="175">
        <v>45552</v>
      </c>
      <c r="B46" s="161">
        <v>1947.75</v>
      </c>
      <c r="C46" s="161">
        <v>1958.45</v>
      </c>
      <c r="D46" s="161">
        <v>1942.15</v>
      </c>
      <c r="E46" s="161">
        <v>1952.55</v>
      </c>
      <c r="F46" s="115" t="s">
        <v>1882</v>
      </c>
      <c r="G46" s="162">
        <v>1.1999999999999999E-3</v>
      </c>
    </row>
    <row r="47" spans="1:7" ht="15.75" customHeight="1">
      <c r="A47" s="174">
        <v>45551</v>
      </c>
      <c r="B47" s="164">
        <v>1945.75</v>
      </c>
      <c r="C47" s="164">
        <v>1952</v>
      </c>
      <c r="D47" s="164">
        <v>1933.05</v>
      </c>
      <c r="E47" s="164">
        <v>1950.25</v>
      </c>
      <c r="F47" s="163" t="s">
        <v>1646</v>
      </c>
      <c r="G47" s="165">
        <v>3.2000000000000002E-3</v>
      </c>
    </row>
    <row r="48" spans="1:7" ht="15.75" customHeight="1">
      <c r="A48" s="175">
        <v>45548</v>
      </c>
      <c r="B48" s="161">
        <v>1950.45</v>
      </c>
      <c r="C48" s="161">
        <v>1958.6</v>
      </c>
      <c r="D48" s="161">
        <v>1935.65</v>
      </c>
      <c r="E48" s="161">
        <v>1944.1</v>
      </c>
      <c r="F48" s="115" t="s">
        <v>1376</v>
      </c>
      <c r="G48" s="162">
        <v>-3.3E-3</v>
      </c>
    </row>
    <row r="49" spans="1:7" ht="15.75" customHeight="1">
      <c r="A49" s="174">
        <v>45547</v>
      </c>
      <c r="B49" s="164">
        <v>1925</v>
      </c>
      <c r="C49" s="164">
        <v>1956.4</v>
      </c>
      <c r="D49" s="164">
        <v>1910.8</v>
      </c>
      <c r="E49" s="164">
        <v>1950.45</v>
      </c>
      <c r="F49" s="163" t="s">
        <v>1883</v>
      </c>
      <c r="G49" s="165">
        <v>2.1100000000000001E-2</v>
      </c>
    </row>
    <row r="50" spans="1:7" ht="15.75" customHeight="1">
      <c r="A50" s="175">
        <v>45546</v>
      </c>
      <c r="B50" s="161">
        <v>1914.7</v>
      </c>
      <c r="C50" s="161">
        <v>1926</v>
      </c>
      <c r="D50" s="161">
        <v>1905</v>
      </c>
      <c r="E50" s="161">
        <v>1910.15</v>
      </c>
      <c r="F50" s="115" t="s">
        <v>1579</v>
      </c>
      <c r="G50" s="162">
        <v>-1.1000000000000001E-3</v>
      </c>
    </row>
    <row r="51" spans="1:7" ht="15.75" customHeight="1">
      <c r="A51" s="174">
        <v>45545</v>
      </c>
      <c r="B51" s="164">
        <v>1904.9</v>
      </c>
      <c r="C51" s="164">
        <v>1935</v>
      </c>
      <c r="D51" s="164">
        <v>1896</v>
      </c>
      <c r="E51" s="164">
        <v>1912.3</v>
      </c>
      <c r="F51" s="163" t="s">
        <v>1390</v>
      </c>
      <c r="G51" s="165">
        <v>9.2999999999999992E-3</v>
      </c>
    </row>
    <row r="52" spans="1:7" ht="15.75" customHeight="1">
      <c r="A52" s="175">
        <v>45544</v>
      </c>
      <c r="B52" s="161">
        <v>1890</v>
      </c>
      <c r="C52" s="161">
        <v>1920.85</v>
      </c>
      <c r="D52" s="161">
        <v>1889</v>
      </c>
      <c r="E52" s="161">
        <v>1894.65</v>
      </c>
      <c r="F52" s="115" t="s">
        <v>1884</v>
      </c>
      <c r="G52" s="162">
        <v>-3.8E-3</v>
      </c>
    </row>
    <row r="53" spans="1:7" ht="15.75" customHeight="1">
      <c r="A53" s="174">
        <v>45541</v>
      </c>
      <c r="B53" s="164">
        <v>1922</v>
      </c>
      <c r="C53" s="164">
        <v>1936.5</v>
      </c>
      <c r="D53" s="164">
        <v>1896.85</v>
      </c>
      <c r="E53" s="164">
        <v>1901.85</v>
      </c>
      <c r="F53" s="163" t="s">
        <v>1885</v>
      </c>
      <c r="G53" s="165">
        <v>-1.6199999999999999E-2</v>
      </c>
    </row>
    <row r="54" spans="1:7" ht="15.75" customHeight="1">
      <c r="A54" s="175">
        <v>45540</v>
      </c>
      <c r="B54" s="161">
        <v>1926.25</v>
      </c>
      <c r="C54" s="161">
        <v>1940</v>
      </c>
      <c r="D54" s="161">
        <v>1909.6</v>
      </c>
      <c r="E54" s="161">
        <v>1933.15</v>
      </c>
      <c r="F54" s="115" t="s">
        <v>1886</v>
      </c>
      <c r="G54" s="162">
        <v>5.5999999999999999E-3</v>
      </c>
    </row>
    <row r="55" spans="1:7" ht="15.75" customHeight="1">
      <c r="A55" s="174">
        <v>45539</v>
      </c>
      <c r="B55" s="164">
        <v>1921.1</v>
      </c>
      <c r="C55" s="164">
        <v>1927.2</v>
      </c>
      <c r="D55" s="164">
        <v>1900.05</v>
      </c>
      <c r="E55" s="164">
        <v>1922.45</v>
      </c>
      <c r="F55" s="163" t="s">
        <v>1872</v>
      </c>
      <c r="G55" s="165">
        <v>-9.7000000000000003E-3</v>
      </c>
    </row>
    <row r="56" spans="1:7" ht="15.75" customHeight="1">
      <c r="A56" s="175">
        <v>45538</v>
      </c>
      <c r="B56" s="161">
        <v>1967</v>
      </c>
      <c r="C56" s="161">
        <v>1967</v>
      </c>
      <c r="D56" s="161">
        <v>1936.45</v>
      </c>
      <c r="E56" s="161">
        <v>1941.25</v>
      </c>
      <c r="F56" s="115" t="s">
        <v>1869</v>
      </c>
      <c r="G56" s="162">
        <v>-1.18E-2</v>
      </c>
    </row>
    <row r="57" spans="1:7" ht="15.75" customHeight="1">
      <c r="A57" s="174">
        <v>45537</v>
      </c>
      <c r="B57" s="164">
        <v>1943.35</v>
      </c>
      <c r="C57" s="164">
        <v>1975.75</v>
      </c>
      <c r="D57" s="164">
        <v>1942.8</v>
      </c>
      <c r="E57" s="164">
        <v>1964.5</v>
      </c>
      <c r="F57" s="163" t="s">
        <v>1724</v>
      </c>
      <c r="G57" s="165">
        <v>1.0699999999999999E-2</v>
      </c>
    </row>
    <row r="58" spans="1:7" ht="15.75" customHeight="1">
      <c r="A58" s="175">
        <v>45534</v>
      </c>
      <c r="B58" s="161">
        <v>1938</v>
      </c>
      <c r="C58" s="161">
        <v>1950</v>
      </c>
      <c r="D58" s="161">
        <v>1928</v>
      </c>
      <c r="E58" s="161">
        <v>1943.7</v>
      </c>
      <c r="F58" s="115" t="s">
        <v>1887</v>
      </c>
      <c r="G58" s="162">
        <v>5.4000000000000003E-3</v>
      </c>
    </row>
    <row r="59" spans="1:7" ht="15.75" customHeight="1">
      <c r="A59" s="174">
        <v>45533</v>
      </c>
      <c r="B59" s="164">
        <v>1933</v>
      </c>
      <c r="C59" s="164">
        <v>1950.5</v>
      </c>
      <c r="D59" s="164">
        <v>1920.9</v>
      </c>
      <c r="E59" s="164">
        <v>1933.35</v>
      </c>
      <c r="F59" s="163" t="s">
        <v>1888</v>
      </c>
      <c r="G59" s="165">
        <v>-3.0000000000000001E-3</v>
      </c>
    </row>
    <row r="60" spans="1:7" ht="15.75" customHeight="1">
      <c r="A60" s="175">
        <v>45532</v>
      </c>
      <c r="B60" s="161">
        <v>1906.9</v>
      </c>
      <c r="C60" s="161">
        <v>1951</v>
      </c>
      <c r="D60" s="161">
        <v>1897.4</v>
      </c>
      <c r="E60" s="161">
        <v>1939.1</v>
      </c>
      <c r="F60" s="115" t="s">
        <v>1782</v>
      </c>
      <c r="G60" s="162">
        <v>2.0500000000000001E-2</v>
      </c>
    </row>
    <row r="61" spans="1:7" ht="15.75" customHeight="1">
      <c r="A61" s="174">
        <v>45531</v>
      </c>
      <c r="B61" s="164">
        <v>1876.15</v>
      </c>
      <c r="C61" s="164">
        <v>1902.75</v>
      </c>
      <c r="D61" s="164">
        <v>1873.9</v>
      </c>
      <c r="E61" s="164">
        <v>1900.1</v>
      </c>
      <c r="F61" s="163" t="s">
        <v>1721</v>
      </c>
      <c r="G61" s="165">
        <v>1.2800000000000001E-2</v>
      </c>
    </row>
    <row r="62" spans="1:7" ht="15.75" customHeight="1">
      <c r="A62" s="175">
        <v>45530</v>
      </c>
      <c r="B62" s="161">
        <v>1870</v>
      </c>
      <c r="C62" s="161">
        <v>1888.75</v>
      </c>
      <c r="D62" s="161">
        <v>1864</v>
      </c>
      <c r="E62" s="161">
        <v>1876.15</v>
      </c>
      <c r="F62" s="115" t="s">
        <v>1889</v>
      </c>
      <c r="G62" s="162">
        <v>7.4999999999999997E-3</v>
      </c>
    </row>
    <row r="63" spans="1:7" ht="15.75" customHeight="1">
      <c r="A63" s="174">
        <v>45527</v>
      </c>
      <c r="B63" s="164">
        <v>1878.2</v>
      </c>
      <c r="C63" s="164">
        <v>1882.6</v>
      </c>
      <c r="D63" s="164">
        <v>1857</v>
      </c>
      <c r="E63" s="164">
        <v>1862.1</v>
      </c>
      <c r="F63" s="163" t="s">
        <v>1776</v>
      </c>
      <c r="G63" s="165">
        <v>-9.7000000000000003E-3</v>
      </c>
    </row>
    <row r="64" spans="1:7" ht="15.75" customHeight="1">
      <c r="A64" s="175">
        <v>45526</v>
      </c>
      <c r="B64" s="161">
        <v>1884</v>
      </c>
      <c r="C64" s="161">
        <v>1893.65</v>
      </c>
      <c r="D64" s="161">
        <v>1869.7</v>
      </c>
      <c r="E64" s="161">
        <v>1880.25</v>
      </c>
      <c r="F64" s="115" t="s">
        <v>1890</v>
      </c>
      <c r="G64" s="162">
        <v>4.0000000000000001E-3</v>
      </c>
    </row>
    <row r="65" spans="1:7" ht="15.75" customHeight="1">
      <c r="A65" s="174">
        <v>45525</v>
      </c>
      <c r="B65" s="164">
        <v>1875.1</v>
      </c>
      <c r="C65" s="164">
        <v>1879</v>
      </c>
      <c r="D65" s="164">
        <v>1867.1</v>
      </c>
      <c r="E65" s="164">
        <v>1872.7</v>
      </c>
      <c r="F65" s="163" t="s">
        <v>1891</v>
      </c>
      <c r="G65" s="165">
        <v>2.9999999999999997E-4</v>
      </c>
    </row>
    <row r="66" spans="1:7" ht="15.75" customHeight="1">
      <c r="A66" s="175">
        <v>45524</v>
      </c>
      <c r="B66" s="161">
        <v>1880</v>
      </c>
      <c r="C66" s="161">
        <v>1885.7</v>
      </c>
      <c r="D66" s="161">
        <v>1868.2</v>
      </c>
      <c r="E66" s="161">
        <v>1872.2</v>
      </c>
      <c r="F66" s="115" t="s">
        <v>1645</v>
      </c>
      <c r="G66" s="162">
        <v>4.0000000000000001E-3</v>
      </c>
    </row>
    <row r="67" spans="1:7" ht="15.75" customHeight="1">
      <c r="A67" s="174">
        <v>45523</v>
      </c>
      <c r="B67" s="164">
        <v>1860</v>
      </c>
      <c r="C67" s="164">
        <v>1867.55</v>
      </c>
      <c r="D67" s="164">
        <v>1849.2</v>
      </c>
      <c r="E67" s="164">
        <v>1864.8</v>
      </c>
      <c r="F67" s="163" t="s">
        <v>1892</v>
      </c>
      <c r="G67" s="165">
        <v>3.0999999999999999E-3</v>
      </c>
    </row>
    <row r="68" spans="1:7" ht="15.75" customHeight="1">
      <c r="A68" s="175">
        <v>45520</v>
      </c>
      <c r="B68" s="161">
        <v>1850</v>
      </c>
      <c r="C68" s="161">
        <v>1861.85</v>
      </c>
      <c r="D68" s="161">
        <v>1829.5</v>
      </c>
      <c r="E68" s="161">
        <v>1858.95</v>
      </c>
      <c r="F68" s="115" t="s">
        <v>1866</v>
      </c>
      <c r="G68" s="162">
        <v>1.9599999999999999E-2</v>
      </c>
    </row>
    <row r="69" spans="1:7" ht="15.75" customHeight="1">
      <c r="A69" s="174">
        <v>45518</v>
      </c>
      <c r="B69" s="164">
        <v>1802</v>
      </c>
      <c r="C69" s="164">
        <v>1825</v>
      </c>
      <c r="D69" s="164">
        <v>1797.45</v>
      </c>
      <c r="E69" s="164">
        <v>1823.25</v>
      </c>
      <c r="F69" s="163" t="s">
        <v>1893</v>
      </c>
      <c r="G69" s="165">
        <v>1.44E-2</v>
      </c>
    </row>
    <row r="70" spans="1:7" ht="15.75" customHeight="1">
      <c r="A70" s="175">
        <v>45517</v>
      </c>
      <c r="B70" s="161">
        <v>1810</v>
      </c>
      <c r="C70" s="161">
        <v>1810</v>
      </c>
      <c r="D70" s="161">
        <v>1789.05</v>
      </c>
      <c r="E70" s="161">
        <v>1797.45</v>
      </c>
      <c r="F70" s="115" t="s">
        <v>1440</v>
      </c>
      <c r="G70" s="162">
        <v>0</v>
      </c>
    </row>
    <row r="71" spans="1:7" ht="15.75" customHeight="1">
      <c r="A71" s="174">
        <v>45516</v>
      </c>
      <c r="B71" s="164">
        <v>1773.05</v>
      </c>
      <c r="C71" s="164">
        <v>1803.5</v>
      </c>
      <c r="D71" s="164">
        <v>1768.1</v>
      </c>
      <c r="E71" s="164">
        <v>1797.4</v>
      </c>
      <c r="F71" s="163" t="s">
        <v>1841</v>
      </c>
      <c r="G71" s="165">
        <v>1.5100000000000001E-2</v>
      </c>
    </row>
    <row r="72" spans="1:7" ht="15.75" customHeight="1">
      <c r="A72" s="175">
        <v>45513</v>
      </c>
      <c r="B72" s="161">
        <v>1771.25</v>
      </c>
      <c r="C72" s="161">
        <v>1780.75</v>
      </c>
      <c r="D72" s="161">
        <v>1756</v>
      </c>
      <c r="E72" s="161">
        <v>1770.75</v>
      </c>
      <c r="F72" s="115" t="s">
        <v>1430</v>
      </c>
      <c r="G72" s="162">
        <v>1.5800000000000002E-2</v>
      </c>
    </row>
    <row r="73" spans="1:7" ht="15.75" customHeight="1">
      <c r="A73" s="174">
        <v>45512</v>
      </c>
      <c r="B73" s="164">
        <v>1779.95</v>
      </c>
      <c r="C73" s="164">
        <v>1779.95</v>
      </c>
      <c r="D73" s="164">
        <v>1727.1</v>
      </c>
      <c r="E73" s="164">
        <v>1743.15</v>
      </c>
      <c r="F73" s="163" t="s">
        <v>1413</v>
      </c>
      <c r="G73" s="165">
        <v>-2.7099999999999999E-2</v>
      </c>
    </row>
    <row r="74" spans="1:7" ht="15.75" customHeight="1">
      <c r="A74" s="175">
        <v>45511</v>
      </c>
      <c r="B74" s="161">
        <v>1796</v>
      </c>
      <c r="C74" s="161">
        <v>1797.9</v>
      </c>
      <c r="D74" s="161">
        <v>1762.1</v>
      </c>
      <c r="E74" s="161">
        <v>1791.65</v>
      </c>
      <c r="F74" s="115" t="s">
        <v>1894</v>
      </c>
      <c r="G74" s="162">
        <v>2.3199999999999998E-2</v>
      </c>
    </row>
    <row r="75" spans="1:7" ht="15.75" customHeight="1">
      <c r="A75" s="174">
        <v>45510</v>
      </c>
      <c r="B75" s="164">
        <v>1760.2</v>
      </c>
      <c r="C75" s="164">
        <v>1796.95</v>
      </c>
      <c r="D75" s="164">
        <v>1744.85</v>
      </c>
      <c r="E75" s="164">
        <v>1751.1</v>
      </c>
      <c r="F75" s="163" t="s">
        <v>1895</v>
      </c>
      <c r="G75" s="165">
        <v>-5.0000000000000001E-4</v>
      </c>
    </row>
    <row r="76" spans="1:7" ht="15.75" customHeight="1">
      <c r="A76" s="175">
        <v>45509</v>
      </c>
      <c r="B76" s="161">
        <v>1784.95</v>
      </c>
      <c r="C76" s="161">
        <v>1797.5</v>
      </c>
      <c r="D76" s="161">
        <v>1718.55</v>
      </c>
      <c r="E76" s="161">
        <v>1751.9</v>
      </c>
      <c r="F76" s="115" t="s">
        <v>1896</v>
      </c>
      <c r="G76" s="162">
        <v>-3.8100000000000002E-2</v>
      </c>
    </row>
    <row r="77" spans="1:7" ht="15.75" customHeight="1">
      <c r="A77" s="174">
        <v>45506</v>
      </c>
      <c r="B77" s="164">
        <v>1843</v>
      </c>
      <c r="C77" s="164">
        <v>1859.5</v>
      </c>
      <c r="D77" s="164">
        <v>1816.15</v>
      </c>
      <c r="E77" s="164">
        <v>1821.2</v>
      </c>
      <c r="F77" s="163" t="s">
        <v>1638</v>
      </c>
      <c r="G77" s="165">
        <v>-1.6899999999999998E-2</v>
      </c>
    </row>
    <row r="78" spans="1:7" ht="15.75" customHeight="1">
      <c r="A78" s="175">
        <v>45505</v>
      </c>
      <c r="B78" s="161">
        <v>1856.1</v>
      </c>
      <c r="C78" s="161">
        <v>1867.9</v>
      </c>
      <c r="D78" s="161">
        <v>1845.1</v>
      </c>
      <c r="E78" s="161">
        <v>1852.6</v>
      </c>
      <c r="F78" s="115" t="s">
        <v>1897</v>
      </c>
      <c r="G78" s="162">
        <v>-8.3999999999999995E-3</v>
      </c>
    </row>
    <row r="79" spans="1:7" ht="15.75" customHeight="1">
      <c r="A79" s="174">
        <v>45504</v>
      </c>
      <c r="B79" s="164">
        <v>1877</v>
      </c>
      <c r="C79" s="164">
        <v>1885.15</v>
      </c>
      <c r="D79" s="164">
        <v>1865.05</v>
      </c>
      <c r="E79" s="164">
        <v>1868.25</v>
      </c>
      <c r="F79" s="163" t="s">
        <v>1395</v>
      </c>
      <c r="G79" s="165">
        <v>-4.7000000000000002E-3</v>
      </c>
    </row>
    <row r="80" spans="1:7" ht="15.75" customHeight="1">
      <c r="A80" s="175">
        <v>45503</v>
      </c>
      <c r="B80" s="161">
        <v>1871.1</v>
      </c>
      <c r="C80" s="161">
        <v>1879.95</v>
      </c>
      <c r="D80" s="161">
        <v>1860</v>
      </c>
      <c r="E80" s="161">
        <v>1877.15</v>
      </c>
      <c r="F80" s="115" t="s">
        <v>1648</v>
      </c>
      <c r="G80" s="162">
        <v>3.2000000000000002E-3</v>
      </c>
    </row>
    <row r="81" spans="1:7" ht="15.75" customHeight="1">
      <c r="A81" s="174">
        <v>45502</v>
      </c>
      <c r="B81" s="164">
        <v>1893.6</v>
      </c>
      <c r="C81" s="164">
        <v>1903</v>
      </c>
      <c r="D81" s="164">
        <v>1864</v>
      </c>
      <c r="E81" s="164">
        <v>1871.1</v>
      </c>
      <c r="F81" s="163" t="s">
        <v>1626</v>
      </c>
      <c r="G81" s="165">
        <v>-4.1999999999999997E-3</v>
      </c>
    </row>
    <row r="82" spans="1:7" ht="15.75" customHeight="1">
      <c r="A82" s="175">
        <v>45499</v>
      </c>
      <c r="B82" s="161">
        <v>1825.35</v>
      </c>
      <c r="C82" s="161">
        <v>1883</v>
      </c>
      <c r="D82" s="161">
        <v>1825.35</v>
      </c>
      <c r="E82" s="161">
        <v>1878.9</v>
      </c>
      <c r="F82" s="115" t="s">
        <v>1898</v>
      </c>
      <c r="G82" s="162">
        <v>2.9600000000000001E-2</v>
      </c>
    </row>
    <row r="83" spans="1:7" ht="15.75" customHeight="1">
      <c r="A83" s="174">
        <v>45498</v>
      </c>
      <c r="B83" s="164">
        <v>1820</v>
      </c>
      <c r="C83" s="164">
        <v>1830.9</v>
      </c>
      <c r="D83" s="164">
        <v>1812</v>
      </c>
      <c r="E83" s="164">
        <v>1824.85</v>
      </c>
      <c r="F83" s="163" t="s">
        <v>1359</v>
      </c>
      <c r="G83" s="165">
        <v>-5.0000000000000001E-3</v>
      </c>
    </row>
    <row r="84" spans="1:7" ht="15.75" customHeight="1">
      <c r="A84" s="175">
        <v>45497</v>
      </c>
      <c r="B84" s="161">
        <v>1837.5</v>
      </c>
      <c r="C84" s="161">
        <v>1842.35</v>
      </c>
      <c r="D84" s="161">
        <v>1819.6</v>
      </c>
      <c r="E84" s="161">
        <v>1833.95</v>
      </c>
      <c r="F84" s="115" t="s">
        <v>1899</v>
      </c>
      <c r="G84" s="162">
        <v>-1.6000000000000001E-3</v>
      </c>
    </row>
    <row r="85" spans="1:7" ht="15.75" customHeight="1">
      <c r="A85" s="174">
        <v>45496</v>
      </c>
      <c r="B85" s="164">
        <v>1810</v>
      </c>
      <c r="C85" s="164">
        <v>1839.95</v>
      </c>
      <c r="D85" s="164">
        <v>1783.25</v>
      </c>
      <c r="E85" s="164">
        <v>1836.9</v>
      </c>
      <c r="F85" s="163" t="s">
        <v>1900</v>
      </c>
      <c r="G85" s="165">
        <v>1.44E-2</v>
      </c>
    </row>
    <row r="86" spans="1:7" ht="15.75" customHeight="1">
      <c r="A86" s="175">
        <v>45495</v>
      </c>
      <c r="B86" s="161">
        <v>1800.15</v>
      </c>
      <c r="C86" s="161">
        <v>1823</v>
      </c>
      <c r="D86" s="161">
        <v>1792.95</v>
      </c>
      <c r="E86" s="161">
        <v>1810.85</v>
      </c>
      <c r="F86" s="115" t="s">
        <v>1819</v>
      </c>
      <c r="G86" s="162">
        <v>0.01</v>
      </c>
    </row>
    <row r="87" spans="1:7" ht="15.75" customHeight="1">
      <c r="A87" s="174">
        <v>45492</v>
      </c>
      <c r="B87" s="164">
        <v>1844</v>
      </c>
      <c r="C87" s="164">
        <v>1844</v>
      </c>
      <c r="D87" s="164">
        <v>1786.45</v>
      </c>
      <c r="E87" s="164">
        <v>1792.95</v>
      </c>
      <c r="F87" s="163" t="s">
        <v>1901</v>
      </c>
      <c r="G87" s="165">
        <v>1.9900000000000001E-2</v>
      </c>
    </row>
    <row r="88" spans="1:7" ht="15.75" customHeight="1">
      <c r="A88" s="175">
        <v>45491</v>
      </c>
      <c r="B88" s="161">
        <v>1719</v>
      </c>
      <c r="C88" s="161">
        <v>1765.4</v>
      </c>
      <c r="D88" s="161">
        <v>1719</v>
      </c>
      <c r="E88" s="161">
        <v>1758.05</v>
      </c>
      <c r="F88" s="115" t="s">
        <v>1902</v>
      </c>
      <c r="G88" s="162">
        <v>1.8499999999999999E-2</v>
      </c>
    </row>
    <row r="89" spans="1:7" ht="15.75" customHeight="1">
      <c r="A89" s="174">
        <v>45489</v>
      </c>
      <c r="B89" s="164">
        <v>1718.6</v>
      </c>
      <c r="C89" s="164">
        <v>1737.9</v>
      </c>
      <c r="D89" s="164">
        <v>1700</v>
      </c>
      <c r="E89" s="164">
        <v>1726.05</v>
      </c>
      <c r="F89" s="163" t="s">
        <v>1478</v>
      </c>
      <c r="G89" s="165">
        <v>1.11E-2</v>
      </c>
    </row>
    <row r="90" spans="1:7" ht="15.75" customHeight="1">
      <c r="A90" s="175">
        <v>45488</v>
      </c>
      <c r="B90" s="161">
        <v>1726.2</v>
      </c>
      <c r="C90" s="161">
        <v>1728</v>
      </c>
      <c r="D90" s="161">
        <v>1702.65</v>
      </c>
      <c r="E90" s="161">
        <v>1707.05</v>
      </c>
      <c r="F90" s="115" t="s">
        <v>1903</v>
      </c>
      <c r="G90" s="162">
        <v>-2.7000000000000001E-3</v>
      </c>
    </row>
    <row r="91" spans="1:7" ht="15.75" customHeight="1">
      <c r="A91" s="174">
        <v>45485</v>
      </c>
      <c r="B91" s="164">
        <v>1680</v>
      </c>
      <c r="C91" s="164">
        <v>1719.75</v>
      </c>
      <c r="D91" s="164">
        <v>1666.65</v>
      </c>
      <c r="E91" s="164">
        <v>1711.75</v>
      </c>
      <c r="F91" s="163" t="s">
        <v>1904</v>
      </c>
      <c r="G91" s="165">
        <v>3.5700000000000003E-2</v>
      </c>
    </row>
    <row r="92" spans="1:7" ht="15.75" customHeight="1">
      <c r="A92" s="175">
        <v>45484</v>
      </c>
      <c r="B92" s="161">
        <v>1656</v>
      </c>
      <c r="C92" s="161">
        <v>1665</v>
      </c>
      <c r="D92" s="161">
        <v>1642.05</v>
      </c>
      <c r="E92" s="161">
        <v>1652.7</v>
      </c>
      <c r="F92" s="115" t="s">
        <v>1905</v>
      </c>
      <c r="G92" s="162">
        <v>2.7000000000000001E-3</v>
      </c>
    </row>
    <row r="93" spans="1:7" ht="15.75" customHeight="1">
      <c r="A93" s="174">
        <v>45483</v>
      </c>
      <c r="B93" s="164">
        <v>1657</v>
      </c>
      <c r="C93" s="164">
        <v>1674</v>
      </c>
      <c r="D93" s="164">
        <v>1637.55</v>
      </c>
      <c r="E93" s="164">
        <v>1648.25</v>
      </c>
      <c r="F93" s="163" t="s">
        <v>1764</v>
      </c>
      <c r="G93" s="165">
        <v>-5.4000000000000003E-3</v>
      </c>
    </row>
    <row r="94" spans="1:7" ht="15.75" customHeight="1">
      <c r="A94" s="175">
        <v>45482</v>
      </c>
      <c r="B94" s="161">
        <v>1659.9</v>
      </c>
      <c r="C94" s="161">
        <v>1666.75</v>
      </c>
      <c r="D94" s="161">
        <v>1651</v>
      </c>
      <c r="E94" s="161">
        <v>1657.15</v>
      </c>
      <c r="F94" s="115" t="s">
        <v>1906</v>
      </c>
      <c r="G94" s="162">
        <v>-2.7000000000000001E-3</v>
      </c>
    </row>
    <row r="95" spans="1:7" ht="15.75" customHeight="1">
      <c r="A95" s="174">
        <v>45481</v>
      </c>
      <c r="B95" s="164">
        <v>1643.1</v>
      </c>
      <c r="C95" s="164">
        <v>1666</v>
      </c>
      <c r="D95" s="164">
        <v>1640</v>
      </c>
      <c r="E95" s="164">
        <v>1661.65</v>
      </c>
      <c r="F95" s="163" t="s">
        <v>1763</v>
      </c>
      <c r="G95" s="165">
        <v>8.6E-3</v>
      </c>
    </row>
    <row r="96" spans="1:7" ht="15.75" customHeight="1">
      <c r="A96" s="175">
        <v>45478</v>
      </c>
      <c r="B96" s="161">
        <v>1651.45</v>
      </c>
      <c r="C96" s="161">
        <v>1665.85</v>
      </c>
      <c r="D96" s="161">
        <v>1633.35</v>
      </c>
      <c r="E96" s="161">
        <v>1647.45</v>
      </c>
      <c r="F96" s="115" t="s">
        <v>1625</v>
      </c>
      <c r="G96" s="162">
        <v>-1.9E-3</v>
      </c>
    </row>
    <row r="97" spans="1:7" ht="15.75" customHeight="1">
      <c r="A97" s="174">
        <v>45477</v>
      </c>
      <c r="B97" s="164">
        <v>1628.2</v>
      </c>
      <c r="C97" s="164">
        <v>1660</v>
      </c>
      <c r="D97" s="164">
        <v>1628</v>
      </c>
      <c r="E97" s="164">
        <v>1650.65</v>
      </c>
      <c r="F97" s="163" t="s">
        <v>1907</v>
      </c>
      <c r="G97" s="165">
        <v>1.43E-2</v>
      </c>
    </row>
    <row r="98" spans="1:7" ht="15.75" customHeight="1">
      <c r="A98" s="175">
        <v>45476</v>
      </c>
      <c r="B98" s="161">
        <v>1625</v>
      </c>
      <c r="C98" s="161">
        <v>1636</v>
      </c>
      <c r="D98" s="161">
        <v>1606</v>
      </c>
      <c r="E98" s="161">
        <v>1627.4</v>
      </c>
      <c r="F98" s="115" t="s">
        <v>1908</v>
      </c>
      <c r="G98" s="162">
        <v>3.8999999999999998E-3</v>
      </c>
    </row>
    <row r="99" spans="1:7" ht="15.75" customHeight="1">
      <c r="A99" s="174">
        <v>45475</v>
      </c>
      <c r="B99" s="164">
        <v>1596.2</v>
      </c>
      <c r="C99" s="164">
        <v>1633.8</v>
      </c>
      <c r="D99" s="164">
        <v>1586.5</v>
      </c>
      <c r="E99" s="164">
        <v>1621.05</v>
      </c>
      <c r="F99" s="163" t="s">
        <v>1735</v>
      </c>
      <c r="G99" s="165">
        <v>1.9E-2</v>
      </c>
    </row>
    <row r="100" spans="1:7" ht="15.75" customHeight="1">
      <c r="A100" s="175">
        <v>45474</v>
      </c>
      <c r="B100" s="161">
        <v>1559.5</v>
      </c>
      <c r="C100" s="161">
        <v>1599.9</v>
      </c>
      <c r="D100" s="161">
        <v>1559.5</v>
      </c>
      <c r="E100" s="161">
        <v>1590.8</v>
      </c>
      <c r="F100" s="115" t="s">
        <v>1909</v>
      </c>
      <c r="G100" s="162">
        <v>1.54E-2</v>
      </c>
    </row>
    <row r="101" spans="1:7" ht="15.75" customHeight="1">
      <c r="A101" s="174">
        <v>45471</v>
      </c>
      <c r="B101" s="164">
        <v>1572.55</v>
      </c>
      <c r="C101" s="164">
        <v>1588.5</v>
      </c>
      <c r="D101" s="164">
        <v>1564.25</v>
      </c>
      <c r="E101" s="164">
        <v>1566.75</v>
      </c>
      <c r="F101" s="163" t="s">
        <v>1910</v>
      </c>
      <c r="G101" s="165">
        <v>-4.1999999999999997E-3</v>
      </c>
    </row>
    <row r="102" spans="1:7" ht="15.75" customHeight="1">
      <c r="A102" s="175">
        <v>45470</v>
      </c>
      <c r="B102" s="161">
        <v>1538.45</v>
      </c>
      <c r="C102" s="161">
        <v>1578.4</v>
      </c>
      <c r="D102" s="161">
        <v>1532.05</v>
      </c>
      <c r="E102" s="161">
        <v>1573.35</v>
      </c>
      <c r="F102" s="115" t="s">
        <v>1911</v>
      </c>
      <c r="G102" s="162">
        <v>2.12E-2</v>
      </c>
    </row>
    <row r="103" spans="1:7" ht="15.75" customHeight="1">
      <c r="A103" s="174">
        <v>45469</v>
      </c>
      <c r="B103" s="164">
        <v>1541</v>
      </c>
      <c r="C103" s="164">
        <v>1548.85</v>
      </c>
      <c r="D103" s="164">
        <v>1535</v>
      </c>
      <c r="E103" s="164">
        <v>1540.7</v>
      </c>
      <c r="F103" s="163" t="s">
        <v>1659</v>
      </c>
      <c r="G103" s="165">
        <v>-8.0000000000000004E-4</v>
      </c>
    </row>
    <row r="104" spans="1:7" ht="15.75" customHeight="1">
      <c r="A104" s="175">
        <v>45468</v>
      </c>
      <c r="B104" s="161">
        <v>1526</v>
      </c>
      <c r="C104" s="161">
        <v>1543.9</v>
      </c>
      <c r="D104" s="161">
        <v>1520.35</v>
      </c>
      <c r="E104" s="161">
        <v>1541.95</v>
      </c>
      <c r="F104" s="115" t="s">
        <v>1409</v>
      </c>
      <c r="G104" s="162">
        <v>9.7000000000000003E-3</v>
      </c>
    </row>
    <row r="105" spans="1:7" ht="15.75" customHeight="1">
      <c r="A105" s="174">
        <v>45467</v>
      </c>
      <c r="B105" s="164">
        <v>1524.55</v>
      </c>
      <c r="C105" s="164">
        <v>1529.1</v>
      </c>
      <c r="D105" s="164">
        <v>1515.4</v>
      </c>
      <c r="E105" s="164">
        <v>1527.15</v>
      </c>
      <c r="F105" s="163" t="s">
        <v>1484</v>
      </c>
      <c r="G105" s="165">
        <v>-3.5999999999999999E-3</v>
      </c>
    </row>
    <row r="106" spans="1:7" ht="15.75" customHeight="1">
      <c r="A106" s="175">
        <v>45464</v>
      </c>
      <c r="B106" s="161">
        <v>1545</v>
      </c>
      <c r="C106" s="161">
        <v>1557.75</v>
      </c>
      <c r="D106" s="161">
        <v>1523.7</v>
      </c>
      <c r="E106" s="161">
        <v>1532.7</v>
      </c>
      <c r="F106" s="115" t="s">
        <v>1912</v>
      </c>
      <c r="G106" s="162">
        <v>1.14E-2</v>
      </c>
    </row>
    <row r="107" spans="1:7" ht="15.75" customHeight="1">
      <c r="A107" s="174">
        <v>45463</v>
      </c>
      <c r="B107" s="164">
        <v>1516.3</v>
      </c>
      <c r="C107" s="164">
        <v>1517.5</v>
      </c>
      <c r="D107" s="164">
        <v>1499.1</v>
      </c>
      <c r="E107" s="164">
        <v>1515.4</v>
      </c>
      <c r="F107" s="163" t="s">
        <v>1913</v>
      </c>
      <c r="G107" s="165">
        <v>2.7000000000000001E-3</v>
      </c>
    </row>
    <row r="108" spans="1:7" ht="15.75" customHeight="1">
      <c r="A108" s="175">
        <v>45462</v>
      </c>
      <c r="B108" s="161">
        <v>1505</v>
      </c>
      <c r="C108" s="161">
        <v>1515.65</v>
      </c>
      <c r="D108" s="161">
        <v>1496.7</v>
      </c>
      <c r="E108" s="161">
        <v>1511.35</v>
      </c>
      <c r="F108" s="115" t="s">
        <v>1700</v>
      </c>
      <c r="G108" s="162">
        <v>8.8000000000000005E-3</v>
      </c>
    </row>
    <row r="109" spans="1:7" ht="15.75" customHeight="1">
      <c r="A109" s="174">
        <v>45461</v>
      </c>
      <c r="B109" s="164">
        <v>1497</v>
      </c>
      <c r="C109" s="164">
        <v>1507</v>
      </c>
      <c r="D109" s="164">
        <v>1495.4</v>
      </c>
      <c r="E109" s="164">
        <v>1498.2</v>
      </c>
      <c r="F109" s="163" t="s">
        <v>1474</v>
      </c>
      <c r="G109" s="165">
        <v>6.1999999999999998E-3</v>
      </c>
    </row>
    <row r="110" spans="1:7" ht="15.75" customHeight="1">
      <c r="A110" s="175">
        <v>45457</v>
      </c>
      <c r="B110" s="161">
        <v>1503.7</v>
      </c>
      <c r="C110" s="161">
        <v>1503.7</v>
      </c>
      <c r="D110" s="161">
        <v>1486.05</v>
      </c>
      <c r="E110" s="161">
        <v>1488.9</v>
      </c>
      <c r="F110" s="115" t="s">
        <v>1608</v>
      </c>
      <c r="G110" s="162">
        <v>-3.3999999999999998E-3</v>
      </c>
    </row>
    <row r="111" spans="1:7" ht="15.75" customHeight="1">
      <c r="A111" s="174">
        <v>45456</v>
      </c>
      <c r="B111" s="164">
        <v>1495</v>
      </c>
      <c r="C111" s="164">
        <v>1505</v>
      </c>
      <c r="D111" s="164">
        <v>1489.35</v>
      </c>
      <c r="E111" s="164">
        <v>1493.95</v>
      </c>
      <c r="F111" s="163" t="s">
        <v>1914</v>
      </c>
      <c r="G111" s="165">
        <v>5.8999999999999999E-3</v>
      </c>
    </row>
    <row r="112" spans="1:7" ht="15.75" customHeight="1">
      <c r="A112" s="175">
        <v>45455</v>
      </c>
      <c r="B112" s="161">
        <v>1507</v>
      </c>
      <c r="C112" s="161">
        <v>1508.75</v>
      </c>
      <c r="D112" s="161">
        <v>1482.75</v>
      </c>
      <c r="E112" s="161">
        <v>1485.2</v>
      </c>
      <c r="F112" s="115" t="s">
        <v>1432</v>
      </c>
      <c r="G112" s="162">
        <v>-7.1000000000000004E-3</v>
      </c>
    </row>
    <row r="113" spans="1:7" ht="15.75" customHeight="1">
      <c r="A113" s="174">
        <v>45454</v>
      </c>
      <c r="B113" s="164">
        <v>1500.05</v>
      </c>
      <c r="C113" s="164">
        <v>1506.45</v>
      </c>
      <c r="D113" s="164">
        <v>1493.95</v>
      </c>
      <c r="E113" s="164">
        <v>1495.75</v>
      </c>
      <c r="F113" s="163" t="s">
        <v>1659</v>
      </c>
      <c r="G113" s="165">
        <v>-2.7000000000000001E-3</v>
      </c>
    </row>
    <row r="114" spans="1:7" ht="15.75" customHeight="1">
      <c r="A114" s="175">
        <v>45453</v>
      </c>
      <c r="B114" s="161">
        <v>1525.3</v>
      </c>
      <c r="C114" s="161">
        <v>1529.8</v>
      </c>
      <c r="D114" s="161">
        <v>1497.3</v>
      </c>
      <c r="E114" s="161">
        <v>1499.75</v>
      </c>
      <c r="F114" s="115" t="s">
        <v>1915</v>
      </c>
      <c r="G114" s="162">
        <v>-2.2100000000000002E-2</v>
      </c>
    </row>
    <row r="115" spans="1:7" ht="15.75" customHeight="1">
      <c r="A115" s="174">
        <v>45450</v>
      </c>
      <c r="B115" s="164">
        <v>1481</v>
      </c>
      <c r="C115" s="164">
        <v>1539.7</v>
      </c>
      <c r="D115" s="164">
        <v>1477.25</v>
      </c>
      <c r="E115" s="164">
        <v>1533.6</v>
      </c>
      <c r="F115" s="163" t="s">
        <v>1916</v>
      </c>
      <c r="G115" s="165">
        <v>4.1700000000000001E-2</v>
      </c>
    </row>
    <row r="116" spans="1:7" ht="15.75" customHeight="1">
      <c r="A116" s="175">
        <v>45449</v>
      </c>
      <c r="B116" s="161">
        <v>1444.95</v>
      </c>
      <c r="C116" s="161">
        <v>1474.3</v>
      </c>
      <c r="D116" s="161">
        <v>1437.5</v>
      </c>
      <c r="E116" s="161">
        <v>1472.25</v>
      </c>
      <c r="F116" s="115" t="s">
        <v>1917</v>
      </c>
      <c r="G116" s="162">
        <v>2.9499999999999998E-2</v>
      </c>
    </row>
    <row r="117" spans="1:7" ht="15.75" customHeight="1">
      <c r="A117" s="174">
        <v>45448</v>
      </c>
      <c r="B117" s="164">
        <v>1400.15</v>
      </c>
      <c r="C117" s="164">
        <v>1438</v>
      </c>
      <c r="D117" s="164">
        <v>1400.15</v>
      </c>
      <c r="E117" s="164">
        <v>1430.1</v>
      </c>
      <c r="F117" s="163" t="s">
        <v>1918</v>
      </c>
      <c r="G117" s="165">
        <v>2.6200000000000001E-2</v>
      </c>
    </row>
    <row r="118" spans="1:7" ht="15.75" customHeight="1">
      <c r="A118" s="175">
        <v>45447</v>
      </c>
      <c r="B118" s="161">
        <v>1409</v>
      </c>
      <c r="C118" s="161">
        <v>1415</v>
      </c>
      <c r="D118" s="161">
        <v>1358.35</v>
      </c>
      <c r="E118" s="161">
        <v>1393.65</v>
      </c>
      <c r="F118" s="115" t="s">
        <v>1768</v>
      </c>
      <c r="G118" s="162">
        <v>-8.6999999999999994E-3</v>
      </c>
    </row>
    <row r="119" spans="1:7" ht="15.75" customHeight="1">
      <c r="A119" s="174">
        <v>45446</v>
      </c>
      <c r="B119" s="164">
        <v>1440</v>
      </c>
      <c r="C119" s="164">
        <v>1440</v>
      </c>
      <c r="D119" s="164">
        <v>1404</v>
      </c>
      <c r="E119" s="164">
        <v>1405.9</v>
      </c>
      <c r="F119" s="163" t="s">
        <v>1919</v>
      </c>
      <c r="G119" s="165">
        <v>-6.9999999999999999E-4</v>
      </c>
    </row>
    <row r="120" spans="1:7" ht="15.75" customHeight="1">
      <c r="A120" s="175">
        <v>45443</v>
      </c>
      <c r="B120" s="161">
        <v>1409.8</v>
      </c>
      <c r="C120" s="161">
        <v>1436.75</v>
      </c>
      <c r="D120" s="161">
        <v>1400</v>
      </c>
      <c r="E120" s="161">
        <v>1406.9</v>
      </c>
      <c r="F120" s="115" t="s">
        <v>1920</v>
      </c>
      <c r="G120" s="162">
        <v>-8.8000000000000005E-3</v>
      </c>
    </row>
    <row r="121" spans="1:7" ht="15.75" customHeight="1">
      <c r="A121" s="174">
        <v>45442</v>
      </c>
      <c r="B121" s="164">
        <v>1434.71</v>
      </c>
      <c r="C121" s="164">
        <v>1441.72</v>
      </c>
      <c r="D121" s="164">
        <v>1413.58</v>
      </c>
      <c r="E121" s="164">
        <v>1419.45</v>
      </c>
      <c r="F121" s="163" t="s">
        <v>1921</v>
      </c>
      <c r="G121" s="165">
        <v>-1.6199999999999999E-2</v>
      </c>
    </row>
    <row r="122" spans="1:7" ht="15.75" customHeight="1">
      <c r="A122" s="175">
        <v>45441</v>
      </c>
      <c r="B122" s="161">
        <v>1457.19</v>
      </c>
      <c r="C122" s="161">
        <v>1457.29</v>
      </c>
      <c r="D122" s="161">
        <v>1441.87</v>
      </c>
      <c r="E122" s="161">
        <v>1442.82</v>
      </c>
      <c r="F122" s="115" t="s">
        <v>1638</v>
      </c>
      <c r="G122" s="162">
        <v>-1.0999999999999999E-2</v>
      </c>
    </row>
    <row r="123" spans="1:7" ht="15.75" customHeight="1">
      <c r="A123" s="174">
        <v>45440</v>
      </c>
      <c r="B123" s="164">
        <v>1467.23</v>
      </c>
      <c r="C123" s="164">
        <v>1467.73</v>
      </c>
      <c r="D123" s="164">
        <v>1452.12</v>
      </c>
      <c r="E123" s="164">
        <v>1458.83</v>
      </c>
      <c r="F123" s="163" t="s">
        <v>1922</v>
      </c>
      <c r="G123" s="165">
        <v>-2.8999999999999998E-3</v>
      </c>
    </row>
    <row r="124" spans="1:7" ht="15.75" customHeight="1">
      <c r="A124" s="175">
        <v>45439</v>
      </c>
      <c r="B124" s="161">
        <v>1463.6</v>
      </c>
      <c r="C124" s="161">
        <v>1471.31</v>
      </c>
      <c r="D124" s="161">
        <v>1452.07</v>
      </c>
      <c r="E124" s="161">
        <v>1463.1</v>
      </c>
      <c r="F124" s="115" t="s">
        <v>1359</v>
      </c>
      <c r="G124" s="162">
        <v>4.3E-3</v>
      </c>
    </row>
    <row r="125" spans="1:7" ht="15.75" customHeight="1">
      <c r="A125" s="174">
        <v>45436</v>
      </c>
      <c r="B125" s="164">
        <v>1460.02</v>
      </c>
      <c r="C125" s="164">
        <v>1467.23</v>
      </c>
      <c r="D125" s="164">
        <v>1451.82</v>
      </c>
      <c r="E125" s="164">
        <v>1456.89</v>
      </c>
      <c r="F125" s="163" t="s">
        <v>1599</v>
      </c>
      <c r="G125" s="165">
        <v>-5.0000000000000001E-3</v>
      </c>
    </row>
    <row r="126" spans="1:7" ht="15.75" customHeight="1">
      <c r="A126" s="175">
        <v>45435</v>
      </c>
      <c r="B126" s="161">
        <v>1446.55</v>
      </c>
      <c r="C126" s="161">
        <v>1469.87</v>
      </c>
      <c r="D126" s="161">
        <v>1441.87</v>
      </c>
      <c r="E126" s="161">
        <v>1464.15</v>
      </c>
      <c r="F126" s="115" t="s">
        <v>1456</v>
      </c>
      <c r="G126" s="162">
        <v>1.21E-2</v>
      </c>
    </row>
    <row r="127" spans="1:7" ht="15.75" customHeight="1">
      <c r="A127" s="174">
        <v>45434</v>
      </c>
      <c r="B127" s="164">
        <v>1420.74</v>
      </c>
      <c r="C127" s="164">
        <v>1451.77</v>
      </c>
      <c r="D127" s="164">
        <v>1420</v>
      </c>
      <c r="E127" s="164">
        <v>1446.65</v>
      </c>
      <c r="F127" s="163" t="s">
        <v>1732</v>
      </c>
      <c r="G127" s="165">
        <v>1.44E-2</v>
      </c>
    </row>
    <row r="128" spans="1:7" ht="15.75" customHeight="1">
      <c r="A128" s="175">
        <v>45433</v>
      </c>
      <c r="B128" s="161">
        <v>1421.99</v>
      </c>
      <c r="C128" s="161">
        <v>1436.6</v>
      </c>
      <c r="D128" s="161">
        <v>1420.4</v>
      </c>
      <c r="E128" s="161">
        <v>1426.11</v>
      </c>
      <c r="F128" s="115" t="s">
        <v>1703</v>
      </c>
      <c r="G128" s="162">
        <v>-1.21E-2</v>
      </c>
    </row>
    <row r="129" spans="1:7" ht="15.75" customHeight="1">
      <c r="A129" s="174">
        <v>45430</v>
      </c>
      <c r="B129" s="164">
        <v>1445</v>
      </c>
      <c r="C129" s="164">
        <v>1450</v>
      </c>
      <c r="D129" s="164">
        <v>1442</v>
      </c>
      <c r="E129" s="164">
        <v>1443.65</v>
      </c>
      <c r="F129" s="163" t="s">
        <v>1923</v>
      </c>
      <c r="G129" s="165">
        <v>5.1999999999999998E-3</v>
      </c>
    </row>
    <row r="130" spans="1:7" ht="15.75" customHeight="1">
      <c r="A130" s="175">
        <v>45429</v>
      </c>
      <c r="B130" s="161">
        <v>1448.83</v>
      </c>
      <c r="C130" s="161">
        <v>1448.83</v>
      </c>
      <c r="D130" s="161">
        <v>1431.18</v>
      </c>
      <c r="E130" s="161">
        <v>1436.21</v>
      </c>
      <c r="F130" s="115" t="s">
        <v>1924</v>
      </c>
      <c r="G130" s="162">
        <v>-6.1999999999999998E-3</v>
      </c>
    </row>
    <row r="131" spans="1:7" ht="15.75" customHeight="1">
      <c r="A131" s="174">
        <v>45428</v>
      </c>
      <c r="B131" s="164">
        <v>1425.91</v>
      </c>
      <c r="C131" s="164">
        <v>1447.59</v>
      </c>
      <c r="D131" s="164">
        <v>1419</v>
      </c>
      <c r="E131" s="164">
        <v>1445.2</v>
      </c>
      <c r="F131" s="163" t="s">
        <v>1925</v>
      </c>
      <c r="G131" s="165">
        <v>2.35E-2</v>
      </c>
    </row>
    <row r="132" spans="1:7" ht="15.75" customHeight="1">
      <c r="A132" s="175">
        <v>45427</v>
      </c>
      <c r="B132" s="161">
        <v>1418.01</v>
      </c>
      <c r="C132" s="161">
        <v>1423.78</v>
      </c>
      <c r="D132" s="161">
        <v>1410.6</v>
      </c>
      <c r="E132" s="161">
        <v>1411.99</v>
      </c>
      <c r="F132" s="115" t="s">
        <v>1731</v>
      </c>
      <c r="G132" s="162">
        <v>-3.3E-3</v>
      </c>
    </row>
    <row r="133" spans="1:7" ht="15.75" customHeight="1">
      <c r="A133" s="174">
        <v>45426</v>
      </c>
      <c r="B133" s="164">
        <v>1418.41</v>
      </c>
      <c r="C133" s="164">
        <v>1425.71</v>
      </c>
      <c r="D133" s="164">
        <v>1410.1</v>
      </c>
      <c r="E133" s="164">
        <v>1416.72</v>
      </c>
      <c r="F133" s="163" t="s">
        <v>1727</v>
      </c>
      <c r="G133" s="165">
        <v>8.9999999999999998E-4</v>
      </c>
    </row>
    <row r="134" spans="1:7" ht="15.75" customHeight="1">
      <c r="A134" s="175">
        <v>45425</v>
      </c>
      <c r="B134" s="161">
        <v>1417.01</v>
      </c>
      <c r="C134" s="161">
        <v>1417.01</v>
      </c>
      <c r="D134" s="161">
        <v>1403.29</v>
      </c>
      <c r="E134" s="161">
        <v>1415.47</v>
      </c>
      <c r="F134" s="115" t="s">
        <v>1607</v>
      </c>
      <c r="G134" s="162">
        <v>-1E-3</v>
      </c>
    </row>
    <row r="135" spans="1:7" ht="15.75" customHeight="1">
      <c r="A135" s="174">
        <v>45422</v>
      </c>
      <c r="B135" s="164">
        <v>1427.01</v>
      </c>
      <c r="C135" s="164">
        <v>1427.9</v>
      </c>
      <c r="D135" s="164">
        <v>1405.08</v>
      </c>
      <c r="E135" s="164">
        <v>1416.92</v>
      </c>
      <c r="F135" s="163" t="s">
        <v>1926</v>
      </c>
      <c r="G135" s="165">
        <v>-1.0200000000000001E-2</v>
      </c>
    </row>
    <row r="136" spans="1:7" ht="15.75" customHeight="1">
      <c r="A136" s="175">
        <v>45421</v>
      </c>
      <c r="B136" s="161">
        <v>1419.55</v>
      </c>
      <c r="C136" s="161">
        <v>1441.82</v>
      </c>
      <c r="D136" s="161">
        <v>1416.86</v>
      </c>
      <c r="E136" s="161">
        <v>1431.48</v>
      </c>
      <c r="F136" s="115" t="s">
        <v>1366</v>
      </c>
      <c r="G136" s="162">
        <v>8.6E-3</v>
      </c>
    </row>
    <row r="137" spans="1:7" ht="15.75" customHeight="1">
      <c r="A137" s="174">
        <v>45420</v>
      </c>
      <c r="B137" s="164">
        <v>1427.21</v>
      </c>
      <c r="C137" s="164">
        <v>1431.68</v>
      </c>
      <c r="D137" s="164">
        <v>1417.61</v>
      </c>
      <c r="E137" s="164">
        <v>1419.3</v>
      </c>
      <c r="F137" s="163" t="s">
        <v>1413</v>
      </c>
      <c r="G137" s="165">
        <v>-9.4999999999999998E-3</v>
      </c>
    </row>
    <row r="138" spans="1:7" ht="15.75" customHeight="1">
      <c r="A138" s="175">
        <v>45419</v>
      </c>
      <c r="B138" s="161">
        <v>1416.96</v>
      </c>
      <c r="C138" s="161">
        <v>1435.26</v>
      </c>
      <c r="D138" s="161">
        <v>1407.67</v>
      </c>
      <c r="E138" s="161">
        <v>1432.88</v>
      </c>
      <c r="F138" s="115" t="s">
        <v>1927</v>
      </c>
      <c r="G138" s="162">
        <v>1.06E-2</v>
      </c>
    </row>
    <row r="139" spans="1:7" ht="15.75" customHeight="1">
      <c r="A139" s="174">
        <v>45418</v>
      </c>
      <c r="B139" s="164">
        <v>1412.04</v>
      </c>
      <c r="C139" s="164">
        <v>1437.6</v>
      </c>
      <c r="D139" s="164">
        <v>1409.16</v>
      </c>
      <c r="E139" s="164">
        <v>1417.91</v>
      </c>
      <c r="F139" s="163" t="s">
        <v>1823</v>
      </c>
      <c r="G139" s="165">
        <v>6.7999999999999996E-3</v>
      </c>
    </row>
    <row r="140" spans="1:7" ht="15.75" customHeight="1">
      <c r="A140" s="175">
        <v>45415</v>
      </c>
      <c r="B140" s="161">
        <v>1414.13</v>
      </c>
      <c r="C140" s="161">
        <v>1416.81</v>
      </c>
      <c r="D140" s="161">
        <v>1395.34</v>
      </c>
      <c r="E140" s="161">
        <v>1408.36</v>
      </c>
      <c r="F140" s="115" t="s">
        <v>1928</v>
      </c>
      <c r="G140" s="162">
        <v>1.2999999999999999E-3</v>
      </c>
    </row>
    <row r="141" spans="1:7" ht="15.75" customHeight="1">
      <c r="A141" s="174">
        <v>45414</v>
      </c>
      <c r="B141" s="164">
        <v>1405.08</v>
      </c>
      <c r="C141" s="164">
        <v>1416.02</v>
      </c>
      <c r="D141" s="164">
        <v>1403.94</v>
      </c>
      <c r="E141" s="164">
        <v>1406.52</v>
      </c>
      <c r="F141" s="163" t="s">
        <v>1929</v>
      </c>
      <c r="G141" s="165">
        <v>-4.3E-3</v>
      </c>
    </row>
    <row r="142" spans="1:7" ht="15.75" customHeight="1">
      <c r="A142" s="175">
        <v>45412</v>
      </c>
      <c r="B142" s="161">
        <v>1426.66</v>
      </c>
      <c r="C142" s="161">
        <v>1428.5</v>
      </c>
      <c r="D142" s="161">
        <v>1409.61</v>
      </c>
      <c r="E142" s="161">
        <v>1412.59</v>
      </c>
      <c r="F142" s="115" t="s">
        <v>1903</v>
      </c>
      <c r="G142" s="162">
        <v>-9.9000000000000008E-3</v>
      </c>
    </row>
    <row r="143" spans="1:7" ht="15.75" customHeight="1">
      <c r="A143" s="174">
        <v>45411</v>
      </c>
      <c r="B143" s="164">
        <v>1421.94</v>
      </c>
      <c r="C143" s="164">
        <v>1431.73</v>
      </c>
      <c r="D143" s="164">
        <v>1420.25</v>
      </c>
      <c r="E143" s="164">
        <v>1426.71</v>
      </c>
      <c r="F143" s="163" t="s">
        <v>1532</v>
      </c>
      <c r="G143" s="165">
        <v>3.0999999999999999E-3</v>
      </c>
    </row>
    <row r="144" spans="1:7" ht="15.75" customHeight="1">
      <c r="A144" s="175">
        <v>45408</v>
      </c>
      <c r="B144" s="161">
        <v>1431.63</v>
      </c>
      <c r="C144" s="161">
        <v>1437.3</v>
      </c>
      <c r="D144" s="161">
        <v>1419</v>
      </c>
      <c r="E144" s="161">
        <v>1422.23</v>
      </c>
      <c r="F144" s="115" t="s">
        <v>1930</v>
      </c>
      <c r="G144" s="162">
        <v>-5.7000000000000002E-3</v>
      </c>
    </row>
    <row r="145" spans="1:7" ht="15.75" customHeight="1">
      <c r="A145" s="174">
        <v>45407</v>
      </c>
      <c r="B145" s="164">
        <v>1412.04</v>
      </c>
      <c r="C145" s="164">
        <v>1436.8</v>
      </c>
      <c r="D145" s="164">
        <v>1412.04</v>
      </c>
      <c r="E145" s="164">
        <v>1430.39</v>
      </c>
      <c r="F145" s="163" t="s">
        <v>1931</v>
      </c>
      <c r="G145" s="165">
        <v>5.4000000000000003E-3</v>
      </c>
    </row>
    <row r="146" spans="1:7" ht="15.75" customHeight="1">
      <c r="A146" s="175">
        <v>45406</v>
      </c>
      <c r="B146" s="161">
        <v>1436.21</v>
      </c>
      <c r="C146" s="161">
        <v>1436.21</v>
      </c>
      <c r="D146" s="161">
        <v>1419.05</v>
      </c>
      <c r="E146" s="161">
        <v>1422.73</v>
      </c>
      <c r="F146" s="115" t="s">
        <v>1572</v>
      </c>
      <c r="G146" s="162">
        <v>-8.0999999999999996E-3</v>
      </c>
    </row>
    <row r="147" spans="1:7" ht="15.75" customHeight="1">
      <c r="A147" s="174">
        <v>45405</v>
      </c>
      <c r="B147" s="164">
        <v>1434.91</v>
      </c>
      <c r="C147" s="164">
        <v>1438.74</v>
      </c>
      <c r="D147" s="164">
        <v>1424.97</v>
      </c>
      <c r="E147" s="164">
        <v>1434.32</v>
      </c>
      <c r="F147" s="163" t="s">
        <v>1873</v>
      </c>
      <c r="G147" s="165">
        <v>6.7000000000000002E-3</v>
      </c>
    </row>
    <row r="148" spans="1:7" ht="15.75" customHeight="1">
      <c r="A148" s="175">
        <v>45404</v>
      </c>
      <c r="B148" s="161">
        <v>1411.94</v>
      </c>
      <c r="C148" s="161">
        <v>1428.8</v>
      </c>
      <c r="D148" s="161">
        <v>1405.13</v>
      </c>
      <c r="E148" s="161">
        <v>1424.72</v>
      </c>
      <c r="F148" s="115" t="s">
        <v>1521</v>
      </c>
      <c r="G148" s="162">
        <v>1.52E-2</v>
      </c>
    </row>
    <row r="149" spans="1:7" ht="15.75" customHeight="1">
      <c r="A149" s="174">
        <v>45401</v>
      </c>
      <c r="B149" s="164">
        <v>1377.24</v>
      </c>
      <c r="C149" s="164">
        <v>1418.85</v>
      </c>
      <c r="D149" s="164">
        <v>1371.02</v>
      </c>
      <c r="E149" s="164">
        <v>1403.34</v>
      </c>
      <c r="F149" s="163" t="s">
        <v>1932</v>
      </c>
      <c r="G149" s="165">
        <v>-5.5999999999999999E-3</v>
      </c>
    </row>
    <row r="150" spans="1:7" ht="15.75" customHeight="1">
      <c r="A150" s="175">
        <v>45400</v>
      </c>
      <c r="B150" s="161">
        <v>1413.14</v>
      </c>
      <c r="C150" s="161">
        <v>1436.6</v>
      </c>
      <c r="D150" s="161">
        <v>1399.61</v>
      </c>
      <c r="E150" s="161">
        <v>1411.3</v>
      </c>
      <c r="F150" s="115" t="s">
        <v>1933</v>
      </c>
      <c r="G150" s="162">
        <v>3.3999999999999998E-3</v>
      </c>
    </row>
    <row r="151" spans="1:7" ht="15.75" customHeight="1">
      <c r="A151" s="174">
        <v>45398</v>
      </c>
      <c r="B151" s="164">
        <v>1442.87</v>
      </c>
      <c r="C151" s="164">
        <v>1446.99</v>
      </c>
      <c r="D151" s="164">
        <v>1405.13</v>
      </c>
      <c r="E151" s="164">
        <v>1406.52</v>
      </c>
      <c r="F151" s="163" t="s">
        <v>1934</v>
      </c>
      <c r="G151" s="165">
        <v>-3.6600000000000001E-2</v>
      </c>
    </row>
    <row r="152" spans="1:7" ht="15.75" customHeight="1">
      <c r="A152" s="175">
        <v>45397</v>
      </c>
      <c r="B152" s="161">
        <v>1471.71</v>
      </c>
      <c r="C152" s="161">
        <v>1483.59</v>
      </c>
      <c r="D152" s="161">
        <v>1452.86</v>
      </c>
      <c r="E152" s="161">
        <v>1459.92</v>
      </c>
      <c r="F152" s="115" t="s">
        <v>1935</v>
      </c>
      <c r="G152" s="162">
        <v>-1.12E-2</v>
      </c>
    </row>
    <row r="153" spans="1:7" ht="15.75" customHeight="1">
      <c r="A153" s="174">
        <v>45394</v>
      </c>
      <c r="B153" s="164">
        <v>1495.57</v>
      </c>
      <c r="C153" s="164">
        <v>1498.36</v>
      </c>
      <c r="D153" s="164">
        <v>1471.21</v>
      </c>
      <c r="E153" s="164">
        <v>1476.43</v>
      </c>
      <c r="F153" s="163" t="s">
        <v>1462</v>
      </c>
      <c r="G153" s="165">
        <v>-1.46E-2</v>
      </c>
    </row>
    <row r="154" spans="1:7" ht="15.75" customHeight="1">
      <c r="A154" s="175">
        <v>45392</v>
      </c>
      <c r="B154" s="161">
        <v>1491.94</v>
      </c>
      <c r="C154" s="161">
        <v>1501.39</v>
      </c>
      <c r="D154" s="161">
        <v>1476.23</v>
      </c>
      <c r="E154" s="161">
        <v>1498.36</v>
      </c>
      <c r="F154" s="115" t="s">
        <v>1936</v>
      </c>
      <c r="G154" s="162">
        <v>8.0000000000000002E-3</v>
      </c>
    </row>
    <row r="155" spans="1:7" ht="15.75" customHeight="1">
      <c r="A155" s="174">
        <v>45391</v>
      </c>
      <c r="B155" s="164">
        <v>1481.65</v>
      </c>
      <c r="C155" s="164">
        <v>1505.32</v>
      </c>
      <c r="D155" s="164">
        <v>1478.96</v>
      </c>
      <c r="E155" s="164">
        <v>1486.47</v>
      </c>
      <c r="F155" s="163" t="s">
        <v>1937</v>
      </c>
      <c r="G155" s="165">
        <v>1.23E-2</v>
      </c>
    </row>
    <row r="156" spans="1:7" ht="15.75" customHeight="1">
      <c r="A156" s="175">
        <v>45390</v>
      </c>
      <c r="B156" s="161">
        <v>1474.69</v>
      </c>
      <c r="C156" s="161">
        <v>1482.59</v>
      </c>
      <c r="D156" s="161">
        <v>1465.84</v>
      </c>
      <c r="E156" s="161">
        <v>1468.43</v>
      </c>
      <c r="F156" s="115" t="s">
        <v>1476</v>
      </c>
      <c r="G156" s="162">
        <v>-1.6000000000000001E-3</v>
      </c>
    </row>
    <row r="157" spans="1:7" ht="15.75" customHeight="1">
      <c r="A157" s="174">
        <v>45387</v>
      </c>
      <c r="B157" s="164">
        <v>1471.76</v>
      </c>
      <c r="C157" s="164">
        <v>1478.37</v>
      </c>
      <c r="D157" s="164">
        <v>1467.78</v>
      </c>
      <c r="E157" s="164">
        <v>1470.81</v>
      </c>
      <c r="F157" s="163" t="s">
        <v>1938</v>
      </c>
      <c r="G157" s="165">
        <v>-5.1000000000000004E-3</v>
      </c>
    </row>
    <row r="158" spans="1:7" ht="15.75" customHeight="1">
      <c r="A158" s="175">
        <v>45386</v>
      </c>
      <c r="B158" s="161">
        <v>1482.2</v>
      </c>
      <c r="C158" s="161">
        <v>1487.27</v>
      </c>
      <c r="D158" s="161">
        <v>1459.77</v>
      </c>
      <c r="E158" s="161">
        <v>1478.37</v>
      </c>
      <c r="F158" s="115" t="s">
        <v>1939</v>
      </c>
      <c r="G158" s="162">
        <v>4.1000000000000003E-3</v>
      </c>
    </row>
    <row r="159" spans="1:7" ht="15.75" customHeight="1">
      <c r="A159" s="174">
        <v>45385</v>
      </c>
      <c r="B159" s="164">
        <v>1470.71</v>
      </c>
      <c r="C159" s="164">
        <v>1486.72</v>
      </c>
      <c r="D159" s="164">
        <v>1466.73</v>
      </c>
      <c r="E159" s="164">
        <v>1472.35</v>
      </c>
      <c r="F159" s="163" t="s">
        <v>1455</v>
      </c>
      <c r="G159" s="165">
        <v>-1.5E-3</v>
      </c>
    </row>
    <row r="160" spans="1:7" ht="15.75" customHeight="1">
      <c r="A160" s="175">
        <v>45384</v>
      </c>
      <c r="B160" s="161">
        <v>1476.53</v>
      </c>
      <c r="C160" s="161">
        <v>1484.78</v>
      </c>
      <c r="D160" s="161">
        <v>1472.55</v>
      </c>
      <c r="E160" s="161">
        <v>1474.54</v>
      </c>
      <c r="F160" s="115" t="s">
        <v>1877</v>
      </c>
      <c r="G160" s="162">
        <v>-8.3999999999999995E-3</v>
      </c>
    </row>
    <row r="161" spans="1:7" ht="15.75" customHeight="1">
      <c r="A161" s="174">
        <v>45383</v>
      </c>
      <c r="B161" s="164">
        <v>1516.45</v>
      </c>
      <c r="C161" s="164">
        <v>1521.38</v>
      </c>
      <c r="D161" s="164">
        <v>1484.43</v>
      </c>
      <c r="E161" s="164">
        <v>1487.07</v>
      </c>
      <c r="F161" s="163" t="s">
        <v>1940</v>
      </c>
      <c r="G161" s="165">
        <v>-1.6999999999999999E-3</v>
      </c>
    </row>
    <row r="162" spans="1:7" ht="15.75" customHeight="1">
      <c r="A162" s="175">
        <v>45379</v>
      </c>
      <c r="B162" s="161">
        <v>1478.82</v>
      </c>
      <c r="C162" s="161">
        <v>1503.33</v>
      </c>
      <c r="D162" s="161">
        <v>1478.82</v>
      </c>
      <c r="E162" s="161">
        <v>1489.66</v>
      </c>
      <c r="F162" s="115" t="s">
        <v>1941</v>
      </c>
      <c r="G162" s="162">
        <v>9.5999999999999992E-3</v>
      </c>
    </row>
    <row r="163" spans="1:7" ht="15.75" customHeight="1">
      <c r="A163" s="174">
        <v>45378</v>
      </c>
      <c r="B163" s="164">
        <v>1487.62</v>
      </c>
      <c r="C163" s="164">
        <v>1490.6</v>
      </c>
      <c r="D163" s="164">
        <v>1473.25</v>
      </c>
      <c r="E163" s="164">
        <v>1475.54</v>
      </c>
      <c r="F163" s="163" t="s">
        <v>1942</v>
      </c>
      <c r="G163" s="165">
        <v>-5.8999999999999999E-3</v>
      </c>
    </row>
    <row r="164" spans="1:7" ht="15.75" customHeight="1">
      <c r="A164" s="175">
        <v>45377</v>
      </c>
      <c r="B164" s="161">
        <v>1483.64</v>
      </c>
      <c r="C164" s="161">
        <v>1499</v>
      </c>
      <c r="D164" s="161">
        <v>1479.56</v>
      </c>
      <c r="E164" s="161">
        <v>1484.29</v>
      </c>
      <c r="F164" s="115" t="s">
        <v>1789</v>
      </c>
      <c r="G164" s="162">
        <v>-1.0699999999999999E-2</v>
      </c>
    </row>
    <row r="165" spans="1:7" ht="15.75" customHeight="1">
      <c r="A165" s="174">
        <v>45373</v>
      </c>
      <c r="B165" s="164">
        <v>1512.48</v>
      </c>
      <c r="C165" s="164">
        <v>1520.33</v>
      </c>
      <c r="D165" s="164">
        <v>1489.8</v>
      </c>
      <c r="E165" s="164">
        <v>1500.39</v>
      </c>
      <c r="F165" s="163" t="s">
        <v>1943</v>
      </c>
      <c r="G165" s="165">
        <v>-2.9499999999999998E-2</v>
      </c>
    </row>
    <row r="166" spans="1:7" ht="15.75" customHeight="1">
      <c r="A166" s="175">
        <v>45372</v>
      </c>
      <c r="B166" s="161">
        <v>1555.23</v>
      </c>
      <c r="C166" s="161">
        <v>1568.11</v>
      </c>
      <c r="D166" s="161">
        <v>1534.75</v>
      </c>
      <c r="E166" s="161">
        <v>1545.99</v>
      </c>
      <c r="F166" s="115" t="s">
        <v>1944</v>
      </c>
      <c r="G166" s="162">
        <v>-2.0000000000000001E-4</v>
      </c>
    </row>
    <row r="167" spans="1:7" ht="15.75" customHeight="1">
      <c r="A167" s="174">
        <v>45371</v>
      </c>
      <c r="B167" s="164">
        <v>1554.24</v>
      </c>
      <c r="C167" s="164">
        <v>1566.12</v>
      </c>
      <c r="D167" s="164">
        <v>1543.65</v>
      </c>
      <c r="E167" s="164">
        <v>1546.24</v>
      </c>
      <c r="F167" s="163" t="s">
        <v>1739</v>
      </c>
      <c r="G167" s="165">
        <v>-4.1999999999999997E-3</v>
      </c>
    </row>
    <row r="168" spans="1:7" ht="15.75" customHeight="1">
      <c r="A168" s="175">
        <v>45370</v>
      </c>
      <c r="B168" s="161">
        <v>1583.43</v>
      </c>
      <c r="C168" s="161">
        <v>1590.04</v>
      </c>
      <c r="D168" s="161">
        <v>1549.27</v>
      </c>
      <c r="E168" s="161">
        <v>1552.7</v>
      </c>
      <c r="F168" s="115" t="s">
        <v>1560</v>
      </c>
      <c r="G168" s="162">
        <v>-2.5700000000000001E-2</v>
      </c>
    </row>
    <row r="169" spans="1:7" ht="15.75" customHeight="1">
      <c r="A169" s="174">
        <v>45369</v>
      </c>
      <c r="B169" s="164">
        <v>1620.86</v>
      </c>
      <c r="C169" s="164">
        <v>1623.5</v>
      </c>
      <c r="D169" s="164">
        <v>1589.89</v>
      </c>
      <c r="E169" s="164">
        <v>1593.67</v>
      </c>
      <c r="F169" s="163" t="s">
        <v>1945</v>
      </c>
      <c r="G169" s="165">
        <v>-1.9199999999999998E-2</v>
      </c>
    </row>
    <row r="170" spans="1:7" ht="15.75" customHeight="1">
      <c r="A170" s="175">
        <v>45366</v>
      </c>
      <c r="B170" s="161">
        <v>1631.9</v>
      </c>
      <c r="C170" s="161">
        <v>1636.58</v>
      </c>
      <c r="D170" s="161">
        <v>1609.28</v>
      </c>
      <c r="E170" s="161">
        <v>1624.84</v>
      </c>
      <c r="F170" s="115" t="s">
        <v>1846</v>
      </c>
      <c r="G170" s="162">
        <v>-1.17E-2</v>
      </c>
    </row>
    <row r="171" spans="1:7" ht="15.75" customHeight="1">
      <c r="A171" s="174">
        <v>45365</v>
      </c>
      <c r="B171" s="164">
        <v>1605.35</v>
      </c>
      <c r="C171" s="164">
        <v>1648.46</v>
      </c>
      <c r="D171" s="164">
        <v>1598.99</v>
      </c>
      <c r="E171" s="164">
        <v>1644.04</v>
      </c>
      <c r="F171" s="163" t="s">
        <v>1852</v>
      </c>
      <c r="G171" s="165">
        <v>2.5999999999999999E-2</v>
      </c>
    </row>
    <row r="172" spans="1:7" ht="15.75" customHeight="1">
      <c r="A172" s="175">
        <v>45364</v>
      </c>
      <c r="B172" s="161">
        <v>1603.86</v>
      </c>
      <c r="C172" s="161">
        <v>1615.4</v>
      </c>
      <c r="D172" s="161">
        <v>1589.59</v>
      </c>
      <c r="E172" s="161">
        <v>1602.37</v>
      </c>
      <c r="F172" s="115" t="s">
        <v>1760</v>
      </c>
      <c r="G172" s="162">
        <v>-1E-3</v>
      </c>
    </row>
    <row r="173" spans="1:7" ht="15.75" customHeight="1">
      <c r="A173" s="174">
        <v>45363</v>
      </c>
      <c r="B173" s="164">
        <v>1591.03</v>
      </c>
      <c r="C173" s="164">
        <v>1615.89</v>
      </c>
      <c r="D173" s="164">
        <v>1588.7</v>
      </c>
      <c r="E173" s="164">
        <v>1603.91</v>
      </c>
      <c r="F173" s="163" t="s">
        <v>1565</v>
      </c>
      <c r="G173" s="165">
        <v>7.7000000000000002E-3</v>
      </c>
    </row>
    <row r="174" spans="1:7" ht="15.75" customHeight="1">
      <c r="A174" s="175">
        <v>45362</v>
      </c>
      <c r="B174" s="161">
        <v>1599.14</v>
      </c>
      <c r="C174" s="161">
        <v>1604.76</v>
      </c>
      <c r="D174" s="161">
        <v>1579.1</v>
      </c>
      <c r="E174" s="161">
        <v>1591.63</v>
      </c>
      <c r="F174" s="115" t="s">
        <v>1703</v>
      </c>
      <c r="G174" s="162">
        <v>-9.7999999999999997E-3</v>
      </c>
    </row>
    <row r="175" spans="1:7" ht="15.75" customHeight="1">
      <c r="A175" s="174">
        <v>45358</v>
      </c>
      <c r="B175" s="164">
        <v>1607.54</v>
      </c>
      <c r="C175" s="164">
        <v>1619.32</v>
      </c>
      <c r="D175" s="164">
        <v>1595.21</v>
      </c>
      <c r="E175" s="164">
        <v>1607.39</v>
      </c>
      <c r="F175" s="163" t="s">
        <v>1452</v>
      </c>
      <c r="G175" s="165">
        <v>-6.9999999999999999E-4</v>
      </c>
    </row>
    <row r="176" spans="1:7" ht="15.75" customHeight="1">
      <c r="A176" s="175">
        <v>45357</v>
      </c>
      <c r="B176" s="161">
        <v>1593.82</v>
      </c>
      <c r="C176" s="161">
        <v>1611.07</v>
      </c>
      <c r="D176" s="161">
        <v>1567.17</v>
      </c>
      <c r="E176" s="161">
        <v>1608.48</v>
      </c>
      <c r="F176" s="115" t="s">
        <v>1946</v>
      </c>
      <c r="G176" s="162">
        <v>6.8999999999999999E-3</v>
      </c>
    </row>
    <row r="177" spans="1:7" ht="15.75" customHeight="1">
      <c r="A177" s="174">
        <v>45356</v>
      </c>
      <c r="B177" s="164">
        <v>1624.84</v>
      </c>
      <c r="C177" s="164">
        <v>1628.17</v>
      </c>
      <c r="D177" s="164">
        <v>1593.02</v>
      </c>
      <c r="E177" s="164">
        <v>1597.5</v>
      </c>
      <c r="F177" s="163" t="s">
        <v>1687</v>
      </c>
      <c r="G177" s="165">
        <v>-1.8800000000000001E-2</v>
      </c>
    </row>
    <row r="178" spans="1:7" ht="15.75" customHeight="1">
      <c r="A178" s="175">
        <v>45355</v>
      </c>
      <c r="B178" s="161">
        <v>1648.56</v>
      </c>
      <c r="C178" s="161">
        <v>1655.12</v>
      </c>
      <c r="D178" s="161">
        <v>1624.49</v>
      </c>
      <c r="E178" s="161">
        <v>1628.03</v>
      </c>
      <c r="F178" s="115" t="s">
        <v>1469</v>
      </c>
      <c r="G178" s="162">
        <v>-1.7100000000000001E-2</v>
      </c>
    </row>
    <row r="179" spans="1:7" ht="15.75" customHeight="1">
      <c r="A179" s="174">
        <v>45353</v>
      </c>
      <c r="B179" s="164">
        <v>1659.75</v>
      </c>
      <c r="C179" s="164">
        <v>1662.65</v>
      </c>
      <c r="D179" s="164">
        <v>1654.05</v>
      </c>
      <c r="E179" s="164">
        <v>1656.3</v>
      </c>
      <c r="F179" s="163" t="s">
        <v>1947</v>
      </c>
      <c r="G179" s="165">
        <v>6.6E-3</v>
      </c>
    </row>
    <row r="180" spans="1:7" ht="15.75" customHeight="1">
      <c r="A180" s="175">
        <v>45352</v>
      </c>
      <c r="B180" s="161">
        <v>1659.65</v>
      </c>
      <c r="C180" s="161">
        <v>1662.58</v>
      </c>
      <c r="D180" s="161">
        <v>1641.75</v>
      </c>
      <c r="E180" s="161">
        <v>1645.43</v>
      </c>
      <c r="F180" s="115" t="s">
        <v>1881</v>
      </c>
      <c r="G180" s="162">
        <v>-1.15E-2</v>
      </c>
    </row>
    <row r="181" spans="1:7" ht="15.75" customHeight="1">
      <c r="A181" s="174">
        <v>45351</v>
      </c>
      <c r="B181" s="164">
        <v>1655.67</v>
      </c>
      <c r="C181" s="164">
        <v>1672.82</v>
      </c>
      <c r="D181" s="164">
        <v>1644.04</v>
      </c>
      <c r="E181" s="164">
        <v>1664.52</v>
      </c>
      <c r="F181" s="163" t="s">
        <v>1540</v>
      </c>
      <c r="G181" s="165">
        <v>1.6000000000000001E-3</v>
      </c>
    </row>
    <row r="182" spans="1:7" ht="15.75" customHeight="1">
      <c r="A182" s="175">
        <v>45350</v>
      </c>
      <c r="B182" s="161">
        <v>1660.64</v>
      </c>
      <c r="C182" s="161">
        <v>1678.34</v>
      </c>
      <c r="D182" s="161">
        <v>1652.74</v>
      </c>
      <c r="E182" s="161">
        <v>1661.88</v>
      </c>
      <c r="F182" s="115" t="s">
        <v>1526</v>
      </c>
      <c r="G182" s="162">
        <v>4.5999999999999999E-3</v>
      </c>
    </row>
    <row r="183" spans="1:7" ht="15.75" customHeight="1">
      <c r="A183" s="174">
        <v>45349</v>
      </c>
      <c r="B183" s="164">
        <v>1651.69</v>
      </c>
      <c r="C183" s="164">
        <v>1661.73</v>
      </c>
      <c r="D183" s="164">
        <v>1643.54</v>
      </c>
      <c r="E183" s="164">
        <v>1654.28</v>
      </c>
      <c r="F183" s="163" t="s">
        <v>1363</v>
      </c>
      <c r="G183" s="165">
        <v>2.0999999999999999E-3</v>
      </c>
    </row>
    <row r="184" spans="1:7" ht="15.75" customHeight="1">
      <c r="A184" s="175">
        <v>45348</v>
      </c>
      <c r="B184" s="161">
        <v>1665.56</v>
      </c>
      <c r="C184" s="161">
        <v>1665.56</v>
      </c>
      <c r="D184" s="161">
        <v>1635.78</v>
      </c>
      <c r="E184" s="161">
        <v>1650.85</v>
      </c>
      <c r="F184" s="115" t="s">
        <v>1948</v>
      </c>
      <c r="G184" s="162">
        <v>-0.01</v>
      </c>
    </row>
    <row r="185" spans="1:7" ht="15.75" customHeight="1">
      <c r="A185" s="174">
        <v>45345</v>
      </c>
      <c r="B185" s="164">
        <v>1687.49</v>
      </c>
      <c r="C185" s="164">
        <v>1688.93</v>
      </c>
      <c r="D185" s="164">
        <v>1662.53</v>
      </c>
      <c r="E185" s="164">
        <v>1667.45</v>
      </c>
      <c r="F185" s="163" t="s">
        <v>1949</v>
      </c>
      <c r="G185" s="165">
        <v>-2.7000000000000001E-3</v>
      </c>
    </row>
    <row r="186" spans="1:7" ht="15.75" customHeight="1">
      <c r="A186" s="175">
        <v>45344</v>
      </c>
      <c r="B186" s="161">
        <v>1655.67</v>
      </c>
      <c r="C186" s="161">
        <v>1675.16</v>
      </c>
      <c r="D186" s="161">
        <v>1635.19</v>
      </c>
      <c r="E186" s="161">
        <v>1671.93</v>
      </c>
      <c r="F186" s="115" t="s">
        <v>1950</v>
      </c>
      <c r="G186" s="162">
        <v>1.5599999999999999E-2</v>
      </c>
    </row>
    <row r="187" spans="1:7" ht="15.75" customHeight="1">
      <c r="A187" s="174">
        <v>45343</v>
      </c>
      <c r="B187" s="164">
        <v>1664.62</v>
      </c>
      <c r="C187" s="164">
        <v>1664.62</v>
      </c>
      <c r="D187" s="164">
        <v>1636.08</v>
      </c>
      <c r="E187" s="164">
        <v>1646.27</v>
      </c>
      <c r="F187" s="163" t="s">
        <v>1890</v>
      </c>
      <c r="G187" s="165">
        <v>-1.7600000000000001E-2</v>
      </c>
    </row>
    <row r="188" spans="1:7" ht="15.75" customHeight="1">
      <c r="A188" s="175">
        <v>45342</v>
      </c>
      <c r="B188" s="161">
        <v>1675.56</v>
      </c>
      <c r="C188" s="161">
        <v>1684.76</v>
      </c>
      <c r="D188" s="161">
        <v>1659.4</v>
      </c>
      <c r="E188" s="161">
        <v>1675.81</v>
      </c>
      <c r="F188" s="115" t="s">
        <v>1696</v>
      </c>
      <c r="G188" s="162">
        <v>-8.5000000000000006E-3</v>
      </c>
    </row>
    <row r="189" spans="1:7" ht="15.75" customHeight="1">
      <c r="A189" s="174">
        <v>45341</v>
      </c>
      <c r="B189" s="164">
        <v>1695.44</v>
      </c>
      <c r="C189" s="164">
        <v>1701.91</v>
      </c>
      <c r="D189" s="164">
        <v>1678.24</v>
      </c>
      <c r="E189" s="164">
        <v>1690.22</v>
      </c>
      <c r="F189" s="163" t="s">
        <v>1584</v>
      </c>
      <c r="G189" s="165">
        <v>-1.1000000000000001E-3</v>
      </c>
    </row>
    <row r="190" spans="1:7" ht="15.75" customHeight="1">
      <c r="A190" s="175">
        <v>45338</v>
      </c>
      <c r="B190" s="161">
        <v>1679.54</v>
      </c>
      <c r="C190" s="161">
        <v>1699.42</v>
      </c>
      <c r="D190" s="161">
        <v>1678.49</v>
      </c>
      <c r="E190" s="161">
        <v>1692.11</v>
      </c>
      <c r="F190" s="115" t="s">
        <v>1444</v>
      </c>
      <c r="G190" s="162">
        <v>1.5100000000000001E-2</v>
      </c>
    </row>
    <row r="191" spans="1:7" ht="15.75" customHeight="1">
      <c r="A191" s="174">
        <v>45337</v>
      </c>
      <c r="B191" s="164">
        <v>1667.6</v>
      </c>
      <c r="C191" s="164">
        <v>1678.29</v>
      </c>
      <c r="D191" s="164">
        <v>1652.29</v>
      </c>
      <c r="E191" s="164">
        <v>1666.96</v>
      </c>
      <c r="F191" s="163" t="s">
        <v>1500</v>
      </c>
      <c r="G191" s="165">
        <v>6.1000000000000004E-3</v>
      </c>
    </row>
    <row r="192" spans="1:7" ht="15.75" customHeight="1">
      <c r="A192" s="175">
        <v>45336</v>
      </c>
      <c r="B192" s="161">
        <v>1650.9</v>
      </c>
      <c r="C192" s="161">
        <v>1660.09</v>
      </c>
      <c r="D192" s="161">
        <v>1626.33</v>
      </c>
      <c r="E192" s="161">
        <v>1656.86</v>
      </c>
      <c r="F192" s="115" t="s">
        <v>1723</v>
      </c>
      <c r="G192" s="162">
        <v>-1.09E-2</v>
      </c>
    </row>
    <row r="193" spans="1:7" ht="15.75" customHeight="1">
      <c r="A193" s="174">
        <v>45335</v>
      </c>
      <c r="B193" s="164">
        <v>1673.57</v>
      </c>
      <c r="C193" s="164">
        <v>1679.63</v>
      </c>
      <c r="D193" s="164">
        <v>1654.18</v>
      </c>
      <c r="E193" s="164">
        <v>1675.11</v>
      </c>
      <c r="F193" s="163" t="s">
        <v>1951</v>
      </c>
      <c r="G193" s="165">
        <v>2.5999999999999999E-3</v>
      </c>
    </row>
    <row r="194" spans="1:7" ht="15.75" customHeight="1">
      <c r="A194" s="175">
        <v>45334</v>
      </c>
      <c r="B194" s="161">
        <v>1660.99</v>
      </c>
      <c r="C194" s="161">
        <v>1683.46</v>
      </c>
      <c r="D194" s="161">
        <v>1660.99</v>
      </c>
      <c r="E194" s="161">
        <v>1670.69</v>
      </c>
      <c r="F194" s="115" t="s">
        <v>1435</v>
      </c>
      <c r="G194" s="162">
        <v>6.4000000000000003E-3</v>
      </c>
    </row>
    <row r="195" spans="1:7" ht="15.75" customHeight="1">
      <c r="A195" s="174">
        <v>45331</v>
      </c>
      <c r="B195" s="164">
        <v>1675.26</v>
      </c>
      <c r="C195" s="164">
        <v>1683.41</v>
      </c>
      <c r="D195" s="164">
        <v>1650.5</v>
      </c>
      <c r="E195" s="164">
        <v>1659.99</v>
      </c>
      <c r="F195" s="163" t="s">
        <v>1687</v>
      </c>
      <c r="G195" s="165">
        <v>-1.34E-2</v>
      </c>
    </row>
    <row r="196" spans="1:7" ht="15.75" customHeight="1">
      <c r="A196" s="175">
        <v>45330</v>
      </c>
      <c r="B196" s="161">
        <v>1688.48</v>
      </c>
      <c r="C196" s="161">
        <v>1696.79</v>
      </c>
      <c r="D196" s="161">
        <v>1673.37</v>
      </c>
      <c r="E196" s="161">
        <v>1682.62</v>
      </c>
      <c r="F196" s="115" t="s">
        <v>1773</v>
      </c>
      <c r="G196" s="162">
        <v>-1E-3</v>
      </c>
    </row>
    <row r="197" spans="1:7" ht="15.75" customHeight="1">
      <c r="A197" s="174">
        <v>45329</v>
      </c>
      <c r="B197" s="164">
        <v>1719.31</v>
      </c>
      <c r="C197" s="164">
        <v>1719.31</v>
      </c>
      <c r="D197" s="164">
        <v>1677.4</v>
      </c>
      <c r="E197" s="164">
        <v>1684.26</v>
      </c>
      <c r="F197" s="163" t="s">
        <v>1565</v>
      </c>
      <c r="G197" s="165">
        <v>-2.06E-2</v>
      </c>
    </row>
    <row r="198" spans="1:7" ht="15.75" customHeight="1">
      <c r="A198" s="175">
        <v>45328</v>
      </c>
      <c r="B198" s="161">
        <v>1677.3</v>
      </c>
      <c r="C198" s="161">
        <v>1723.29</v>
      </c>
      <c r="D198" s="161">
        <v>1664.57</v>
      </c>
      <c r="E198" s="161">
        <v>1719.76</v>
      </c>
      <c r="F198" s="115" t="s">
        <v>1895</v>
      </c>
      <c r="G198" s="162">
        <v>2.5000000000000001E-2</v>
      </c>
    </row>
    <row r="199" spans="1:7" ht="15.75" customHeight="1">
      <c r="A199" s="174">
        <v>45327</v>
      </c>
      <c r="B199" s="164">
        <v>1685.25</v>
      </c>
      <c r="C199" s="164">
        <v>1691.22</v>
      </c>
      <c r="D199" s="164">
        <v>1672.43</v>
      </c>
      <c r="E199" s="164">
        <v>1677.74</v>
      </c>
      <c r="F199" s="163" t="s">
        <v>1504</v>
      </c>
      <c r="G199" s="165">
        <v>-3.5999999999999999E-3</v>
      </c>
    </row>
    <row r="200" spans="1:7" ht="15.75" customHeight="1">
      <c r="A200" s="175">
        <v>45324</v>
      </c>
      <c r="B200" s="161">
        <v>1656.71</v>
      </c>
      <c r="C200" s="161">
        <v>1708.87</v>
      </c>
      <c r="D200" s="161">
        <v>1655.67</v>
      </c>
      <c r="E200" s="161">
        <v>1683.86</v>
      </c>
      <c r="F200" s="115" t="s">
        <v>1952</v>
      </c>
      <c r="G200" s="162">
        <v>2.1899999999999999E-2</v>
      </c>
    </row>
    <row r="201" spans="1:7" ht="15.75" customHeight="1">
      <c r="A201" s="174">
        <v>45323</v>
      </c>
      <c r="B201" s="164">
        <v>1650.25</v>
      </c>
      <c r="C201" s="164">
        <v>1667.6</v>
      </c>
      <c r="D201" s="164">
        <v>1641.1</v>
      </c>
      <c r="E201" s="164">
        <v>1647.76</v>
      </c>
      <c r="F201" s="163" t="s">
        <v>1688</v>
      </c>
      <c r="G201" s="165">
        <v>-2.3E-3</v>
      </c>
    </row>
    <row r="202" spans="1:7" ht="15.75" customHeight="1">
      <c r="A202" s="175">
        <v>45322</v>
      </c>
      <c r="B202" s="161">
        <v>1639.01</v>
      </c>
      <c r="C202" s="161">
        <v>1657.91</v>
      </c>
      <c r="D202" s="161">
        <v>1628.92</v>
      </c>
      <c r="E202" s="161">
        <v>1651.59</v>
      </c>
      <c r="F202" s="115" t="s">
        <v>1953</v>
      </c>
      <c r="G202" s="162">
        <v>5.7000000000000002E-3</v>
      </c>
    </row>
    <row r="203" spans="1:7" ht="15.75" customHeight="1">
      <c r="A203" s="174">
        <v>45321</v>
      </c>
      <c r="B203" s="164">
        <v>1653.13</v>
      </c>
      <c r="C203" s="164">
        <v>1680.53</v>
      </c>
      <c r="D203" s="164">
        <v>1639.01</v>
      </c>
      <c r="E203" s="164">
        <v>1642.19</v>
      </c>
      <c r="F203" s="163" t="s">
        <v>1395</v>
      </c>
      <c r="G203" s="165">
        <v>-3.0999999999999999E-3</v>
      </c>
    </row>
    <row r="204" spans="1:7" ht="15.75" customHeight="1">
      <c r="A204" s="175">
        <v>45320</v>
      </c>
      <c r="B204" s="161">
        <v>1655.82</v>
      </c>
      <c r="C204" s="161">
        <v>1669.94</v>
      </c>
      <c r="D204" s="161">
        <v>1638.37</v>
      </c>
      <c r="E204" s="161">
        <v>1647.32</v>
      </c>
      <c r="F204" s="115" t="s">
        <v>1517</v>
      </c>
      <c r="G204" s="162">
        <v>-7.4999999999999997E-3</v>
      </c>
    </row>
    <row r="205" spans="1:7" ht="15.75" customHeight="1">
      <c r="A205" s="174">
        <v>45316</v>
      </c>
      <c r="B205" s="164">
        <v>1663.57</v>
      </c>
      <c r="C205" s="164">
        <v>1671.13</v>
      </c>
      <c r="D205" s="164">
        <v>1648.71</v>
      </c>
      <c r="E205" s="164">
        <v>1659.75</v>
      </c>
      <c r="F205" s="163" t="s">
        <v>1954</v>
      </c>
      <c r="G205" s="165">
        <v>-3.8E-3</v>
      </c>
    </row>
    <row r="206" spans="1:7" ht="15.75" customHeight="1">
      <c r="A206" s="175">
        <v>45315</v>
      </c>
      <c r="B206" s="161">
        <v>1650.6</v>
      </c>
      <c r="C206" s="161">
        <v>1670.58</v>
      </c>
      <c r="D206" s="161">
        <v>1635.78</v>
      </c>
      <c r="E206" s="161">
        <v>1666.01</v>
      </c>
      <c r="F206" s="115" t="s">
        <v>1955</v>
      </c>
      <c r="G206" s="162">
        <v>2.0199999999999999E-2</v>
      </c>
    </row>
    <row r="207" spans="1:7" ht="15.75" customHeight="1">
      <c r="A207" s="174">
        <v>45314</v>
      </c>
      <c r="B207" s="164">
        <v>1640.85</v>
      </c>
      <c r="C207" s="164">
        <v>1665.31</v>
      </c>
      <c r="D207" s="164">
        <v>1628.52</v>
      </c>
      <c r="E207" s="164">
        <v>1632.95</v>
      </c>
      <c r="F207" s="163" t="s">
        <v>1956</v>
      </c>
      <c r="G207" s="165">
        <v>-9.5999999999999992E-3</v>
      </c>
    </row>
    <row r="208" spans="1:7" ht="15.75" customHeight="1">
      <c r="A208" s="175">
        <v>45311</v>
      </c>
      <c r="B208" s="161">
        <v>1665.55</v>
      </c>
      <c r="C208" s="161">
        <v>1669.25</v>
      </c>
      <c r="D208" s="161">
        <v>1645</v>
      </c>
      <c r="E208" s="161">
        <v>1648.85</v>
      </c>
      <c r="F208" s="115" t="s">
        <v>1957</v>
      </c>
      <c r="G208" s="162">
        <v>-5.9999999999999995E-4</v>
      </c>
    </row>
    <row r="209" spans="1:7" ht="15.75" customHeight="1">
      <c r="A209" s="174">
        <v>45310</v>
      </c>
      <c r="B209" s="164">
        <v>1642.34</v>
      </c>
      <c r="C209" s="164">
        <v>1656.17</v>
      </c>
      <c r="D209" s="164">
        <v>1634.94</v>
      </c>
      <c r="E209" s="164">
        <v>1649.9</v>
      </c>
      <c r="F209" s="163" t="s">
        <v>1667</v>
      </c>
      <c r="G209" s="165">
        <v>1.01E-2</v>
      </c>
    </row>
    <row r="210" spans="1:7" ht="15.75" customHeight="1">
      <c r="A210" s="175">
        <v>45309</v>
      </c>
      <c r="B210" s="161">
        <v>1633.44</v>
      </c>
      <c r="C210" s="161">
        <v>1639.76</v>
      </c>
      <c r="D210" s="161">
        <v>1619.13</v>
      </c>
      <c r="E210" s="161">
        <v>1633.4</v>
      </c>
      <c r="F210" s="115" t="s">
        <v>1958</v>
      </c>
      <c r="G210" s="162">
        <v>1.5E-3</v>
      </c>
    </row>
    <row r="211" spans="1:7" ht="15.75" customHeight="1">
      <c r="A211" s="174">
        <v>45308</v>
      </c>
      <c r="B211" s="164">
        <v>1611.17</v>
      </c>
      <c r="C211" s="164">
        <v>1638.27</v>
      </c>
      <c r="D211" s="164">
        <v>1611.17</v>
      </c>
      <c r="E211" s="164">
        <v>1631.01</v>
      </c>
      <c r="F211" s="163" t="s">
        <v>1959</v>
      </c>
      <c r="G211" s="165">
        <v>5.3E-3</v>
      </c>
    </row>
    <row r="212" spans="1:7" ht="15.75" customHeight="1">
      <c r="A212" s="175">
        <v>45307</v>
      </c>
      <c r="B212" s="161">
        <v>1635.58</v>
      </c>
      <c r="C212" s="161">
        <v>1639.26</v>
      </c>
      <c r="D212" s="161">
        <v>1615.89</v>
      </c>
      <c r="E212" s="161">
        <v>1622.41</v>
      </c>
      <c r="F212" s="115" t="s">
        <v>1743</v>
      </c>
      <c r="G212" s="162">
        <v>-1.24E-2</v>
      </c>
    </row>
    <row r="213" spans="1:7" ht="15.75" customHeight="1">
      <c r="A213" s="174">
        <v>45306</v>
      </c>
      <c r="B213" s="164">
        <v>1635.73</v>
      </c>
      <c r="C213" s="164">
        <v>1655.62</v>
      </c>
      <c r="D213" s="164">
        <v>1626.83</v>
      </c>
      <c r="E213" s="164">
        <v>1642.84</v>
      </c>
      <c r="F213" s="163" t="s">
        <v>1960</v>
      </c>
      <c r="G213" s="165">
        <v>2.4400000000000002E-2</v>
      </c>
    </row>
    <row r="214" spans="1:7" ht="15.75" customHeight="1">
      <c r="A214" s="175">
        <v>45303</v>
      </c>
      <c r="B214" s="161">
        <v>1553.25</v>
      </c>
      <c r="C214" s="161">
        <v>1608.93</v>
      </c>
      <c r="D214" s="161">
        <v>1546.68</v>
      </c>
      <c r="E214" s="161">
        <v>1603.71</v>
      </c>
      <c r="F214" s="115" t="s">
        <v>1961</v>
      </c>
      <c r="G214" s="162">
        <v>7.9299999999999995E-2</v>
      </c>
    </row>
    <row r="215" spans="1:7" ht="15.75" customHeight="1">
      <c r="A215" s="174">
        <v>45302</v>
      </c>
      <c r="B215" s="164">
        <v>1516.35</v>
      </c>
      <c r="C215" s="164">
        <v>1516.45</v>
      </c>
      <c r="D215" s="164">
        <v>1478.27</v>
      </c>
      <c r="E215" s="164">
        <v>1485.83</v>
      </c>
      <c r="F215" s="163" t="s">
        <v>1962</v>
      </c>
      <c r="G215" s="165">
        <v>-1.6899999999999998E-2</v>
      </c>
    </row>
    <row r="216" spans="1:7" ht="15.75" customHeight="1">
      <c r="A216" s="175">
        <v>45301</v>
      </c>
      <c r="B216" s="161">
        <v>1516.4</v>
      </c>
      <c r="C216" s="161">
        <v>1526.84</v>
      </c>
      <c r="D216" s="161">
        <v>1496.57</v>
      </c>
      <c r="E216" s="161">
        <v>1511.38</v>
      </c>
      <c r="F216" s="115" t="s">
        <v>1826</v>
      </c>
      <c r="G216" s="162">
        <v>-6.1000000000000004E-3</v>
      </c>
    </row>
    <row r="217" spans="1:7" ht="15.75" customHeight="1">
      <c r="A217" s="174">
        <v>45300</v>
      </c>
      <c r="B217" s="164">
        <v>1533.26</v>
      </c>
      <c r="C217" s="164">
        <v>1544.3</v>
      </c>
      <c r="D217" s="164">
        <v>1517.3</v>
      </c>
      <c r="E217" s="164">
        <v>1520.73</v>
      </c>
      <c r="F217" s="163" t="s">
        <v>1550</v>
      </c>
      <c r="G217" s="165">
        <v>4.3E-3</v>
      </c>
    </row>
    <row r="218" spans="1:7" ht="15.75" customHeight="1">
      <c r="A218" s="175">
        <v>45299</v>
      </c>
      <c r="B218" s="161">
        <v>1520.38</v>
      </c>
      <c r="C218" s="161">
        <v>1527.39</v>
      </c>
      <c r="D218" s="161">
        <v>1504.77</v>
      </c>
      <c r="E218" s="161">
        <v>1514.27</v>
      </c>
      <c r="F218" s="115" t="s">
        <v>1963</v>
      </c>
      <c r="G218" s="162">
        <v>-6.4000000000000003E-3</v>
      </c>
    </row>
    <row r="219" spans="1:7" ht="15.75" customHeight="1">
      <c r="A219" s="174">
        <v>45296</v>
      </c>
      <c r="B219" s="164">
        <v>1498.31</v>
      </c>
      <c r="C219" s="164">
        <v>1531.07</v>
      </c>
      <c r="D219" s="164">
        <v>1497.81</v>
      </c>
      <c r="E219" s="164">
        <v>1523.96</v>
      </c>
      <c r="F219" s="163" t="s">
        <v>1519</v>
      </c>
      <c r="G219" s="165">
        <v>1.3100000000000001E-2</v>
      </c>
    </row>
    <row r="220" spans="1:7" ht="15.75" customHeight="1">
      <c r="A220" s="175">
        <v>45295</v>
      </c>
      <c r="B220" s="161">
        <v>1496.52</v>
      </c>
      <c r="C220" s="161">
        <v>1511.23</v>
      </c>
      <c r="D220" s="161">
        <v>1484.53</v>
      </c>
      <c r="E220" s="161">
        <v>1504.22</v>
      </c>
      <c r="F220" s="115" t="s">
        <v>1594</v>
      </c>
      <c r="G220" s="162">
        <v>1.52E-2</v>
      </c>
    </row>
    <row r="221" spans="1:7" ht="15.75" customHeight="1">
      <c r="A221" s="174">
        <v>45294</v>
      </c>
      <c r="B221" s="164">
        <v>1511.43</v>
      </c>
      <c r="C221" s="164">
        <v>1511.43</v>
      </c>
      <c r="D221" s="164">
        <v>1479.66</v>
      </c>
      <c r="E221" s="164">
        <v>1481.65</v>
      </c>
      <c r="F221" s="163" t="s">
        <v>1964</v>
      </c>
      <c r="G221" s="165">
        <v>-2.8899999999999999E-2</v>
      </c>
    </row>
    <row r="222" spans="1:7" ht="15.75" customHeight="1">
      <c r="A222" s="175">
        <v>45293</v>
      </c>
      <c r="B222" s="161">
        <v>1537.34</v>
      </c>
      <c r="C222" s="161">
        <v>1540.47</v>
      </c>
      <c r="D222" s="161">
        <v>1514.46</v>
      </c>
      <c r="E222" s="161">
        <v>1525.8</v>
      </c>
      <c r="F222" s="115" t="s">
        <v>1529</v>
      </c>
      <c r="G222" s="162">
        <v>-1.09E-2</v>
      </c>
    </row>
    <row r="223" spans="1:7" ht="15.75" customHeight="1">
      <c r="A223" s="174">
        <v>45292</v>
      </c>
      <c r="B223" s="164">
        <v>1530.38</v>
      </c>
      <c r="C223" s="164">
        <v>1548.28</v>
      </c>
      <c r="D223" s="164">
        <v>1526.65</v>
      </c>
      <c r="E223" s="164">
        <v>1542.66</v>
      </c>
      <c r="F223" s="163" t="s">
        <v>1371</v>
      </c>
      <c r="G223" s="165">
        <v>5.4999999999999997E-3</v>
      </c>
    </row>
    <row r="224" spans="1:7" ht="15.75" customHeight="1">
      <c r="A224" s="173">
        <v>45289</v>
      </c>
      <c r="B224" s="161">
        <v>1532.41</v>
      </c>
      <c r="C224" s="161">
        <v>1550.71</v>
      </c>
      <c r="D224" s="161">
        <v>1531.37</v>
      </c>
      <c r="E224" s="161">
        <v>1534.25</v>
      </c>
      <c r="F224" s="115" t="s">
        <v>1740</v>
      </c>
      <c r="G224" s="162">
        <v>-1.26E-2</v>
      </c>
    </row>
    <row r="225" spans="1:7" ht="15.75" customHeight="1">
      <c r="A225" s="172">
        <v>45288</v>
      </c>
      <c r="B225" s="164">
        <v>1560.16</v>
      </c>
      <c r="C225" s="164">
        <v>1560.16</v>
      </c>
      <c r="D225" s="164">
        <v>1546.29</v>
      </c>
      <c r="E225" s="164">
        <v>1553.89</v>
      </c>
      <c r="F225" s="163" t="s">
        <v>1424</v>
      </c>
      <c r="G225" s="165">
        <v>-2.8E-3</v>
      </c>
    </row>
    <row r="226" spans="1:7" ht="15.75" customHeight="1">
      <c r="A226" s="173">
        <v>45287</v>
      </c>
      <c r="B226" s="161">
        <v>1535.35</v>
      </c>
      <c r="C226" s="161">
        <v>1561.2</v>
      </c>
      <c r="D226" s="161">
        <v>1535.35</v>
      </c>
      <c r="E226" s="161">
        <v>1558.32</v>
      </c>
      <c r="F226" s="115" t="s">
        <v>1501</v>
      </c>
      <c r="G226" s="162">
        <v>1.4999999999999999E-2</v>
      </c>
    </row>
    <row r="227" spans="1:7" ht="15.75" customHeight="1">
      <c r="A227" s="172">
        <v>45286</v>
      </c>
      <c r="B227" s="164">
        <v>1526.4</v>
      </c>
      <c r="C227" s="164">
        <v>1539.32</v>
      </c>
      <c r="D227" s="164">
        <v>1514.46</v>
      </c>
      <c r="E227" s="164">
        <v>1535.3</v>
      </c>
      <c r="F227" s="163" t="s">
        <v>1965</v>
      </c>
      <c r="G227" s="165">
        <v>-1.21E-2</v>
      </c>
    </row>
    <row r="228" spans="1:7" ht="15.75" customHeight="1">
      <c r="A228" s="173">
        <v>45282</v>
      </c>
      <c r="B228" s="161">
        <v>1526.35</v>
      </c>
      <c r="C228" s="161">
        <v>1557.22</v>
      </c>
      <c r="D228" s="161">
        <v>1514.46</v>
      </c>
      <c r="E228" s="161">
        <v>1554.14</v>
      </c>
      <c r="F228" s="115" t="s">
        <v>1936</v>
      </c>
      <c r="G228" s="162">
        <v>1.7500000000000002E-2</v>
      </c>
    </row>
    <row r="229" spans="1:7" ht="15.75" customHeight="1">
      <c r="A229" s="172">
        <v>45281</v>
      </c>
      <c r="B229" s="164">
        <v>1512.72</v>
      </c>
      <c r="C229" s="164">
        <v>1537.98</v>
      </c>
      <c r="D229" s="164">
        <v>1512.72</v>
      </c>
      <c r="E229" s="164">
        <v>1527.39</v>
      </c>
      <c r="F229" s="163" t="s">
        <v>1461</v>
      </c>
      <c r="G229" s="165">
        <v>-2.9999999999999997E-4</v>
      </c>
    </row>
    <row r="230" spans="1:7" ht="15.75" customHeight="1">
      <c r="A230" s="173">
        <v>45280</v>
      </c>
      <c r="B230" s="161">
        <v>1556.28</v>
      </c>
      <c r="C230" s="161">
        <v>1574.63</v>
      </c>
      <c r="D230" s="161">
        <v>1521.43</v>
      </c>
      <c r="E230" s="161">
        <v>1527.79</v>
      </c>
      <c r="F230" s="115" t="s">
        <v>1707</v>
      </c>
      <c r="G230" s="162">
        <v>-1.41E-2</v>
      </c>
    </row>
    <row r="231" spans="1:7" ht="15.75" customHeight="1">
      <c r="A231" s="172">
        <v>45279</v>
      </c>
      <c r="B231" s="164">
        <v>1561.3</v>
      </c>
      <c r="C231" s="164">
        <v>1565.13</v>
      </c>
      <c r="D231" s="164">
        <v>1534.6</v>
      </c>
      <c r="E231" s="164">
        <v>1549.57</v>
      </c>
      <c r="F231" s="163" t="s">
        <v>1399</v>
      </c>
      <c r="G231" s="165">
        <v>-3.8999999999999998E-3</v>
      </c>
    </row>
    <row r="232" spans="1:7" ht="15.75" customHeight="1">
      <c r="A232" s="173">
        <v>45278</v>
      </c>
      <c r="B232" s="161">
        <v>1559.16</v>
      </c>
      <c r="C232" s="161">
        <v>1584.07</v>
      </c>
      <c r="D232" s="161">
        <v>1551.56</v>
      </c>
      <c r="E232" s="161">
        <v>1555.58</v>
      </c>
      <c r="F232" s="115" t="s">
        <v>1365</v>
      </c>
      <c r="G232" s="162">
        <v>-8.8999999999999999E-3</v>
      </c>
    </row>
    <row r="233" spans="1:7" ht="15.75" customHeight="1">
      <c r="A233" s="172">
        <v>45275</v>
      </c>
      <c r="B233" s="164">
        <v>1514.52</v>
      </c>
      <c r="C233" s="164">
        <v>1579.65</v>
      </c>
      <c r="D233" s="164">
        <v>1512.48</v>
      </c>
      <c r="E233" s="164">
        <v>1569.56</v>
      </c>
      <c r="F233" s="163" t="s">
        <v>1966</v>
      </c>
      <c r="G233" s="165">
        <v>5.1299999999999998E-2</v>
      </c>
    </row>
    <row r="234" spans="1:7" ht="15.75" customHeight="1">
      <c r="A234" s="173">
        <v>45274</v>
      </c>
      <c r="B234" s="161">
        <v>1455.2</v>
      </c>
      <c r="C234" s="161">
        <v>1502.53</v>
      </c>
      <c r="D234" s="161">
        <v>1453.16</v>
      </c>
      <c r="E234" s="161">
        <v>1493.04</v>
      </c>
      <c r="F234" s="115" t="s">
        <v>1967</v>
      </c>
      <c r="G234" s="162">
        <v>3.6200000000000003E-2</v>
      </c>
    </row>
    <row r="235" spans="1:7" ht="15.75" customHeight="1">
      <c r="A235" s="172">
        <v>45273</v>
      </c>
      <c r="B235" s="164">
        <v>1467.73</v>
      </c>
      <c r="C235" s="164">
        <v>1467.78</v>
      </c>
      <c r="D235" s="164">
        <v>1425.12</v>
      </c>
      <c r="E235" s="164">
        <v>1440.88</v>
      </c>
      <c r="F235" s="163" t="s">
        <v>1968</v>
      </c>
      <c r="G235" s="165">
        <v>-1.83E-2</v>
      </c>
    </row>
    <row r="236" spans="1:7" ht="15.75" customHeight="1">
      <c r="A236" s="173">
        <v>45272</v>
      </c>
      <c r="B236" s="161">
        <v>1469.22</v>
      </c>
      <c r="C236" s="161">
        <v>1481.65</v>
      </c>
      <c r="D236" s="161">
        <v>1459.43</v>
      </c>
      <c r="E236" s="161">
        <v>1467.78</v>
      </c>
      <c r="F236" s="115" t="s">
        <v>1806</v>
      </c>
      <c r="G236" s="162">
        <v>-8.3999999999999995E-3</v>
      </c>
    </row>
    <row r="237" spans="1:7" ht="15.75" customHeight="1">
      <c r="A237" s="172">
        <v>45271</v>
      </c>
      <c r="B237" s="164">
        <v>1481.65</v>
      </c>
      <c r="C237" s="164">
        <v>1489.6</v>
      </c>
      <c r="D237" s="164">
        <v>1473.69</v>
      </c>
      <c r="E237" s="164">
        <v>1480.16</v>
      </c>
      <c r="F237" s="163" t="s">
        <v>1436</v>
      </c>
      <c r="G237" s="165">
        <v>-1.8E-3</v>
      </c>
    </row>
    <row r="238" spans="1:7" ht="15.75" customHeight="1">
      <c r="A238" s="175">
        <v>45268</v>
      </c>
      <c r="B238" s="161">
        <v>1462.16</v>
      </c>
      <c r="C238" s="161">
        <v>1486.32</v>
      </c>
      <c r="D238" s="161">
        <v>1458.03</v>
      </c>
      <c r="E238" s="161">
        <v>1482.79</v>
      </c>
      <c r="F238" s="115" t="s">
        <v>1816</v>
      </c>
      <c r="G238" s="162">
        <v>1.72E-2</v>
      </c>
    </row>
    <row r="239" spans="1:7" ht="15.75" customHeight="1">
      <c r="A239" s="174">
        <v>45267</v>
      </c>
      <c r="B239" s="164">
        <v>1464.6</v>
      </c>
      <c r="C239" s="164">
        <v>1464.6</v>
      </c>
      <c r="D239" s="164">
        <v>1453.61</v>
      </c>
      <c r="E239" s="164">
        <v>1457.69</v>
      </c>
      <c r="F239" s="163" t="s">
        <v>1460</v>
      </c>
      <c r="G239" s="165">
        <v>-5.7000000000000002E-3</v>
      </c>
    </row>
    <row r="240" spans="1:7" ht="15.75" customHeight="1">
      <c r="A240" s="175">
        <v>45266</v>
      </c>
      <c r="B240" s="161">
        <v>1448.59</v>
      </c>
      <c r="C240" s="161">
        <v>1468.72</v>
      </c>
      <c r="D240" s="161">
        <v>1442.92</v>
      </c>
      <c r="E240" s="161">
        <v>1466.04</v>
      </c>
      <c r="F240" s="115" t="s">
        <v>1487</v>
      </c>
      <c r="G240" s="162">
        <v>1.4E-2</v>
      </c>
    </row>
    <row r="241" spans="1:7" ht="15.75" customHeight="1">
      <c r="A241" s="174">
        <v>45265</v>
      </c>
      <c r="B241" s="164">
        <v>1457.59</v>
      </c>
      <c r="C241" s="164">
        <v>1458.68</v>
      </c>
      <c r="D241" s="164">
        <v>1433.92</v>
      </c>
      <c r="E241" s="164">
        <v>1445.8</v>
      </c>
      <c r="F241" s="163" t="s">
        <v>1969</v>
      </c>
      <c r="G241" s="165">
        <v>-7.1000000000000004E-3</v>
      </c>
    </row>
    <row r="242" spans="1:7" ht="15.75" customHeight="1">
      <c r="A242" s="175">
        <v>45264</v>
      </c>
      <c r="B242" s="161">
        <v>1452.27</v>
      </c>
      <c r="C242" s="161">
        <v>1463.65</v>
      </c>
      <c r="D242" s="161">
        <v>1441.18</v>
      </c>
      <c r="E242" s="161">
        <v>1456.14</v>
      </c>
      <c r="F242" s="115" t="s">
        <v>1604</v>
      </c>
      <c r="G242" s="162">
        <v>8.3000000000000001E-3</v>
      </c>
    </row>
    <row r="243" spans="1:7" ht="15.75" customHeight="1">
      <c r="A243" s="174">
        <v>45261</v>
      </c>
      <c r="B243" s="164">
        <v>1451.72</v>
      </c>
      <c r="C243" s="164">
        <v>1451.72</v>
      </c>
      <c r="D243" s="164">
        <v>1438.05</v>
      </c>
      <c r="E243" s="164">
        <v>1444.16</v>
      </c>
      <c r="F243" s="163" t="s">
        <v>1671</v>
      </c>
      <c r="G243" s="165">
        <v>-2E-3</v>
      </c>
    </row>
    <row r="244" spans="1:7" ht="15.75" customHeight="1">
      <c r="A244" s="173">
        <v>45260</v>
      </c>
      <c r="B244" s="161">
        <v>1445.11</v>
      </c>
      <c r="C244" s="161">
        <v>1452.46</v>
      </c>
      <c r="D244" s="161">
        <v>1441.43</v>
      </c>
      <c r="E244" s="161">
        <v>1446.99</v>
      </c>
      <c r="F244" s="115" t="s">
        <v>1514</v>
      </c>
      <c r="G244" s="162">
        <v>-3.0000000000000001E-3</v>
      </c>
    </row>
    <row r="245" spans="1:7" ht="15.75" customHeight="1">
      <c r="A245" s="172">
        <v>45259</v>
      </c>
      <c r="B245" s="164">
        <v>1442.97</v>
      </c>
      <c r="C245" s="164">
        <v>1452.51</v>
      </c>
      <c r="D245" s="164">
        <v>1441.68</v>
      </c>
      <c r="E245" s="164">
        <v>1451.42</v>
      </c>
      <c r="F245" s="163" t="s">
        <v>1784</v>
      </c>
      <c r="G245" s="165">
        <v>1.17E-2</v>
      </c>
    </row>
    <row r="246" spans="1:7" ht="15.75" customHeight="1">
      <c r="A246" s="173">
        <v>45258</v>
      </c>
      <c r="B246" s="161">
        <v>1435.91</v>
      </c>
      <c r="C246" s="161">
        <v>1436.9</v>
      </c>
      <c r="D246" s="161">
        <v>1419.05</v>
      </c>
      <c r="E246" s="161">
        <v>1434.61</v>
      </c>
      <c r="F246" s="115" t="s">
        <v>1400</v>
      </c>
      <c r="G246" s="162">
        <v>3.7000000000000002E-3</v>
      </c>
    </row>
    <row r="247" spans="1:7" ht="15.75" customHeight="1">
      <c r="A247" s="172">
        <v>45254</v>
      </c>
      <c r="B247" s="164">
        <v>1437.45</v>
      </c>
      <c r="C247" s="164">
        <v>1444.51</v>
      </c>
      <c r="D247" s="164">
        <v>1425.81</v>
      </c>
      <c r="E247" s="164">
        <v>1429.34</v>
      </c>
      <c r="F247" s="163" t="s">
        <v>1711</v>
      </c>
      <c r="G247" s="165">
        <v>-8.2000000000000007E-3</v>
      </c>
    </row>
    <row r="248" spans="1:7" ht="15.75" customHeight="1">
      <c r="A248" s="173">
        <v>45253</v>
      </c>
      <c r="B248" s="161">
        <v>1459.67</v>
      </c>
      <c r="C248" s="161">
        <v>1459.67</v>
      </c>
      <c r="D248" s="161">
        <v>1439.59</v>
      </c>
      <c r="E248" s="161">
        <v>1441.13</v>
      </c>
      <c r="F248" s="115" t="s">
        <v>1526</v>
      </c>
      <c r="G248" s="162">
        <v>-5.8999999999999999E-3</v>
      </c>
    </row>
    <row r="249" spans="1:7" ht="15.75" customHeight="1">
      <c r="A249" s="172">
        <v>45252</v>
      </c>
      <c r="B249" s="164">
        <v>1428.15</v>
      </c>
      <c r="C249" s="164">
        <v>1450.77</v>
      </c>
      <c r="D249" s="164">
        <v>1428.15</v>
      </c>
      <c r="E249" s="164">
        <v>1449.63</v>
      </c>
      <c r="F249" s="163" t="s">
        <v>1555</v>
      </c>
      <c r="G249" s="165">
        <v>1.3100000000000001E-2</v>
      </c>
    </row>
    <row r="250" spans="1:7" ht="15.75" customHeight="1">
      <c r="A250" s="173">
        <v>45251</v>
      </c>
      <c r="B250" s="161">
        <v>1433.92</v>
      </c>
      <c r="C250" s="161">
        <v>1441.87</v>
      </c>
      <c r="D250" s="161">
        <v>1428.7</v>
      </c>
      <c r="E250" s="161">
        <v>1430.94</v>
      </c>
      <c r="F250" s="115" t="s">
        <v>1670</v>
      </c>
      <c r="G250" s="162">
        <v>1.6999999999999999E-3</v>
      </c>
    </row>
    <row r="251" spans="1:7" ht="15.75" customHeight="1">
      <c r="A251" s="172">
        <v>45250</v>
      </c>
      <c r="B251" s="164">
        <v>1433.92</v>
      </c>
      <c r="C251" s="164">
        <v>1443.86</v>
      </c>
      <c r="D251" s="164">
        <v>1425.62</v>
      </c>
      <c r="E251" s="164">
        <v>1428.55</v>
      </c>
      <c r="F251" s="163" t="s">
        <v>1970</v>
      </c>
      <c r="G251" s="165">
        <v>-6.9999999999999999E-4</v>
      </c>
    </row>
    <row r="252" spans="1:7" ht="15.75" customHeight="1">
      <c r="A252" s="173">
        <v>45247</v>
      </c>
      <c r="B252" s="161">
        <v>1432.97</v>
      </c>
      <c r="C252" s="161">
        <v>1442.87</v>
      </c>
      <c r="D252" s="161">
        <v>1427.01</v>
      </c>
      <c r="E252" s="161">
        <v>1429.49</v>
      </c>
      <c r="F252" s="115" t="s">
        <v>1601</v>
      </c>
      <c r="G252" s="162">
        <v>-5.1000000000000004E-3</v>
      </c>
    </row>
    <row r="253" spans="1:7" ht="15.75" customHeight="1">
      <c r="A253" s="172">
        <v>45246</v>
      </c>
      <c r="B253" s="164">
        <v>1408.16</v>
      </c>
      <c r="C253" s="164">
        <v>1445.26</v>
      </c>
      <c r="D253" s="164">
        <v>1402.69</v>
      </c>
      <c r="E253" s="164">
        <v>1436.8</v>
      </c>
      <c r="F253" s="163" t="s">
        <v>1791</v>
      </c>
      <c r="G253" s="165">
        <v>2.4400000000000002E-2</v>
      </c>
    </row>
    <row r="254" spans="1:7" ht="15.75" customHeight="1">
      <c r="A254" s="173">
        <v>45245</v>
      </c>
      <c r="B254" s="161">
        <v>1391.16</v>
      </c>
      <c r="C254" s="161">
        <v>1406.08</v>
      </c>
      <c r="D254" s="161">
        <v>1385.19</v>
      </c>
      <c r="E254" s="161">
        <v>1402.6</v>
      </c>
      <c r="F254" s="115" t="s">
        <v>1968</v>
      </c>
      <c r="G254" s="162">
        <v>2.69E-2</v>
      </c>
    </row>
    <row r="255" spans="1:7" ht="15.75" customHeight="1">
      <c r="A255" s="172">
        <v>45243</v>
      </c>
      <c r="B255" s="164">
        <v>1372.12</v>
      </c>
      <c r="C255" s="164">
        <v>1374.7</v>
      </c>
      <c r="D255" s="164">
        <v>1363.17</v>
      </c>
      <c r="E255" s="164">
        <v>1365.85</v>
      </c>
      <c r="F255" s="163" t="s">
        <v>1727</v>
      </c>
      <c r="G255" s="165">
        <v>-1.61E-2</v>
      </c>
    </row>
    <row r="256" spans="1:7" ht="15.75" customHeight="1">
      <c r="A256" s="173">
        <v>45242</v>
      </c>
      <c r="B256" s="161">
        <v>1380.05</v>
      </c>
      <c r="C256" s="161">
        <v>1389.1</v>
      </c>
      <c r="D256" s="161">
        <v>1380.05</v>
      </c>
      <c r="E256" s="161">
        <v>1388.2</v>
      </c>
      <c r="F256" s="115" t="s">
        <v>1971</v>
      </c>
      <c r="G256" s="162">
        <v>1.9900000000000001E-2</v>
      </c>
    </row>
    <row r="257" spans="1:7" ht="15.75" customHeight="1">
      <c r="A257" s="172">
        <v>45240</v>
      </c>
      <c r="B257" s="164">
        <v>1362.27</v>
      </c>
      <c r="C257" s="164">
        <v>1365.45</v>
      </c>
      <c r="D257" s="164">
        <v>1353.37</v>
      </c>
      <c r="E257" s="164">
        <v>1361.18</v>
      </c>
      <c r="F257" s="163" t="s">
        <v>1434</v>
      </c>
      <c r="G257" s="165">
        <v>-4.3E-3</v>
      </c>
    </row>
    <row r="258" spans="1:7" ht="15.75" customHeight="1">
      <c r="A258" s="175">
        <v>45239</v>
      </c>
      <c r="B258" s="161">
        <v>1388.08</v>
      </c>
      <c r="C258" s="161">
        <v>1389.67</v>
      </c>
      <c r="D258" s="161">
        <v>1362.37</v>
      </c>
      <c r="E258" s="161">
        <v>1367.1</v>
      </c>
      <c r="F258" s="115" t="s">
        <v>1406</v>
      </c>
      <c r="G258" s="162">
        <v>-1.1599999999999999E-2</v>
      </c>
    </row>
    <row r="259" spans="1:7" ht="15.75" customHeight="1">
      <c r="A259" s="174">
        <v>45238</v>
      </c>
      <c r="B259" s="164">
        <v>1397.13</v>
      </c>
      <c r="C259" s="164">
        <v>1397.13</v>
      </c>
      <c r="D259" s="164">
        <v>1378.68</v>
      </c>
      <c r="E259" s="164">
        <v>1383.2</v>
      </c>
      <c r="F259" s="163" t="s">
        <v>1686</v>
      </c>
      <c r="G259" s="165">
        <v>-9.4999999999999998E-3</v>
      </c>
    </row>
    <row r="260" spans="1:7" ht="15.75" customHeight="1">
      <c r="A260" s="175">
        <v>45237</v>
      </c>
      <c r="B260" s="161">
        <v>1392.15</v>
      </c>
      <c r="C260" s="161">
        <v>1398.02</v>
      </c>
      <c r="D260" s="161">
        <v>1387.03</v>
      </c>
      <c r="E260" s="161">
        <v>1396.43</v>
      </c>
      <c r="F260" s="115" t="s">
        <v>1972</v>
      </c>
      <c r="G260" s="162">
        <v>6.9999999999999999E-4</v>
      </c>
    </row>
    <row r="261" spans="1:7" ht="15.75" customHeight="1">
      <c r="A261" s="174">
        <v>45236</v>
      </c>
      <c r="B261" s="164">
        <v>1386.09</v>
      </c>
      <c r="C261" s="164">
        <v>1399.36</v>
      </c>
      <c r="D261" s="164">
        <v>1383.01</v>
      </c>
      <c r="E261" s="164">
        <v>1395.44</v>
      </c>
      <c r="F261" s="163" t="s">
        <v>1662</v>
      </c>
      <c r="G261" s="165">
        <v>1.03E-2</v>
      </c>
    </row>
    <row r="262" spans="1:7" ht="15.75" customHeight="1">
      <c r="A262" s="175">
        <v>45233</v>
      </c>
      <c r="B262" s="161">
        <v>1372.32</v>
      </c>
      <c r="C262" s="161">
        <v>1384.2</v>
      </c>
      <c r="D262" s="161">
        <v>1370.03</v>
      </c>
      <c r="E262" s="161">
        <v>1381.27</v>
      </c>
      <c r="F262" s="115" t="s">
        <v>1636</v>
      </c>
      <c r="G262" s="162">
        <v>1.38E-2</v>
      </c>
    </row>
    <row r="263" spans="1:7" ht="15.75" customHeight="1">
      <c r="A263" s="174">
        <v>45232</v>
      </c>
      <c r="B263" s="164">
        <v>1362.32</v>
      </c>
      <c r="C263" s="164">
        <v>1368.59</v>
      </c>
      <c r="D263" s="164">
        <v>1354.02</v>
      </c>
      <c r="E263" s="164">
        <v>1362.47</v>
      </c>
      <c r="F263" s="163" t="s">
        <v>1400</v>
      </c>
      <c r="G263" s="165">
        <v>1.18E-2</v>
      </c>
    </row>
    <row r="264" spans="1:7" ht="15.75" customHeight="1">
      <c r="A264" s="175">
        <v>45231</v>
      </c>
      <c r="B264" s="161">
        <v>1365.35</v>
      </c>
      <c r="C264" s="161">
        <v>1369.73</v>
      </c>
      <c r="D264" s="161">
        <v>1344.07</v>
      </c>
      <c r="E264" s="161">
        <v>1346.56</v>
      </c>
      <c r="F264" s="115" t="s">
        <v>1531</v>
      </c>
      <c r="G264" s="162">
        <v>-1.04E-2</v>
      </c>
    </row>
    <row r="265" spans="1:7" ht="15.75" customHeight="1">
      <c r="A265" s="172">
        <v>45230</v>
      </c>
      <c r="B265" s="164">
        <v>1372.22</v>
      </c>
      <c r="C265" s="164">
        <v>1373.41</v>
      </c>
      <c r="D265" s="164">
        <v>1355.36</v>
      </c>
      <c r="E265" s="164">
        <v>1360.73</v>
      </c>
      <c r="F265" s="163" t="s">
        <v>1629</v>
      </c>
      <c r="G265" s="165">
        <v>-6.3E-3</v>
      </c>
    </row>
    <row r="266" spans="1:7" ht="15.75" customHeight="1">
      <c r="A266" s="173">
        <v>45229</v>
      </c>
      <c r="B266" s="161">
        <v>1372.61</v>
      </c>
      <c r="C266" s="161">
        <v>1372.61</v>
      </c>
      <c r="D266" s="161">
        <v>1355.46</v>
      </c>
      <c r="E266" s="161">
        <v>1369.33</v>
      </c>
      <c r="F266" s="115" t="s">
        <v>1621</v>
      </c>
      <c r="G266" s="162">
        <v>-2.3999999999999998E-3</v>
      </c>
    </row>
    <row r="267" spans="1:7" ht="15.75" customHeight="1">
      <c r="A267" s="172">
        <v>45226</v>
      </c>
      <c r="B267" s="164">
        <v>1356.01</v>
      </c>
      <c r="C267" s="164">
        <v>1377.24</v>
      </c>
      <c r="D267" s="164">
        <v>1356.01</v>
      </c>
      <c r="E267" s="164">
        <v>1372.61</v>
      </c>
      <c r="F267" s="163" t="s">
        <v>1562</v>
      </c>
      <c r="G267" s="165">
        <v>1.54E-2</v>
      </c>
    </row>
    <row r="268" spans="1:7" ht="15.75" customHeight="1">
      <c r="A268" s="173">
        <v>45225</v>
      </c>
      <c r="B268" s="161">
        <v>1347.46</v>
      </c>
      <c r="C268" s="161">
        <v>1366.3</v>
      </c>
      <c r="D268" s="161">
        <v>1345.52</v>
      </c>
      <c r="E268" s="161">
        <v>1351.83</v>
      </c>
      <c r="F268" s="115" t="s">
        <v>1973</v>
      </c>
      <c r="G268" s="162">
        <v>-7.7000000000000002E-3</v>
      </c>
    </row>
    <row r="269" spans="1:7" ht="15.75" customHeight="1">
      <c r="A269" s="172">
        <v>45224</v>
      </c>
      <c r="B269" s="164">
        <v>1391.16</v>
      </c>
      <c r="C269" s="164">
        <v>1394.69</v>
      </c>
      <c r="D269" s="164">
        <v>1353.67</v>
      </c>
      <c r="E269" s="164">
        <v>1362.37</v>
      </c>
      <c r="F269" s="163" t="s">
        <v>1903</v>
      </c>
      <c r="G269" s="165">
        <v>-2.7400000000000001E-2</v>
      </c>
    </row>
    <row r="270" spans="1:7" ht="15.75" customHeight="1">
      <c r="A270" s="173">
        <v>45222</v>
      </c>
      <c r="B270" s="161">
        <v>1417.61</v>
      </c>
      <c r="C270" s="161">
        <v>1424.32</v>
      </c>
      <c r="D270" s="161">
        <v>1397.38</v>
      </c>
      <c r="E270" s="161">
        <v>1400.76</v>
      </c>
      <c r="F270" s="115" t="s">
        <v>1974</v>
      </c>
      <c r="G270" s="162">
        <v>-1.2999999999999999E-2</v>
      </c>
    </row>
    <row r="271" spans="1:7" ht="15.75" customHeight="1">
      <c r="A271" s="172">
        <v>45219</v>
      </c>
      <c r="B271" s="164">
        <v>1421.99</v>
      </c>
      <c r="C271" s="164">
        <v>1430.44</v>
      </c>
      <c r="D271" s="164">
        <v>1417.26</v>
      </c>
      <c r="E271" s="164">
        <v>1419.25</v>
      </c>
      <c r="F271" s="163" t="s">
        <v>1975</v>
      </c>
      <c r="G271" s="165">
        <v>-4.4999999999999997E-3</v>
      </c>
    </row>
    <row r="272" spans="1:7" ht="15.75" customHeight="1">
      <c r="A272" s="173">
        <v>45218</v>
      </c>
      <c r="B272" s="161">
        <v>1418.11</v>
      </c>
      <c r="C272" s="161">
        <v>1431.58</v>
      </c>
      <c r="D272" s="161">
        <v>1418.11</v>
      </c>
      <c r="E272" s="161">
        <v>1425.62</v>
      </c>
      <c r="F272" s="115" t="s">
        <v>1909</v>
      </c>
      <c r="G272" s="162">
        <v>-4.7999999999999996E-3</v>
      </c>
    </row>
    <row r="273" spans="1:7" ht="15.75" customHeight="1">
      <c r="A273" s="172">
        <v>45217</v>
      </c>
      <c r="B273" s="164">
        <v>1433.92</v>
      </c>
      <c r="C273" s="164">
        <v>1445.85</v>
      </c>
      <c r="D273" s="164">
        <v>1430.29</v>
      </c>
      <c r="E273" s="164">
        <v>1432.48</v>
      </c>
      <c r="F273" s="163" t="s">
        <v>1430</v>
      </c>
      <c r="G273" s="165">
        <v>-1.2999999999999999E-3</v>
      </c>
    </row>
    <row r="274" spans="1:7" ht="15.75" customHeight="1">
      <c r="A274" s="173">
        <v>45216</v>
      </c>
      <c r="B274" s="161">
        <v>1432.18</v>
      </c>
      <c r="C274" s="161">
        <v>1445.2</v>
      </c>
      <c r="D274" s="161">
        <v>1429.99</v>
      </c>
      <c r="E274" s="161">
        <v>1434.37</v>
      </c>
      <c r="F274" s="115" t="s">
        <v>1976</v>
      </c>
      <c r="G274" s="162">
        <v>5.7999999999999996E-3</v>
      </c>
    </row>
    <row r="275" spans="1:7" ht="15.75" customHeight="1">
      <c r="A275" s="172">
        <v>45215</v>
      </c>
      <c r="B275" s="164">
        <v>1424.07</v>
      </c>
      <c r="C275" s="164">
        <v>1435.51</v>
      </c>
      <c r="D275" s="164">
        <v>1421.99</v>
      </c>
      <c r="E275" s="164">
        <v>1426.11</v>
      </c>
      <c r="F275" s="163" t="s">
        <v>1659</v>
      </c>
      <c r="G275" s="165">
        <v>2.0999999999999999E-3</v>
      </c>
    </row>
    <row r="276" spans="1:7" ht="15.75" customHeight="1">
      <c r="A276" s="173">
        <v>45212</v>
      </c>
      <c r="B276" s="161">
        <v>1397.13</v>
      </c>
      <c r="C276" s="161">
        <v>1429.94</v>
      </c>
      <c r="D276" s="161">
        <v>1392.15</v>
      </c>
      <c r="E276" s="161">
        <v>1423.13</v>
      </c>
      <c r="F276" s="115" t="s">
        <v>1977</v>
      </c>
      <c r="G276" s="162">
        <v>-2.3400000000000001E-2</v>
      </c>
    </row>
    <row r="277" spans="1:7" ht="15.75" customHeight="1">
      <c r="A277" s="172">
        <v>45211</v>
      </c>
      <c r="B277" s="164">
        <v>1483.54</v>
      </c>
      <c r="C277" s="164">
        <v>1495.97</v>
      </c>
      <c r="D277" s="164">
        <v>1443.86</v>
      </c>
      <c r="E277" s="164">
        <v>1457.29</v>
      </c>
      <c r="F277" s="163" t="s">
        <v>1978</v>
      </c>
      <c r="G277" s="165">
        <v>-1.9300000000000001E-2</v>
      </c>
    </row>
    <row r="278" spans="1:7" ht="15.75" customHeight="1">
      <c r="A278" s="173">
        <v>45210</v>
      </c>
      <c r="B278" s="161">
        <v>1488.61</v>
      </c>
      <c r="C278" s="161">
        <v>1509.74</v>
      </c>
      <c r="D278" s="161">
        <v>1473.15</v>
      </c>
      <c r="E278" s="161">
        <v>1486.03</v>
      </c>
      <c r="F278" s="115" t="s">
        <v>1805</v>
      </c>
      <c r="G278" s="162">
        <v>-5.0000000000000001E-4</v>
      </c>
    </row>
    <row r="279" spans="1:7" ht="15.75" customHeight="1">
      <c r="A279" s="172">
        <v>45209</v>
      </c>
      <c r="B279" s="164">
        <v>1475.58</v>
      </c>
      <c r="C279" s="164">
        <v>1488.61</v>
      </c>
      <c r="D279" s="164">
        <v>1460.87</v>
      </c>
      <c r="E279" s="164">
        <v>1486.77</v>
      </c>
      <c r="F279" s="163" t="s">
        <v>1760</v>
      </c>
      <c r="G279" s="165">
        <v>1.34E-2</v>
      </c>
    </row>
    <row r="280" spans="1:7" ht="15.75" customHeight="1">
      <c r="A280" s="175">
        <v>45208</v>
      </c>
      <c r="B280" s="161">
        <v>1456.69</v>
      </c>
      <c r="C280" s="161">
        <v>1482.64</v>
      </c>
      <c r="D280" s="161">
        <v>1454.01</v>
      </c>
      <c r="E280" s="161">
        <v>1467.18</v>
      </c>
      <c r="F280" s="115" t="s">
        <v>1681</v>
      </c>
      <c r="G280" s="162">
        <v>-2.2000000000000001E-3</v>
      </c>
    </row>
    <row r="281" spans="1:7" ht="15.75" customHeight="1">
      <c r="A281" s="174">
        <v>45205</v>
      </c>
      <c r="B281" s="164">
        <v>1461.27</v>
      </c>
      <c r="C281" s="164">
        <v>1476.18</v>
      </c>
      <c r="D281" s="164">
        <v>1455.1</v>
      </c>
      <c r="E281" s="164">
        <v>1470.41</v>
      </c>
      <c r="F281" s="163" t="s">
        <v>1559</v>
      </c>
      <c r="G281" s="165">
        <v>1.04E-2</v>
      </c>
    </row>
    <row r="282" spans="1:7" ht="15.75" customHeight="1">
      <c r="A282" s="175">
        <v>45204</v>
      </c>
      <c r="B282" s="161">
        <v>1443.86</v>
      </c>
      <c r="C282" s="161">
        <v>1467.38</v>
      </c>
      <c r="D282" s="161">
        <v>1442.07</v>
      </c>
      <c r="E282" s="161">
        <v>1455.25</v>
      </c>
      <c r="F282" s="115" t="s">
        <v>1979</v>
      </c>
      <c r="G282" s="162">
        <v>1.32E-2</v>
      </c>
    </row>
    <row r="283" spans="1:7" ht="15.75" customHeight="1">
      <c r="A283" s="174">
        <v>45203</v>
      </c>
      <c r="B283" s="164">
        <v>1417.01</v>
      </c>
      <c r="C283" s="164">
        <v>1441.82</v>
      </c>
      <c r="D283" s="164">
        <v>1410.25</v>
      </c>
      <c r="E283" s="164">
        <v>1436.26</v>
      </c>
      <c r="F283" s="163" t="s">
        <v>1725</v>
      </c>
      <c r="G283" s="165">
        <v>7.1999999999999998E-3</v>
      </c>
    </row>
    <row r="284" spans="1:7" ht="15.75" customHeight="1">
      <c r="A284" s="175">
        <v>45202</v>
      </c>
      <c r="B284" s="161">
        <v>1428</v>
      </c>
      <c r="C284" s="161">
        <v>1428.95</v>
      </c>
      <c r="D284" s="161">
        <v>1412.34</v>
      </c>
      <c r="E284" s="161">
        <v>1425.96</v>
      </c>
      <c r="F284" s="115" t="s">
        <v>1440</v>
      </c>
      <c r="G284" s="162">
        <v>-1E-3</v>
      </c>
    </row>
    <row r="285" spans="1:7" ht="15.75" customHeight="1">
      <c r="A285" s="174">
        <v>45198</v>
      </c>
      <c r="B285" s="164">
        <v>1424.07</v>
      </c>
      <c r="C285" s="164">
        <v>1438.69</v>
      </c>
      <c r="D285" s="164">
        <v>1408.06</v>
      </c>
      <c r="E285" s="164">
        <v>1427.41</v>
      </c>
      <c r="F285" s="163" t="s">
        <v>1829</v>
      </c>
      <c r="G285" s="165">
        <v>-2.8E-3</v>
      </c>
    </row>
    <row r="286" spans="1:7" ht="15.75" customHeight="1">
      <c r="A286" s="175">
        <v>45197</v>
      </c>
      <c r="B286" s="161">
        <v>1459.67</v>
      </c>
      <c r="C286" s="161">
        <v>1464.35</v>
      </c>
      <c r="D286" s="161">
        <v>1426.96</v>
      </c>
      <c r="E286" s="161">
        <v>1431.38</v>
      </c>
      <c r="F286" s="115" t="s">
        <v>1774</v>
      </c>
      <c r="G286" s="162">
        <v>-1.8800000000000001E-2</v>
      </c>
    </row>
    <row r="287" spans="1:7" ht="15.75" customHeight="1">
      <c r="A287" s="174">
        <v>45196</v>
      </c>
      <c r="B287" s="164">
        <v>1447.84</v>
      </c>
      <c r="C287" s="164">
        <v>1461.36</v>
      </c>
      <c r="D287" s="164">
        <v>1441.92</v>
      </c>
      <c r="E287" s="164">
        <v>1458.78</v>
      </c>
      <c r="F287" s="163" t="s">
        <v>1436</v>
      </c>
      <c r="G287" s="165">
        <v>4.3E-3</v>
      </c>
    </row>
    <row r="288" spans="1:7" ht="15.75" customHeight="1">
      <c r="A288" s="175">
        <v>45195</v>
      </c>
      <c r="B288" s="161">
        <v>1470.86</v>
      </c>
      <c r="C288" s="161">
        <v>1471.61</v>
      </c>
      <c r="D288" s="161">
        <v>1450.82</v>
      </c>
      <c r="E288" s="161">
        <v>1452.46</v>
      </c>
      <c r="F288" s="115" t="s">
        <v>1980</v>
      </c>
      <c r="G288" s="162">
        <v>-9.1999999999999998E-3</v>
      </c>
    </row>
    <row r="289" spans="1:7" ht="15.75" customHeight="1">
      <c r="A289" s="174">
        <v>45194</v>
      </c>
      <c r="B289" s="164">
        <v>1481.5</v>
      </c>
      <c r="C289" s="164">
        <v>1481.5</v>
      </c>
      <c r="D289" s="164">
        <v>1463.3</v>
      </c>
      <c r="E289" s="164">
        <v>1465.89</v>
      </c>
      <c r="F289" s="163" t="s">
        <v>1399</v>
      </c>
      <c r="G289" s="165">
        <v>-1.47E-2</v>
      </c>
    </row>
    <row r="290" spans="1:7" ht="15.75" customHeight="1">
      <c r="A290" s="175">
        <v>45191</v>
      </c>
      <c r="B290" s="161">
        <v>1483.54</v>
      </c>
      <c r="C290" s="161">
        <v>1498.51</v>
      </c>
      <c r="D290" s="161">
        <v>1476.88</v>
      </c>
      <c r="E290" s="161">
        <v>1487.77</v>
      </c>
      <c r="F290" s="115" t="s">
        <v>1505</v>
      </c>
      <c r="G290" s="162">
        <v>-3.7000000000000002E-3</v>
      </c>
    </row>
    <row r="291" spans="1:7" ht="15.75" customHeight="1">
      <c r="A291" s="174">
        <v>45190</v>
      </c>
      <c r="B291" s="164">
        <v>1478.22</v>
      </c>
      <c r="C291" s="164">
        <v>1496.12</v>
      </c>
      <c r="D291" s="164">
        <v>1467.73</v>
      </c>
      <c r="E291" s="164">
        <v>1493.33</v>
      </c>
      <c r="F291" s="163" t="s">
        <v>1416</v>
      </c>
      <c r="G291" s="165">
        <v>7.7000000000000002E-3</v>
      </c>
    </row>
    <row r="292" spans="1:7" ht="15.75" customHeight="1">
      <c r="A292" s="175">
        <v>45189</v>
      </c>
      <c r="B292" s="161">
        <v>1467.93</v>
      </c>
      <c r="C292" s="161">
        <v>1486.72</v>
      </c>
      <c r="D292" s="161">
        <v>1467.93</v>
      </c>
      <c r="E292" s="161">
        <v>1481.9</v>
      </c>
      <c r="F292" s="115" t="s">
        <v>1676</v>
      </c>
      <c r="G292" s="162">
        <v>-1E-3</v>
      </c>
    </row>
    <row r="293" spans="1:7" ht="15.75" customHeight="1">
      <c r="A293" s="174">
        <v>45187</v>
      </c>
      <c r="B293" s="164">
        <v>1496.47</v>
      </c>
      <c r="C293" s="164">
        <v>1496.47</v>
      </c>
      <c r="D293" s="164">
        <v>1479.66</v>
      </c>
      <c r="E293" s="164">
        <v>1483.44</v>
      </c>
      <c r="F293" s="163" t="s">
        <v>1567</v>
      </c>
      <c r="G293" s="165">
        <v>-1.3100000000000001E-2</v>
      </c>
    </row>
    <row r="294" spans="1:7" ht="15.75" customHeight="1">
      <c r="A294" s="175">
        <v>45184</v>
      </c>
      <c r="B294" s="161">
        <v>1509.49</v>
      </c>
      <c r="C294" s="161">
        <v>1509.89</v>
      </c>
      <c r="D294" s="161">
        <v>1500.54</v>
      </c>
      <c r="E294" s="161">
        <v>1503.13</v>
      </c>
      <c r="F294" s="115" t="s">
        <v>1981</v>
      </c>
      <c r="G294" s="162">
        <v>3.0999999999999999E-3</v>
      </c>
    </row>
    <row r="295" spans="1:7" ht="15.75" customHeight="1">
      <c r="A295" s="174">
        <v>45183</v>
      </c>
      <c r="B295" s="164">
        <v>1496.57</v>
      </c>
      <c r="C295" s="164">
        <v>1504.07</v>
      </c>
      <c r="D295" s="164">
        <v>1490.75</v>
      </c>
      <c r="E295" s="164">
        <v>1498.51</v>
      </c>
      <c r="F295" s="163" t="s">
        <v>1498</v>
      </c>
      <c r="G295" s="165">
        <v>5.7000000000000002E-3</v>
      </c>
    </row>
    <row r="296" spans="1:7" ht="15.75" customHeight="1">
      <c r="A296" s="175">
        <v>45182</v>
      </c>
      <c r="B296" s="161">
        <v>1496.57</v>
      </c>
      <c r="C296" s="161">
        <v>1496.57</v>
      </c>
      <c r="D296" s="161">
        <v>1480.31</v>
      </c>
      <c r="E296" s="161">
        <v>1489.95</v>
      </c>
      <c r="F296" s="115" t="s">
        <v>1982</v>
      </c>
      <c r="G296" s="162">
        <v>-1.8E-3</v>
      </c>
    </row>
    <row r="297" spans="1:7" ht="15.75" customHeight="1">
      <c r="A297" s="174">
        <v>45181</v>
      </c>
      <c r="B297" s="164">
        <v>1474.19</v>
      </c>
      <c r="C297" s="164">
        <v>1495.57</v>
      </c>
      <c r="D297" s="164">
        <v>1468.82</v>
      </c>
      <c r="E297" s="164">
        <v>1492.69</v>
      </c>
      <c r="F297" s="163" t="s">
        <v>1803</v>
      </c>
      <c r="G297" s="165">
        <v>1.67E-2</v>
      </c>
    </row>
    <row r="298" spans="1:7" ht="15.75" customHeight="1">
      <c r="A298" s="175">
        <v>45180</v>
      </c>
      <c r="B298" s="161">
        <v>1461.36</v>
      </c>
      <c r="C298" s="161">
        <v>1469.77</v>
      </c>
      <c r="D298" s="161">
        <v>1456.29</v>
      </c>
      <c r="E298" s="161">
        <v>1468.18</v>
      </c>
      <c r="F298" s="115" t="s">
        <v>1440</v>
      </c>
      <c r="G298" s="162">
        <v>4.7000000000000002E-3</v>
      </c>
    </row>
    <row r="299" spans="1:7" ht="15.75" customHeight="1">
      <c r="A299" s="174">
        <v>45177</v>
      </c>
      <c r="B299" s="164">
        <v>1455.3</v>
      </c>
      <c r="C299" s="164">
        <v>1466.49</v>
      </c>
      <c r="D299" s="164">
        <v>1452.02</v>
      </c>
      <c r="E299" s="164">
        <v>1461.36</v>
      </c>
      <c r="F299" s="163" t="s">
        <v>1588</v>
      </c>
      <c r="G299" s="165">
        <v>2.3E-3</v>
      </c>
    </row>
    <row r="300" spans="1:7" ht="15.75" customHeight="1">
      <c r="A300" s="175">
        <v>45176</v>
      </c>
      <c r="B300" s="161">
        <v>1462.36</v>
      </c>
      <c r="C300" s="161">
        <v>1465.14</v>
      </c>
      <c r="D300" s="161">
        <v>1453.86</v>
      </c>
      <c r="E300" s="161">
        <v>1457.98</v>
      </c>
      <c r="F300" s="115" t="s">
        <v>1550</v>
      </c>
      <c r="G300" s="162">
        <v>-7.6E-3</v>
      </c>
    </row>
    <row r="301" spans="1:7" ht="15.75" customHeight="1">
      <c r="A301" s="174">
        <v>45175</v>
      </c>
      <c r="B301" s="164">
        <v>1473.59</v>
      </c>
      <c r="C301" s="164">
        <v>1474.59</v>
      </c>
      <c r="D301" s="164">
        <v>1455.1</v>
      </c>
      <c r="E301" s="164">
        <v>1469.17</v>
      </c>
      <c r="F301" s="163" t="s">
        <v>1716</v>
      </c>
      <c r="G301" s="165">
        <v>-1E-3</v>
      </c>
    </row>
    <row r="302" spans="1:7" ht="15.75" customHeight="1">
      <c r="A302" s="175">
        <v>45174</v>
      </c>
      <c r="B302" s="161">
        <v>1456.79</v>
      </c>
      <c r="C302" s="161">
        <v>1471.76</v>
      </c>
      <c r="D302" s="161">
        <v>1448.34</v>
      </c>
      <c r="E302" s="161">
        <v>1470.61</v>
      </c>
      <c r="F302" s="115" t="s">
        <v>1406</v>
      </c>
      <c r="G302" s="162">
        <v>9.4000000000000004E-3</v>
      </c>
    </row>
    <row r="303" spans="1:7" ht="15.75" customHeight="1">
      <c r="A303" s="174">
        <v>45173</v>
      </c>
      <c r="B303" s="164">
        <v>1434.91</v>
      </c>
      <c r="C303" s="164">
        <v>1461.76</v>
      </c>
      <c r="D303" s="164">
        <v>1426.66</v>
      </c>
      <c r="E303" s="164">
        <v>1456.89</v>
      </c>
      <c r="F303" s="163" t="s">
        <v>1565</v>
      </c>
      <c r="G303" s="165">
        <v>1.47E-2</v>
      </c>
    </row>
    <row r="304" spans="1:7" ht="15.75" customHeight="1">
      <c r="A304" s="175">
        <v>45170</v>
      </c>
      <c r="B304" s="161">
        <v>1422.93</v>
      </c>
      <c r="C304" s="161">
        <v>1437.9</v>
      </c>
      <c r="D304" s="161">
        <v>1420.2</v>
      </c>
      <c r="E304" s="161">
        <v>1435.76</v>
      </c>
      <c r="F304" s="115" t="s">
        <v>1970</v>
      </c>
      <c r="G304" s="162">
        <v>5.8999999999999999E-3</v>
      </c>
    </row>
    <row r="305" spans="1:7" ht="15.75" customHeight="1">
      <c r="A305" s="174">
        <v>45169</v>
      </c>
      <c r="B305" s="164">
        <v>1427.11</v>
      </c>
      <c r="C305" s="164">
        <v>1436.8</v>
      </c>
      <c r="D305" s="164">
        <v>1420.64</v>
      </c>
      <c r="E305" s="164">
        <v>1427.41</v>
      </c>
      <c r="F305" s="163" t="s">
        <v>1983</v>
      </c>
      <c r="G305" s="165">
        <v>2.0000000000000001E-4</v>
      </c>
    </row>
    <row r="306" spans="1:7" ht="15.75" customHeight="1">
      <c r="A306" s="175">
        <v>45168</v>
      </c>
      <c r="B306" s="161">
        <v>1419</v>
      </c>
      <c r="C306" s="161">
        <v>1428.6</v>
      </c>
      <c r="D306" s="161">
        <v>1416.02</v>
      </c>
      <c r="E306" s="161">
        <v>1427.11</v>
      </c>
      <c r="F306" s="115" t="s">
        <v>1375</v>
      </c>
      <c r="G306" s="162">
        <v>1.23E-2</v>
      </c>
    </row>
    <row r="307" spans="1:7" ht="15.75" customHeight="1">
      <c r="A307" s="174">
        <v>45167</v>
      </c>
      <c r="B307" s="164">
        <v>1416.02</v>
      </c>
      <c r="C307" s="164">
        <v>1416.42</v>
      </c>
      <c r="D307" s="164">
        <v>1407.37</v>
      </c>
      <c r="E307" s="164">
        <v>1409.7</v>
      </c>
      <c r="F307" s="163" t="s">
        <v>1375</v>
      </c>
      <c r="G307" s="165">
        <v>1.4E-3</v>
      </c>
    </row>
    <row r="308" spans="1:7" ht="15.75" customHeight="1">
      <c r="A308" s="175">
        <v>45166</v>
      </c>
      <c r="B308" s="161">
        <v>1412.14</v>
      </c>
      <c r="C308" s="161">
        <v>1416.81</v>
      </c>
      <c r="D308" s="161">
        <v>1403.49</v>
      </c>
      <c r="E308" s="161">
        <v>1407.72</v>
      </c>
      <c r="F308" s="115" t="s">
        <v>1588</v>
      </c>
      <c r="G308" s="162">
        <v>-3.0999999999999999E-3</v>
      </c>
    </row>
    <row r="309" spans="1:7" ht="15.75" customHeight="1">
      <c r="A309" s="174">
        <v>45163</v>
      </c>
      <c r="B309" s="164">
        <v>1405.08</v>
      </c>
      <c r="C309" s="164">
        <v>1414.53</v>
      </c>
      <c r="D309" s="164">
        <v>1403.49</v>
      </c>
      <c r="E309" s="164">
        <v>1412.14</v>
      </c>
      <c r="F309" s="163" t="s">
        <v>1415</v>
      </c>
      <c r="G309" s="165">
        <v>-2.5000000000000001E-3</v>
      </c>
    </row>
    <row r="310" spans="1:7" ht="15.75" customHeight="1">
      <c r="A310" s="175">
        <v>45162</v>
      </c>
      <c r="B310" s="161">
        <v>1413.53</v>
      </c>
      <c r="C310" s="161">
        <v>1417.06</v>
      </c>
      <c r="D310" s="161">
        <v>1406.52</v>
      </c>
      <c r="E310" s="161">
        <v>1415.62</v>
      </c>
      <c r="F310" s="115" t="s">
        <v>1984</v>
      </c>
      <c r="G310" s="162">
        <v>1.11E-2</v>
      </c>
    </row>
    <row r="311" spans="1:7" ht="15.75" customHeight="1">
      <c r="A311" s="174">
        <v>45161</v>
      </c>
      <c r="B311" s="164">
        <v>1408.06</v>
      </c>
      <c r="C311" s="164">
        <v>1408.66</v>
      </c>
      <c r="D311" s="164">
        <v>1397.77</v>
      </c>
      <c r="E311" s="164">
        <v>1400.06</v>
      </c>
      <c r="F311" s="163" t="s">
        <v>1985</v>
      </c>
      <c r="G311" s="165">
        <v>3.0000000000000001E-3</v>
      </c>
    </row>
    <row r="312" spans="1:7" ht="15.75" customHeight="1">
      <c r="A312" s="175">
        <v>45160</v>
      </c>
      <c r="B312" s="161">
        <v>1396.83</v>
      </c>
      <c r="C312" s="161">
        <v>1398.17</v>
      </c>
      <c r="D312" s="161">
        <v>1388.82</v>
      </c>
      <c r="E312" s="161">
        <v>1395.88</v>
      </c>
      <c r="F312" s="115" t="s">
        <v>1986</v>
      </c>
      <c r="G312" s="162">
        <v>-1.1999999999999999E-3</v>
      </c>
    </row>
    <row r="313" spans="1:7" ht="15.75" customHeight="1">
      <c r="A313" s="174">
        <v>45159</v>
      </c>
      <c r="B313" s="164">
        <v>1381.96</v>
      </c>
      <c r="C313" s="164">
        <v>1399.11</v>
      </c>
      <c r="D313" s="164">
        <v>1379.38</v>
      </c>
      <c r="E313" s="164">
        <v>1397.52</v>
      </c>
      <c r="F313" s="163" t="s">
        <v>1473</v>
      </c>
      <c r="G313" s="165">
        <v>1.2E-2</v>
      </c>
    </row>
    <row r="314" spans="1:7" ht="15.75" customHeight="1">
      <c r="A314" s="175">
        <v>45156</v>
      </c>
      <c r="B314" s="161">
        <v>1395.83</v>
      </c>
      <c r="C314" s="161">
        <v>1400.81</v>
      </c>
      <c r="D314" s="161">
        <v>1378.38</v>
      </c>
      <c r="E314" s="161">
        <v>1381.02</v>
      </c>
      <c r="F314" s="115" t="s">
        <v>1987</v>
      </c>
      <c r="G314" s="162">
        <v>-1.61E-2</v>
      </c>
    </row>
    <row r="315" spans="1:7" ht="15.75" customHeight="1">
      <c r="A315" s="174">
        <v>45155</v>
      </c>
      <c r="B315" s="164">
        <v>1412.04</v>
      </c>
      <c r="C315" s="164">
        <v>1412.04</v>
      </c>
      <c r="D315" s="164">
        <v>1398.12</v>
      </c>
      <c r="E315" s="164">
        <v>1403.64</v>
      </c>
      <c r="F315" s="163" t="s">
        <v>1471</v>
      </c>
      <c r="G315" s="165">
        <v>-4.8999999999999998E-3</v>
      </c>
    </row>
    <row r="316" spans="1:7" ht="15.75" customHeight="1">
      <c r="A316" s="175">
        <v>45154</v>
      </c>
      <c r="B316" s="161">
        <v>1402.89</v>
      </c>
      <c r="C316" s="161">
        <v>1411.99</v>
      </c>
      <c r="D316" s="161">
        <v>1397.52</v>
      </c>
      <c r="E316" s="161">
        <v>1410.55</v>
      </c>
      <c r="F316" s="115" t="s">
        <v>1988</v>
      </c>
      <c r="G316" s="162">
        <v>1.7899999999999999E-2</v>
      </c>
    </row>
    <row r="317" spans="1:7" ht="15.75" customHeight="1">
      <c r="A317" s="174">
        <v>45152</v>
      </c>
      <c r="B317" s="164">
        <v>1364.16</v>
      </c>
      <c r="C317" s="164">
        <v>1387.18</v>
      </c>
      <c r="D317" s="164">
        <v>1357.95</v>
      </c>
      <c r="E317" s="164">
        <v>1385.74</v>
      </c>
      <c r="F317" s="163" t="s">
        <v>1890</v>
      </c>
      <c r="G317" s="165">
        <v>1.5800000000000002E-2</v>
      </c>
    </row>
    <row r="318" spans="1:7" ht="15.75" customHeight="1">
      <c r="A318" s="175">
        <v>45149</v>
      </c>
      <c r="B318" s="161">
        <v>1384.2</v>
      </c>
      <c r="C318" s="161">
        <v>1389.02</v>
      </c>
      <c r="D318" s="161">
        <v>1359.39</v>
      </c>
      <c r="E318" s="161">
        <v>1364.16</v>
      </c>
      <c r="F318" s="115" t="s">
        <v>1507</v>
      </c>
      <c r="G318" s="162">
        <v>-1.24E-2</v>
      </c>
    </row>
    <row r="319" spans="1:7" ht="15.75" customHeight="1">
      <c r="A319" s="174">
        <v>45148</v>
      </c>
      <c r="B319" s="164">
        <v>1383.8</v>
      </c>
      <c r="C319" s="164">
        <v>1387.98</v>
      </c>
      <c r="D319" s="164">
        <v>1377.83</v>
      </c>
      <c r="E319" s="164">
        <v>1381.31</v>
      </c>
      <c r="F319" s="163" t="s">
        <v>1645</v>
      </c>
      <c r="G319" s="165">
        <v>-3.8E-3</v>
      </c>
    </row>
    <row r="320" spans="1:7" ht="15.75" customHeight="1">
      <c r="A320" s="175">
        <v>45147</v>
      </c>
      <c r="B320" s="161">
        <v>1376.24</v>
      </c>
      <c r="C320" s="161">
        <v>1388.18</v>
      </c>
      <c r="D320" s="161">
        <v>1374.75</v>
      </c>
      <c r="E320" s="161">
        <v>1386.59</v>
      </c>
      <c r="F320" s="115" t="s">
        <v>1624</v>
      </c>
      <c r="G320" s="162">
        <v>3.0000000000000001E-3</v>
      </c>
    </row>
    <row r="321" spans="1:7" ht="15.75" customHeight="1">
      <c r="A321" s="174">
        <v>45146</v>
      </c>
      <c r="B321" s="164">
        <v>1385.04</v>
      </c>
      <c r="C321" s="164">
        <v>1385.74</v>
      </c>
      <c r="D321" s="164">
        <v>1376.64</v>
      </c>
      <c r="E321" s="164">
        <v>1382.41</v>
      </c>
      <c r="F321" s="163" t="s">
        <v>1989</v>
      </c>
      <c r="G321" s="165">
        <v>-2E-3</v>
      </c>
    </row>
    <row r="322" spans="1:7" ht="15.75" customHeight="1">
      <c r="A322" s="175">
        <v>45145</v>
      </c>
      <c r="B322" s="161">
        <v>1380.12</v>
      </c>
      <c r="C322" s="161">
        <v>1387.18</v>
      </c>
      <c r="D322" s="161">
        <v>1369.28</v>
      </c>
      <c r="E322" s="161">
        <v>1385.19</v>
      </c>
      <c r="F322" s="115" t="s">
        <v>1889</v>
      </c>
      <c r="G322" s="162">
        <v>1.06E-2</v>
      </c>
    </row>
    <row r="323" spans="1:7" ht="15.75" customHeight="1">
      <c r="A323" s="174">
        <v>45142</v>
      </c>
      <c r="B323" s="164">
        <v>1361.23</v>
      </c>
      <c r="C323" s="164">
        <v>1378.13</v>
      </c>
      <c r="D323" s="164">
        <v>1354.37</v>
      </c>
      <c r="E323" s="164">
        <v>1370.63</v>
      </c>
      <c r="F323" s="163" t="s">
        <v>1990</v>
      </c>
      <c r="G323" s="165">
        <v>1.03E-2</v>
      </c>
    </row>
    <row r="324" spans="1:7" ht="15.75" customHeight="1">
      <c r="A324" s="175">
        <v>45141</v>
      </c>
      <c r="B324" s="161">
        <v>1342.44</v>
      </c>
      <c r="C324" s="161">
        <v>1358.89</v>
      </c>
      <c r="D324" s="161">
        <v>1341.44</v>
      </c>
      <c r="E324" s="161">
        <v>1356.65</v>
      </c>
      <c r="F324" s="115" t="s">
        <v>1743</v>
      </c>
      <c r="G324" s="162">
        <v>5.4999999999999997E-3</v>
      </c>
    </row>
    <row r="325" spans="1:7" ht="15.75" customHeight="1">
      <c r="A325" s="174">
        <v>45140</v>
      </c>
      <c r="B325" s="164">
        <v>1361.63</v>
      </c>
      <c r="C325" s="164">
        <v>1364.26</v>
      </c>
      <c r="D325" s="164">
        <v>1340.89</v>
      </c>
      <c r="E325" s="164">
        <v>1349.25</v>
      </c>
      <c r="F325" s="163" t="s">
        <v>1392</v>
      </c>
      <c r="G325" s="165">
        <v>-6.1000000000000004E-3</v>
      </c>
    </row>
    <row r="326" spans="1:7" ht="15.75" customHeight="1">
      <c r="A326" s="175">
        <v>45139</v>
      </c>
      <c r="B326" s="161">
        <v>1354.37</v>
      </c>
      <c r="C326" s="161">
        <v>1361.33</v>
      </c>
      <c r="D326" s="161">
        <v>1349.4</v>
      </c>
      <c r="E326" s="161">
        <v>1357.55</v>
      </c>
      <c r="F326" s="115" t="s">
        <v>1991</v>
      </c>
      <c r="G326" s="162">
        <v>7.0000000000000001E-3</v>
      </c>
    </row>
    <row r="327" spans="1:7" ht="15.75" customHeight="1">
      <c r="A327" s="174">
        <v>45138</v>
      </c>
      <c r="B327" s="164">
        <v>1341.19</v>
      </c>
      <c r="C327" s="164">
        <v>1349.89</v>
      </c>
      <c r="D327" s="164">
        <v>1325.78</v>
      </c>
      <c r="E327" s="164">
        <v>1348.1</v>
      </c>
      <c r="F327" s="163" t="s">
        <v>1591</v>
      </c>
      <c r="G327" s="165">
        <v>1.1299999999999999E-2</v>
      </c>
    </row>
    <row r="328" spans="1:7" ht="15.75" customHeight="1">
      <c r="A328" s="175">
        <v>45135</v>
      </c>
      <c r="B328" s="161">
        <v>1346.26</v>
      </c>
      <c r="C328" s="161">
        <v>1356.21</v>
      </c>
      <c r="D328" s="161">
        <v>1328.51</v>
      </c>
      <c r="E328" s="161">
        <v>1332.99</v>
      </c>
      <c r="F328" s="115" t="s">
        <v>1992</v>
      </c>
      <c r="G328" s="162">
        <v>-9.2999999999999992E-3</v>
      </c>
    </row>
    <row r="329" spans="1:7" ht="15.75" customHeight="1">
      <c r="A329" s="174">
        <v>45134</v>
      </c>
      <c r="B329" s="164">
        <v>1350.99</v>
      </c>
      <c r="C329" s="164">
        <v>1356.16</v>
      </c>
      <c r="D329" s="164">
        <v>1339.5</v>
      </c>
      <c r="E329" s="164">
        <v>1345.57</v>
      </c>
      <c r="F329" s="163" t="s">
        <v>1993</v>
      </c>
      <c r="G329" s="165">
        <v>3.2000000000000002E-3</v>
      </c>
    </row>
    <row r="330" spans="1:7" ht="15.75" customHeight="1">
      <c r="A330" s="175">
        <v>45133</v>
      </c>
      <c r="B330" s="161">
        <v>1335.47</v>
      </c>
      <c r="C330" s="161">
        <v>1342.44</v>
      </c>
      <c r="D330" s="161">
        <v>1331.89</v>
      </c>
      <c r="E330" s="161">
        <v>1341.29</v>
      </c>
      <c r="F330" s="115" t="s">
        <v>1480</v>
      </c>
      <c r="G330" s="162">
        <v>1.0699999999999999E-2</v>
      </c>
    </row>
    <row r="331" spans="1:7" ht="15.75" customHeight="1">
      <c r="A331" s="174">
        <v>45132</v>
      </c>
      <c r="B331" s="164">
        <v>1329.51</v>
      </c>
      <c r="C331" s="164">
        <v>1335.32</v>
      </c>
      <c r="D331" s="164">
        <v>1316.83</v>
      </c>
      <c r="E331" s="164">
        <v>1327.12</v>
      </c>
      <c r="F331" s="163" t="s">
        <v>1909</v>
      </c>
      <c r="G331" s="165">
        <v>-1.5E-3</v>
      </c>
    </row>
    <row r="332" spans="1:7" ht="15.75" customHeight="1">
      <c r="A332" s="175">
        <v>45131</v>
      </c>
      <c r="B332" s="161">
        <v>1333.48</v>
      </c>
      <c r="C332" s="161">
        <v>1342.33</v>
      </c>
      <c r="D332" s="161">
        <v>1326.77</v>
      </c>
      <c r="E332" s="161">
        <v>1329.11</v>
      </c>
      <c r="F332" s="115" t="s">
        <v>1905</v>
      </c>
      <c r="G332" s="162">
        <v>3.8E-3</v>
      </c>
    </row>
    <row r="333" spans="1:7" ht="15.75" customHeight="1">
      <c r="A333" s="174">
        <v>45128</v>
      </c>
      <c r="B333" s="164">
        <v>1312.8</v>
      </c>
      <c r="C333" s="164">
        <v>1342.44</v>
      </c>
      <c r="D333" s="164">
        <v>1297.69</v>
      </c>
      <c r="E333" s="164">
        <v>1324.14</v>
      </c>
      <c r="F333" s="163" t="s">
        <v>1994</v>
      </c>
      <c r="G333" s="165">
        <v>-8.1299999999999997E-2</v>
      </c>
    </row>
    <row r="334" spans="1:7" ht="15.75" customHeight="1">
      <c r="A334" s="175">
        <v>45127</v>
      </c>
      <c r="B334" s="161">
        <v>1462.76</v>
      </c>
      <c r="C334" s="161">
        <v>1462.76</v>
      </c>
      <c r="D334" s="161">
        <v>1432.63</v>
      </c>
      <c r="E334" s="161">
        <v>1441.38</v>
      </c>
      <c r="F334" s="115" t="s">
        <v>1789</v>
      </c>
      <c r="G334" s="162">
        <v>-1.7299999999999999E-2</v>
      </c>
    </row>
    <row r="335" spans="1:7" ht="15.75" customHeight="1">
      <c r="A335" s="174">
        <v>45126</v>
      </c>
      <c r="B335" s="164">
        <v>1477.67</v>
      </c>
      <c r="C335" s="164">
        <v>1490.4</v>
      </c>
      <c r="D335" s="164">
        <v>1452.51</v>
      </c>
      <c r="E335" s="164">
        <v>1466.68</v>
      </c>
      <c r="F335" s="163" t="s">
        <v>1995</v>
      </c>
      <c r="G335" s="165">
        <v>-2.0000000000000001E-4</v>
      </c>
    </row>
    <row r="336" spans="1:7" ht="15.75" customHeight="1">
      <c r="A336" s="175">
        <v>45125</v>
      </c>
      <c r="B336" s="161">
        <v>1425.96</v>
      </c>
      <c r="C336" s="161">
        <v>1469.67</v>
      </c>
      <c r="D336" s="161">
        <v>1420.99</v>
      </c>
      <c r="E336" s="161">
        <v>1466.93</v>
      </c>
      <c r="F336" s="115" t="s">
        <v>1996</v>
      </c>
      <c r="G336" s="162">
        <v>3.6700000000000003E-2</v>
      </c>
    </row>
    <row r="337" spans="1:7" ht="15.75" customHeight="1">
      <c r="A337" s="174">
        <v>45124</v>
      </c>
      <c r="B337" s="164">
        <v>1417.96</v>
      </c>
      <c r="C337" s="164">
        <v>1450.77</v>
      </c>
      <c r="D337" s="164">
        <v>1406.37</v>
      </c>
      <c r="E337" s="164">
        <v>1414.98</v>
      </c>
      <c r="F337" s="163" t="s">
        <v>1997</v>
      </c>
      <c r="G337" s="165">
        <v>-2.0999999999999999E-3</v>
      </c>
    </row>
    <row r="338" spans="1:7" ht="15.75" customHeight="1">
      <c r="A338" s="175">
        <v>45121</v>
      </c>
      <c r="B338" s="161">
        <v>1372.91</v>
      </c>
      <c r="C338" s="161">
        <v>1421.99</v>
      </c>
      <c r="D338" s="161">
        <v>1372.91</v>
      </c>
      <c r="E338" s="161">
        <v>1417.96</v>
      </c>
      <c r="F338" s="115" t="s">
        <v>1998</v>
      </c>
      <c r="G338" s="162">
        <v>4.4600000000000001E-2</v>
      </c>
    </row>
    <row r="339" spans="1:7" ht="15.75" customHeight="1">
      <c r="A339" s="174">
        <v>45120</v>
      </c>
      <c r="B339" s="164">
        <v>1327.42</v>
      </c>
      <c r="C339" s="164">
        <v>1369.08</v>
      </c>
      <c r="D339" s="164">
        <v>1323.39</v>
      </c>
      <c r="E339" s="164">
        <v>1357.45</v>
      </c>
      <c r="F339" s="163" t="s">
        <v>1999</v>
      </c>
      <c r="G339" s="165">
        <v>2.3900000000000001E-2</v>
      </c>
    </row>
    <row r="340" spans="1:7" ht="15.75" customHeight="1">
      <c r="A340" s="175">
        <v>45119</v>
      </c>
      <c r="B340" s="161">
        <v>1343.43</v>
      </c>
      <c r="C340" s="161">
        <v>1344.32</v>
      </c>
      <c r="D340" s="161">
        <v>1319.56</v>
      </c>
      <c r="E340" s="161">
        <v>1325.83</v>
      </c>
      <c r="F340" s="115" t="s">
        <v>1684</v>
      </c>
      <c r="G340" s="162">
        <v>-1.1299999999999999E-2</v>
      </c>
    </row>
    <row r="341" spans="1:7" ht="15.75" customHeight="1">
      <c r="A341" s="174">
        <v>45118</v>
      </c>
      <c r="B341" s="164">
        <v>1325.98</v>
      </c>
      <c r="C341" s="164">
        <v>1343.33</v>
      </c>
      <c r="D341" s="164">
        <v>1319.56</v>
      </c>
      <c r="E341" s="164">
        <v>1341.04</v>
      </c>
      <c r="F341" s="163" t="s">
        <v>2000</v>
      </c>
      <c r="G341" s="165">
        <v>1.46E-2</v>
      </c>
    </row>
    <row r="342" spans="1:7" ht="15.75" customHeight="1">
      <c r="A342" s="175">
        <v>45117</v>
      </c>
      <c r="B342" s="161">
        <v>1329.06</v>
      </c>
      <c r="C342" s="161">
        <v>1334.38</v>
      </c>
      <c r="D342" s="161">
        <v>1311.91</v>
      </c>
      <c r="E342" s="161">
        <v>1321.7</v>
      </c>
      <c r="F342" s="115" t="s">
        <v>1804</v>
      </c>
      <c r="G342" s="162">
        <v>-8.0000000000000004E-4</v>
      </c>
    </row>
    <row r="343" spans="1:7" ht="15.75" customHeight="1">
      <c r="A343" s="174">
        <v>45114</v>
      </c>
      <c r="B343" s="164">
        <v>1326.52</v>
      </c>
      <c r="C343" s="164">
        <v>1338.26</v>
      </c>
      <c r="D343" s="164">
        <v>1317.92</v>
      </c>
      <c r="E343" s="164">
        <v>1322.75</v>
      </c>
      <c r="F343" s="163" t="s">
        <v>1665</v>
      </c>
      <c r="G343" s="165">
        <v>-1.0200000000000001E-2</v>
      </c>
    </row>
    <row r="344" spans="1:7" ht="15.75" customHeight="1">
      <c r="A344" s="175">
        <v>45113</v>
      </c>
      <c r="B344" s="161">
        <v>1335.03</v>
      </c>
      <c r="C344" s="161">
        <v>1339.9</v>
      </c>
      <c r="D344" s="161">
        <v>1329.66</v>
      </c>
      <c r="E344" s="161">
        <v>1336.37</v>
      </c>
      <c r="F344" s="115" t="s">
        <v>2001</v>
      </c>
      <c r="G344" s="162">
        <v>-2.5000000000000001E-3</v>
      </c>
    </row>
    <row r="345" spans="1:7" ht="15.75" customHeight="1">
      <c r="A345" s="174">
        <v>45112</v>
      </c>
      <c r="B345" s="164">
        <v>1350.24</v>
      </c>
      <c r="C345" s="164">
        <v>1350.34</v>
      </c>
      <c r="D345" s="164">
        <v>1333.48</v>
      </c>
      <c r="E345" s="164">
        <v>1339.75</v>
      </c>
      <c r="F345" s="163" t="s">
        <v>1745</v>
      </c>
      <c r="G345" s="165">
        <v>1.6000000000000001E-3</v>
      </c>
    </row>
    <row r="346" spans="1:7" ht="15.75" customHeight="1">
      <c r="A346" s="175">
        <v>45111</v>
      </c>
      <c r="B346" s="161">
        <v>1336.77</v>
      </c>
      <c r="C346" s="161">
        <v>1338.46</v>
      </c>
      <c r="D346" s="161">
        <v>1323.94</v>
      </c>
      <c r="E346" s="161">
        <v>1337.61</v>
      </c>
      <c r="F346" s="115" t="s">
        <v>1675</v>
      </c>
      <c r="G346" s="162">
        <v>8.6E-3</v>
      </c>
    </row>
    <row r="347" spans="1:7" ht="15.75" customHeight="1">
      <c r="A347" s="174">
        <v>45110</v>
      </c>
      <c r="B347" s="164">
        <v>1322.55</v>
      </c>
      <c r="C347" s="164">
        <v>1338.46</v>
      </c>
      <c r="D347" s="164">
        <v>1321.01</v>
      </c>
      <c r="E347" s="164">
        <v>1326.23</v>
      </c>
      <c r="F347" s="163" t="s">
        <v>2002</v>
      </c>
      <c r="G347" s="165">
        <v>-1.2999999999999999E-3</v>
      </c>
    </row>
    <row r="348" spans="1:7" ht="15.75" customHeight="1">
      <c r="A348" s="175">
        <v>45107</v>
      </c>
      <c r="B348" s="161">
        <v>1300.8699999999999</v>
      </c>
      <c r="C348" s="161">
        <v>1331.4</v>
      </c>
      <c r="D348" s="161">
        <v>1297.1400000000001</v>
      </c>
      <c r="E348" s="161">
        <v>1328.02</v>
      </c>
      <c r="F348" s="115" t="s">
        <v>2003</v>
      </c>
      <c r="G348" s="162">
        <v>3.2599999999999997E-2</v>
      </c>
    </row>
    <row r="349" spans="1:7" ht="15.75" customHeight="1">
      <c r="A349" s="174">
        <v>45105</v>
      </c>
      <c r="B349" s="164">
        <v>1282.77</v>
      </c>
      <c r="C349" s="164">
        <v>1289.43</v>
      </c>
      <c r="D349" s="164">
        <v>1274.22</v>
      </c>
      <c r="E349" s="164">
        <v>1286.0999999999999</v>
      </c>
      <c r="F349" s="163" t="s">
        <v>2004</v>
      </c>
      <c r="G349" s="165">
        <v>1.11E-2</v>
      </c>
    </row>
    <row r="350" spans="1:7" ht="15.75" customHeight="1">
      <c r="A350" s="175">
        <v>45104</v>
      </c>
      <c r="B350" s="161">
        <v>1272.83</v>
      </c>
      <c r="C350" s="161">
        <v>1274.82</v>
      </c>
      <c r="D350" s="161">
        <v>1267.06</v>
      </c>
      <c r="E350" s="161">
        <v>1271.98</v>
      </c>
      <c r="F350" s="115" t="s">
        <v>2005</v>
      </c>
      <c r="G350" s="162">
        <v>6.8999999999999999E-3</v>
      </c>
    </row>
    <row r="351" spans="1:7" ht="15.75" customHeight="1">
      <c r="A351" s="174">
        <v>45103</v>
      </c>
      <c r="B351" s="164">
        <v>1263.1300000000001</v>
      </c>
      <c r="C351" s="164">
        <v>1266.8599999999999</v>
      </c>
      <c r="D351" s="164">
        <v>1255.18</v>
      </c>
      <c r="E351" s="164">
        <v>1263.23</v>
      </c>
      <c r="F351" s="163" t="s">
        <v>1694</v>
      </c>
      <c r="G351" s="165">
        <v>4.1999999999999997E-3</v>
      </c>
    </row>
    <row r="352" spans="1:7" ht="15.75" customHeight="1">
      <c r="A352" s="175">
        <v>45100</v>
      </c>
      <c r="B352" s="161">
        <v>1269.3</v>
      </c>
      <c r="C352" s="161">
        <v>1272.18</v>
      </c>
      <c r="D352" s="161">
        <v>1256.27</v>
      </c>
      <c r="E352" s="161">
        <v>1257.9100000000001</v>
      </c>
      <c r="F352" s="115" t="s">
        <v>2006</v>
      </c>
      <c r="G352" s="162">
        <v>-1.29E-2</v>
      </c>
    </row>
    <row r="353" spans="1:7" ht="15.75" customHeight="1">
      <c r="A353" s="174">
        <v>45099</v>
      </c>
      <c r="B353" s="164">
        <v>1282.17</v>
      </c>
      <c r="C353" s="164">
        <v>1282.17</v>
      </c>
      <c r="D353" s="164">
        <v>1266.3599999999999</v>
      </c>
      <c r="E353" s="164">
        <v>1274.3699999999999</v>
      </c>
      <c r="F353" s="163" t="s">
        <v>1518</v>
      </c>
      <c r="G353" s="165">
        <v>-1.37E-2</v>
      </c>
    </row>
    <row r="354" spans="1:7" ht="15.75" customHeight="1">
      <c r="A354" s="175">
        <v>45098</v>
      </c>
      <c r="B354" s="161">
        <v>1292.67</v>
      </c>
      <c r="C354" s="161">
        <v>1296.49</v>
      </c>
      <c r="D354" s="161">
        <v>1287.74</v>
      </c>
      <c r="E354" s="161">
        <v>1292.07</v>
      </c>
      <c r="F354" s="115" t="s">
        <v>2007</v>
      </c>
      <c r="G354" s="162">
        <v>-3.0999999999999999E-3</v>
      </c>
    </row>
    <row r="355" spans="1:7" ht="15.75" customHeight="1">
      <c r="A355" s="174">
        <v>45097</v>
      </c>
      <c r="B355" s="164">
        <v>1286.75</v>
      </c>
      <c r="C355" s="164">
        <v>1297.69</v>
      </c>
      <c r="D355" s="164">
        <v>1283.8599999999999</v>
      </c>
      <c r="E355" s="164">
        <v>1296.0999999999999</v>
      </c>
      <c r="F355" s="163" t="s">
        <v>1557</v>
      </c>
      <c r="G355" s="165">
        <v>7.3000000000000001E-3</v>
      </c>
    </row>
    <row r="356" spans="1:7" ht="15.75" customHeight="1">
      <c r="A356" s="175">
        <v>45096</v>
      </c>
      <c r="B356" s="161">
        <v>1286.75</v>
      </c>
      <c r="C356" s="161">
        <v>1292.22</v>
      </c>
      <c r="D356" s="161">
        <v>1279.8399999999999</v>
      </c>
      <c r="E356" s="161">
        <v>1286.75</v>
      </c>
      <c r="F356" s="115" t="s">
        <v>1469</v>
      </c>
      <c r="G356" s="162">
        <v>1.8E-3</v>
      </c>
    </row>
    <row r="357" spans="1:7" ht="15.75" customHeight="1">
      <c r="A357" s="174">
        <v>45093</v>
      </c>
      <c r="B357" s="164">
        <v>1279.79</v>
      </c>
      <c r="C357" s="164">
        <v>1294.21</v>
      </c>
      <c r="D357" s="164">
        <v>1273.8699999999999</v>
      </c>
      <c r="E357" s="164">
        <v>1284.4100000000001</v>
      </c>
      <c r="F357" s="163" t="s">
        <v>1702</v>
      </c>
      <c r="G357" s="165">
        <v>3.8E-3</v>
      </c>
    </row>
    <row r="358" spans="1:7" ht="15.75" customHeight="1">
      <c r="A358" s="175">
        <v>45092</v>
      </c>
      <c r="B358" s="161">
        <v>1286.7</v>
      </c>
      <c r="C358" s="161">
        <v>1286.7</v>
      </c>
      <c r="D358" s="161">
        <v>1275.46</v>
      </c>
      <c r="E358" s="161">
        <v>1279.5899999999999</v>
      </c>
      <c r="F358" s="115" t="s">
        <v>1404</v>
      </c>
      <c r="G358" s="162">
        <v>-1.0500000000000001E-2</v>
      </c>
    </row>
    <row r="359" spans="1:7" ht="15.75" customHeight="1">
      <c r="A359" s="174">
        <v>45091</v>
      </c>
      <c r="B359" s="164">
        <v>1299.03</v>
      </c>
      <c r="C359" s="164">
        <v>1299.3800000000001</v>
      </c>
      <c r="D359" s="164">
        <v>1285.95</v>
      </c>
      <c r="E359" s="164">
        <v>1293.1099999999999</v>
      </c>
      <c r="F359" s="163" t="s">
        <v>1727</v>
      </c>
      <c r="G359" s="165">
        <v>-3.3999999999999998E-3</v>
      </c>
    </row>
    <row r="360" spans="1:7" ht="15.75" customHeight="1">
      <c r="A360" s="175">
        <v>45090</v>
      </c>
      <c r="B360" s="161">
        <v>1292.6099999999999</v>
      </c>
      <c r="C360" s="161">
        <v>1299.18</v>
      </c>
      <c r="D360" s="161">
        <v>1289.78</v>
      </c>
      <c r="E360" s="161">
        <v>1297.54</v>
      </c>
      <c r="F360" s="115" t="s">
        <v>1659</v>
      </c>
      <c r="G360" s="162">
        <v>0.01</v>
      </c>
    </row>
    <row r="361" spans="1:7" ht="15.75" customHeight="1">
      <c r="A361" s="174">
        <v>45089</v>
      </c>
      <c r="B361" s="164">
        <v>1266.3599999999999</v>
      </c>
      <c r="C361" s="164">
        <v>1288.44</v>
      </c>
      <c r="D361" s="164">
        <v>1265.8699999999999</v>
      </c>
      <c r="E361" s="164">
        <v>1284.71</v>
      </c>
      <c r="F361" s="163" t="s">
        <v>1563</v>
      </c>
      <c r="G361" s="165">
        <v>2.0500000000000001E-2</v>
      </c>
    </row>
    <row r="362" spans="1:7" ht="15.75" customHeight="1">
      <c r="A362" s="175">
        <v>45086</v>
      </c>
      <c r="B362" s="161">
        <v>1275.31</v>
      </c>
      <c r="C362" s="161">
        <v>1275.31</v>
      </c>
      <c r="D362" s="161">
        <v>1256.92</v>
      </c>
      <c r="E362" s="161">
        <v>1258.8599999999999</v>
      </c>
      <c r="F362" s="115" t="s">
        <v>1837</v>
      </c>
      <c r="G362" s="162">
        <v>-1.3100000000000001E-2</v>
      </c>
    </row>
    <row r="363" spans="1:7" ht="15.75" customHeight="1">
      <c r="A363" s="174">
        <v>45085</v>
      </c>
      <c r="B363" s="164">
        <v>1278.99</v>
      </c>
      <c r="C363" s="164">
        <v>1284.76</v>
      </c>
      <c r="D363" s="164">
        <v>1273.92</v>
      </c>
      <c r="E363" s="164">
        <v>1275.6099999999999</v>
      </c>
      <c r="F363" s="163" t="s">
        <v>1551</v>
      </c>
      <c r="G363" s="165">
        <v>-4.7999999999999996E-3</v>
      </c>
    </row>
    <row r="364" spans="1:7" ht="15.75" customHeight="1">
      <c r="A364" s="175">
        <v>45084</v>
      </c>
      <c r="B364" s="161">
        <v>1283.27</v>
      </c>
      <c r="C364" s="161">
        <v>1286.75</v>
      </c>
      <c r="D364" s="161">
        <v>1275.31</v>
      </c>
      <c r="E364" s="161">
        <v>1281.73</v>
      </c>
      <c r="F364" s="115" t="s">
        <v>1529</v>
      </c>
      <c r="G364" s="162">
        <v>7.7999999999999996E-3</v>
      </c>
    </row>
    <row r="365" spans="1:7" ht="15.75" customHeight="1">
      <c r="A365" s="174">
        <v>45083</v>
      </c>
      <c r="B365" s="164">
        <v>1281.3800000000001</v>
      </c>
      <c r="C365" s="164">
        <v>1281.3800000000001</v>
      </c>
      <c r="D365" s="164">
        <v>1265.8699999999999</v>
      </c>
      <c r="E365" s="164">
        <v>1271.83</v>
      </c>
      <c r="F365" s="163" t="s">
        <v>2008</v>
      </c>
      <c r="G365" s="165">
        <v>-1.95E-2</v>
      </c>
    </row>
    <row r="366" spans="1:7" ht="15.75" customHeight="1">
      <c r="A366" s="175">
        <v>45082</v>
      </c>
      <c r="B366" s="161">
        <v>1296.69</v>
      </c>
      <c r="C366" s="161">
        <v>1302.1099999999999</v>
      </c>
      <c r="D366" s="161">
        <v>1290.03</v>
      </c>
      <c r="E366" s="161">
        <v>1297.19</v>
      </c>
      <c r="F366" s="115" t="s">
        <v>1395</v>
      </c>
      <c r="G366" s="162">
        <v>4.1999999999999997E-3</v>
      </c>
    </row>
    <row r="367" spans="1:7" ht="15.75" customHeight="1">
      <c r="A367" s="174">
        <v>45079</v>
      </c>
      <c r="B367" s="164">
        <v>1301.6600000000001</v>
      </c>
      <c r="C367" s="164">
        <v>1305.54</v>
      </c>
      <c r="D367" s="164">
        <v>1288.79</v>
      </c>
      <c r="E367" s="164">
        <v>1291.72</v>
      </c>
      <c r="F367" s="163" t="s">
        <v>2009</v>
      </c>
      <c r="G367" s="165">
        <v>-1.55E-2</v>
      </c>
    </row>
    <row r="368" spans="1:7" ht="15.75" customHeight="1">
      <c r="A368" s="175">
        <v>45078</v>
      </c>
      <c r="B368" s="161">
        <v>1315.14</v>
      </c>
      <c r="C368" s="161">
        <v>1322.05</v>
      </c>
      <c r="D368" s="161">
        <v>1310.71</v>
      </c>
      <c r="E368" s="161">
        <v>1312.11</v>
      </c>
      <c r="F368" s="115" t="s">
        <v>1433</v>
      </c>
      <c r="G368" s="162">
        <v>8.9999999999999998E-4</v>
      </c>
    </row>
    <row r="369" spans="1:7" ht="15.75" customHeight="1">
      <c r="A369" s="174">
        <v>45077</v>
      </c>
      <c r="B369" s="164">
        <v>1312.45</v>
      </c>
      <c r="C369" s="164">
        <v>1323.64</v>
      </c>
      <c r="D369" s="164">
        <v>1306.79</v>
      </c>
      <c r="E369" s="164">
        <v>1310.91</v>
      </c>
      <c r="F369" s="163" t="s">
        <v>2010</v>
      </c>
      <c r="G369" s="165">
        <v>-4.1999999999999997E-3</v>
      </c>
    </row>
    <row r="370" spans="1:7" ht="15.75" customHeight="1">
      <c r="A370" s="175">
        <v>45076</v>
      </c>
      <c r="B370" s="161">
        <v>1307.6300000000001</v>
      </c>
      <c r="C370" s="161">
        <v>1318.97</v>
      </c>
      <c r="D370" s="161">
        <v>1301.81</v>
      </c>
      <c r="E370" s="161">
        <v>1316.43</v>
      </c>
      <c r="F370" s="115" t="s">
        <v>1639</v>
      </c>
      <c r="G370" s="162">
        <v>7.1999999999999998E-3</v>
      </c>
    </row>
    <row r="371" spans="1:7" ht="15.75" customHeight="1">
      <c r="A371" s="174">
        <v>45075</v>
      </c>
      <c r="B371" s="164">
        <v>1325.23</v>
      </c>
      <c r="C371" s="164">
        <v>1325.23</v>
      </c>
      <c r="D371" s="164">
        <v>1302.51</v>
      </c>
      <c r="E371" s="164">
        <v>1307.03</v>
      </c>
      <c r="F371" s="163" t="s">
        <v>1460</v>
      </c>
      <c r="G371" s="165">
        <v>-2.3E-3</v>
      </c>
    </row>
    <row r="372" spans="1:7" ht="15.75" customHeight="1">
      <c r="A372" s="175">
        <v>45072</v>
      </c>
      <c r="B372" s="161">
        <v>1298.68</v>
      </c>
      <c r="C372" s="161">
        <v>1316.03</v>
      </c>
      <c r="D372" s="161">
        <v>1298.68</v>
      </c>
      <c r="E372" s="161">
        <v>1310.07</v>
      </c>
      <c r="F372" s="115" t="s">
        <v>2011</v>
      </c>
      <c r="G372" s="162">
        <v>0.01</v>
      </c>
    </row>
    <row r="373" spans="1:7" ht="15.75" customHeight="1">
      <c r="A373" s="174">
        <v>45071</v>
      </c>
      <c r="B373" s="164">
        <v>1287.25</v>
      </c>
      <c r="C373" s="164">
        <v>1299.68</v>
      </c>
      <c r="D373" s="164">
        <v>1282.03</v>
      </c>
      <c r="E373" s="164">
        <v>1297.04</v>
      </c>
      <c r="F373" s="163" t="s">
        <v>1731</v>
      </c>
      <c r="G373" s="165">
        <v>4.4000000000000003E-3</v>
      </c>
    </row>
    <row r="374" spans="1:7" ht="15.75" customHeight="1">
      <c r="A374" s="175">
        <v>45070</v>
      </c>
      <c r="B374" s="161">
        <v>1289.04</v>
      </c>
      <c r="C374" s="161">
        <v>1297.69</v>
      </c>
      <c r="D374" s="161">
        <v>1284.06</v>
      </c>
      <c r="E374" s="161">
        <v>1291.3699999999999</v>
      </c>
      <c r="F374" s="115" t="s">
        <v>1357</v>
      </c>
      <c r="G374" s="162">
        <v>-1.1000000000000001E-3</v>
      </c>
    </row>
    <row r="375" spans="1:7" ht="15.75" customHeight="1">
      <c r="A375" s="174">
        <v>45069</v>
      </c>
      <c r="B375" s="164">
        <v>1291.92</v>
      </c>
      <c r="C375" s="164">
        <v>1306.79</v>
      </c>
      <c r="D375" s="164">
        <v>1289.78</v>
      </c>
      <c r="E375" s="164">
        <v>1292.77</v>
      </c>
      <c r="F375" s="163" t="s">
        <v>1828</v>
      </c>
      <c r="G375" s="165">
        <v>5.5999999999999999E-3</v>
      </c>
    </row>
    <row r="376" spans="1:7" ht="15.75" customHeight="1">
      <c r="A376" s="175">
        <v>45068</v>
      </c>
      <c r="B376" s="161">
        <v>1265.82</v>
      </c>
      <c r="C376" s="161">
        <v>1288.3399999999999</v>
      </c>
      <c r="D376" s="161">
        <v>1263.1300000000001</v>
      </c>
      <c r="E376" s="161">
        <v>1285.56</v>
      </c>
      <c r="F376" s="115" t="s">
        <v>2012</v>
      </c>
      <c r="G376" s="162">
        <v>1.8800000000000001E-2</v>
      </c>
    </row>
    <row r="377" spans="1:7" ht="15.75" customHeight="1">
      <c r="A377" s="174">
        <v>45065</v>
      </c>
      <c r="B377" s="164">
        <v>1249.01</v>
      </c>
      <c r="C377" s="164">
        <v>1266.1600000000001</v>
      </c>
      <c r="D377" s="164">
        <v>1245.78</v>
      </c>
      <c r="E377" s="164">
        <v>1261.79</v>
      </c>
      <c r="F377" s="163" t="s">
        <v>1785</v>
      </c>
      <c r="G377" s="165">
        <v>1.84E-2</v>
      </c>
    </row>
    <row r="378" spans="1:7" ht="15.75" customHeight="1">
      <c r="A378" s="175">
        <v>45064</v>
      </c>
      <c r="B378" s="161">
        <v>1251.55</v>
      </c>
      <c r="C378" s="161">
        <v>1252.5899999999999</v>
      </c>
      <c r="D378" s="161">
        <v>1235.49</v>
      </c>
      <c r="E378" s="161">
        <v>1239.02</v>
      </c>
      <c r="F378" s="115" t="s">
        <v>2013</v>
      </c>
      <c r="G378" s="162">
        <v>-6.9999999999999999E-4</v>
      </c>
    </row>
    <row r="379" spans="1:7" ht="15.75" customHeight="1">
      <c r="A379" s="174">
        <v>45063</v>
      </c>
      <c r="B379" s="164">
        <v>1253.54</v>
      </c>
      <c r="C379" s="164">
        <v>1253.8800000000001</v>
      </c>
      <c r="D379" s="164">
        <v>1235.49</v>
      </c>
      <c r="E379" s="164">
        <v>1239.9100000000001</v>
      </c>
      <c r="F379" s="163" t="s">
        <v>2014</v>
      </c>
      <c r="G379" s="165">
        <v>-1.38E-2</v>
      </c>
    </row>
    <row r="380" spans="1:7" ht="15.75" customHeight="1">
      <c r="A380" s="175">
        <v>45062</v>
      </c>
      <c r="B380" s="161">
        <v>1257.9100000000001</v>
      </c>
      <c r="C380" s="161">
        <v>1266.81</v>
      </c>
      <c r="D380" s="161">
        <v>1255.67</v>
      </c>
      <c r="E380" s="161">
        <v>1257.21</v>
      </c>
      <c r="F380" s="115" t="s">
        <v>1496</v>
      </c>
      <c r="G380" s="162">
        <v>4.7000000000000002E-3</v>
      </c>
    </row>
    <row r="381" spans="1:7" ht="15.75" customHeight="1">
      <c r="A381" s="174">
        <v>45061</v>
      </c>
      <c r="B381" s="164">
        <v>1242.9000000000001</v>
      </c>
      <c r="C381" s="164">
        <v>1261.79</v>
      </c>
      <c r="D381" s="164">
        <v>1238.67</v>
      </c>
      <c r="E381" s="164">
        <v>1251.3</v>
      </c>
      <c r="F381" s="163" t="s">
        <v>1480</v>
      </c>
      <c r="G381" s="165">
        <v>1.06E-2</v>
      </c>
    </row>
    <row r="382" spans="1:7" ht="15.75" customHeight="1">
      <c r="A382" s="175">
        <v>45058</v>
      </c>
      <c r="B382" s="161">
        <v>1246.33</v>
      </c>
      <c r="C382" s="161">
        <v>1248.96</v>
      </c>
      <c r="D382" s="161">
        <v>1232.1099999999999</v>
      </c>
      <c r="E382" s="161">
        <v>1238.22</v>
      </c>
      <c r="F382" s="115" t="s">
        <v>2015</v>
      </c>
      <c r="G382" s="162">
        <v>-8.6999999999999994E-3</v>
      </c>
    </row>
    <row r="383" spans="1:7" ht="15.75" customHeight="1">
      <c r="A383" s="174">
        <v>45057</v>
      </c>
      <c r="B383" s="164">
        <v>1263.1300000000001</v>
      </c>
      <c r="C383" s="164">
        <v>1268.75</v>
      </c>
      <c r="D383" s="164">
        <v>1246.03</v>
      </c>
      <c r="E383" s="164">
        <v>1249.06</v>
      </c>
      <c r="F383" s="163" t="s">
        <v>1478</v>
      </c>
      <c r="G383" s="165">
        <v>-5.7000000000000002E-3</v>
      </c>
    </row>
    <row r="384" spans="1:7" ht="15.75" customHeight="1">
      <c r="A384" s="175">
        <v>45056</v>
      </c>
      <c r="B384" s="161">
        <v>1269.25</v>
      </c>
      <c r="C384" s="161">
        <v>1269.25</v>
      </c>
      <c r="D384" s="161">
        <v>1252.0899999999999</v>
      </c>
      <c r="E384" s="161">
        <v>1256.17</v>
      </c>
      <c r="F384" s="115" t="s">
        <v>1537</v>
      </c>
      <c r="G384" s="162">
        <v>-5.8999999999999999E-3</v>
      </c>
    </row>
    <row r="385" spans="1:7" ht="15.75" customHeight="1">
      <c r="A385" s="174">
        <v>45055</v>
      </c>
      <c r="B385" s="164">
        <v>1258.9100000000001</v>
      </c>
      <c r="C385" s="164">
        <v>1264.8699999999999</v>
      </c>
      <c r="D385" s="164">
        <v>1253.6400000000001</v>
      </c>
      <c r="E385" s="164">
        <v>1263.58</v>
      </c>
      <c r="F385" s="163" t="s">
        <v>1541</v>
      </c>
      <c r="G385" s="165">
        <v>4.0000000000000001E-3</v>
      </c>
    </row>
    <row r="386" spans="1:7" ht="15.75" customHeight="1">
      <c r="A386" s="175">
        <v>45054</v>
      </c>
      <c r="B386" s="161">
        <v>1255.3800000000001</v>
      </c>
      <c r="C386" s="161">
        <v>1263.18</v>
      </c>
      <c r="D386" s="161">
        <v>1248.17</v>
      </c>
      <c r="E386" s="161">
        <v>1258.51</v>
      </c>
      <c r="F386" s="115" t="s">
        <v>2016</v>
      </c>
      <c r="G386" s="162">
        <v>5.1999999999999998E-3</v>
      </c>
    </row>
    <row r="387" spans="1:7" ht="15.75" customHeight="1">
      <c r="A387" s="174">
        <v>45051</v>
      </c>
      <c r="B387" s="164">
        <v>1271.83</v>
      </c>
      <c r="C387" s="164">
        <v>1271.83</v>
      </c>
      <c r="D387" s="164">
        <v>1247.22</v>
      </c>
      <c r="E387" s="164">
        <v>1252.04</v>
      </c>
      <c r="F387" s="163" t="s">
        <v>1949</v>
      </c>
      <c r="G387" s="165">
        <v>-1.1299999999999999E-2</v>
      </c>
    </row>
    <row r="388" spans="1:7" ht="15.75" customHeight="1">
      <c r="A388" s="175">
        <v>45050</v>
      </c>
      <c r="B388" s="161">
        <v>1261.8399999999999</v>
      </c>
      <c r="C388" s="161">
        <v>1268.6500000000001</v>
      </c>
      <c r="D388" s="161">
        <v>1255.43</v>
      </c>
      <c r="E388" s="161">
        <v>1266.4100000000001</v>
      </c>
      <c r="F388" s="115" t="s">
        <v>1725</v>
      </c>
      <c r="G388" s="162">
        <v>3.5000000000000001E-3</v>
      </c>
    </row>
    <row r="389" spans="1:7" ht="15.75" customHeight="1">
      <c r="A389" s="174">
        <v>45049</v>
      </c>
      <c r="B389" s="164">
        <v>1258.9100000000001</v>
      </c>
      <c r="C389" s="164">
        <v>1265.3699999999999</v>
      </c>
      <c r="D389" s="164">
        <v>1255.03</v>
      </c>
      <c r="E389" s="164">
        <v>1262.04</v>
      </c>
      <c r="F389" s="163" t="s">
        <v>1746</v>
      </c>
      <c r="G389" s="165">
        <v>-6.4999999999999997E-3</v>
      </c>
    </row>
    <row r="390" spans="1:7" ht="15.75" customHeight="1">
      <c r="A390" s="175">
        <v>45048</v>
      </c>
      <c r="B390" s="161">
        <v>1247.52</v>
      </c>
      <c r="C390" s="161">
        <v>1272.58</v>
      </c>
      <c r="D390" s="161">
        <v>1247.52</v>
      </c>
      <c r="E390" s="161">
        <v>1270.29</v>
      </c>
      <c r="F390" s="115" t="s">
        <v>1762</v>
      </c>
      <c r="G390" s="162">
        <v>1.9699999999999999E-2</v>
      </c>
    </row>
    <row r="391" spans="1:7" ht="15.75" customHeight="1">
      <c r="A391" s="174">
        <v>45044</v>
      </c>
      <c r="B391" s="164">
        <v>1248.6600000000001</v>
      </c>
      <c r="C391" s="164">
        <v>1251.94</v>
      </c>
      <c r="D391" s="164">
        <v>1237.97</v>
      </c>
      <c r="E391" s="164">
        <v>1245.73</v>
      </c>
      <c r="F391" s="163" t="s">
        <v>1514</v>
      </c>
      <c r="G391" s="165">
        <v>5.1999999999999998E-3</v>
      </c>
    </row>
    <row r="392" spans="1:7" ht="15.75" customHeight="1">
      <c r="A392" s="175">
        <v>45043</v>
      </c>
      <c r="B392" s="161">
        <v>1223.1099999999999</v>
      </c>
      <c r="C392" s="161">
        <v>1240.81</v>
      </c>
      <c r="D392" s="161">
        <v>1218.53</v>
      </c>
      <c r="E392" s="161">
        <v>1239.27</v>
      </c>
      <c r="F392" s="115" t="s">
        <v>2017</v>
      </c>
      <c r="G392" s="162">
        <v>1.52E-2</v>
      </c>
    </row>
    <row r="393" spans="1:7" ht="15.75" customHeight="1">
      <c r="A393" s="174">
        <v>45042</v>
      </c>
      <c r="B393" s="164">
        <v>1221.1199999999999</v>
      </c>
      <c r="C393" s="164">
        <v>1226.0899999999999</v>
      </c>
      <c r="D393" s="164">
        <v>1213.71</v>
      </c>
      <c r="E393" s="164">
        <v>1220.67</v>
      </c>
      <c r="F393" s="163" t="s">
        <v>2018</v>
      </c>
      <c r="G393" s="165">
        <v>2.2000000000000001E-3</v>
      </c>
    </row>
    <row r="394" spans="1:7" ht="15.75" customHeight="1">
      <c r="A394" s="175">
        <v>45041</v>
      </c>
      <c r="B394" s="161">
        <v>1219.08</v>
      </c>
      <c r="C394" s="161">
        <v>1228.58</v>
      </c>
      <c r="D394" s="161">
        <v>1208.19</v>
      </c>
      <c r="E394" s="161">
        <v>1218.04</v>
      </c>
      <c r="F394" s="115" t="s">
        <v>1915</v>
      </c>
      <c r="G394" s="162">
        <v>-1.1000000000000001E-3</v>
      </c>
    </row>
    <row r="395" spans="1:7" ht="15.75" customHeight="1">
      <c r="A395" s="174">
        <v>45040</v>
      </c>
      <c r="B395" s="164">
        <v>1221.1199999999999</v>
      </c>
      <c r="C395" s="164">
        <v>1223.1099999999999</v>
      </c>
      <c r="D395" s="164">
        <v>1211.17</v>
      </c>
      <c r="E395" s="164">
        <v>1219.43</v>
      </c>
      <c r="F395" s="163" t="s">
        <v>2019</v>
      </c>
      <c r="G395" s="165">
        <v>-8.9999999999999998E-4</v>
      </c>
    </row>
    <row r="396" spans="1:7" ht="15.75" customHeight="1">
      <c r="A396" s="175">
        <v>45037</v>
      </c>
      <c r="B396" s="161">
        <v>1221.22</v>
      </c>
      <c r="C396" s="161">
        <v>1226.3399999999999</v>
      </c>
      <c r="D396" s="161">
        <v>1213.1600000000001</v>
      </c>
      <c r="E396" s="161">
        <v>1220.47</v>
      </c>
      <c r="F396" s="115" t="s">
        <v>2020</v>
      </c>
      <c r="G396" s="162">
        <v>3.2000000000000002E-3</v>
      </c>
    </row>
    <row r="397" spans="1:7" ht="15.75" customHeight="1">
      <c r="A397" s="174">
        <v>45036</v>
      </c>
      <c r="B397" s="164">
        <v>1223.8</v>
      </c>
      <c r="C397" s="164">
        <v>1230.9100000000001</v>
      </c>
      <c r="D397" s="164">
        <v>1214.56</v>
      </c>
      <c r="E397" s="164">
        <v>1216.54</v>
      </c>
      <c r="F397" s="163" t="s">
        <v>2021</v>
      </c>
      <c r="G397" s="165">
        <v>-7.1000000000000004E-3</v>
      </c>
    </row>
    <row r="398" spans="1:7" ht="15.75" customHeight="1">
      <c r="A398" s="175">
        <v>45035</v>
      </c>
      <c r="B398" s="161">
        <v>1247.32</v>
      </c>
      <c r="C398" s="161">
        <v>1247.32</v>
      </c>
      <c r="D398" s="161">
        <v>1222.51</v>
      </c>
      <c r="E398" s="161">
        <v>1225.3</v>
      </c>
      <c r="F398" s="115" t="s">
        <v>2022</v>
      </c>
      <c r="G398" s="162">
        <v>-2.1600000000000001E-2</v>
      </c>
    </row>
    <row r="399" spans="1:7" ht="15.75" customHeight="1">
      <c r="A399" s="174">
        <v>45034</v>
      </c>
      <c r="B399" s="164">
        <v>1262.83</v>
      </c>
      <c r="C399" s="164">
        <v>1262.83</v>
      </c>
      <c r="D399" s="164">
        <v>1246.08</v>
      </c>
      <c r="E399" s="164">
        <v>1252.29</v>
      </c>
      <c r="F399" s="163" t="s">
        <v>2023</v>
      </c>
      <c r="G399" s="165">
        <v>8.0000000000000004E-4</v>
      </c>
    </row>
    <row r="400" spans="1:7" ht="15.75" customHeight="1">
      <c r="A400" s="175">
        <v>45033</v>
      </c>
      <c r="B400" s="161">
        <v>1243.29</v>
      </c>
      <c r="C400" s="161">
        <v>1254.08</v>
      </c>
      <c r="D400" s="161">
        <v>1178.6600000000001</v>
      </c>
      <c r="E400" s="161">
        <v>1251.25</v>
      </c>
      <c r="F400" s="115" t="s">
        <v>2024</v>
      </c>
      <c r="G400" s="162">
        <v>-9.4200000000000006E-2</v>
      </c>
    </row>
    <row r="401" spans="1:7" ht="15.75" customHeight="1">
      <c r="A401" s="174">
        <v>45029</v>
      </c>
      <c r="B401" s="164">
        <v>1401.85</v>
      </c>
      <c r="C401" s="164">
        <v>1403.14</v>
      </c>
      <c r="D401" s="164">
        <v>1375.25</v>
      </c>
      <c r="E401" s="164">
        <v>1381.42</v>
      </c>
      <c r="F401" s="163" t="s">
        <v>2025</v>
      </c>
      <c r="G401" s="165">
        <v>-2.7400000000000001E-2</v>
      </c>
    </row>
    <row r="402" spans="1:7" ht="15.75" customHeight="1">
      <c r="A402" s="175">
        <v>45028</v>
      </c>
      <c r="B402" s="161">
        <v>1405.13</v>
      </c>
      <c r="C402" s="161">
        <v>1423.48</v>
      </c>
      <c r="D402" s="161">
        <v>1392.15</v>
      </c>
      <c r="E402" s="161">
        <v>1420.3</v>
      </c>
      <c r="F402" s="115" t="s">
        <v>1838</v>
      </c>
      <c r="G402" s="162">
        <v>1.5800000000000002E-2</v>
      </c>
    </row>
    <row r="403" spans="1:7" ht="15.75" customHeight="1">
      <c r="A403" s="174">
        <v>45027</v>
      </c>
      <c r="B403" s="164">
        <v>1420.89</v>
      </c>
      <c r="C403" s="164">
        <v>1425.32</v>
      </c>
      <c r="D403" s="164">
        <v>1381.22</v>
      </c>
      <c r="E403" s="164">
        <v>1398.27</v>
      </c>
      <c r="F403" s="163" t="s">
        <v>1903</v>
      </c>
      <c r="G403" s="165">
        <v>-1.4999999999999999E-2</v>
      </c>
    </row>
    <row r="404" spans="1:7" ht="15.75" customHeight="1">
      <c r="A404" s="175">
        <v>45026</v>
      </c>
      <c r="B404" s="161">
        <v>1415.97</v>
      </c>
      <c r="C404" s="161">
        <v>1425.96</v>
      </c>
      <c r="D404" s="161">
        <v>1407.07</v>
      </c>
      <c r="E404" s="161">
        <v>1419.6</v>
      </c>
      <c r="F404" s="115" t="s">
        <v>1807</v>
      </c>
      <c r="G404" s="162">
        <v>4.0000000000000001E-3</v>
      </c>
    </row>
    <row r="405" spans="1:7" ht="15.75" customHeight="1">
      <c r="A405" s="174">
        <v>45022</v>
      </c>
      <c r="B405" s="164">
        <v>1408.06</v>
      </c>
      <c r="C405" s="164">
        <v>1420.4</v>
      </c>
      <c r="D405" s="164">
        <v>1402.45</v>
      </c>
      <c r="E405" s="164">
        <v>1413.93</v>
      </c>
      <c r="F405" s="163" t="s">
        <v>2013</v>
      </c>
      <c r="G405" s="165">
        <v>-1.1999999999999999E-3</v>
      </c>
    </row>
    <row r="406" spans="1:7" ht="15.75" customHeight="1">
      <c r="A406" s="175">
        <v>45021</v>
      </c>
      <c r="B406" s="161">
        <v>1392.15</v>
      </c>
      <c r="C406" s="161">
        <v>1419.5</v>
      </c>
      <c r="D406" s="161">
        <v>1392.15</v>
      </c>
      <c r="E406" s="161">
        <v>1415.57</v>
      </c>
      <c r="F406" s="115" t="s">
        <v>2026</v>
      </c>
      <c r="G406" s="162">
        <v>8.9999999999999993E-3</v>
      </c>
    </row>
    <row r="407" spans="1:7" ht="15.75" customHeight="1">
      <c r="A407" s="174">
        <v>45019</v>
      </c>
      <c r="B407" s="164">
        <v>1426.96</v>
      </c>
      <c r="C407" s="164">
        <v>1426.96</v>
      </c>
      <c r="D407" s="164">
        <v>1397.28</v>
      </c>
      <c r="E407" s="164">
        <v>1402.94</v>
      </c>
      <c r="F407" s="163" t="s">
        <v>1496</v>
      </c>
      <c r="G407" s="165">
        <v>-1.2E-2</v>
      </c>
    </row>
    <row r="408" spans="1:7" ht="15.75" customHeight="1">
      <c r="A408" s="175">
        <v>45016</v>
      </c>
      <c r="B408" s="161">
        <v>1396.13</v>
      </c>
      <c r="C408" s="161">
        <v>1421.94</v>
      </c>
      <c r="D408" s="161">
        <v>1386.09</v>
      </c>
      <c r="E408" s="161">
        <v>1419.95</v>
      </c>
      <c r="F408" s="115" t="s">
        <v>2027</v>
      </c>
      <c r="G408" s="162">
        <v>3.2099999999999997E-2</v>
      </c>
    </row>
    <row r="409" spans="1:7" ht="15.75" customHeight="1">
      <c r="A409" s="174">
        <v>45014</v>
      </c>
      <c r="B409" s="164">
        <v>1371.27</v>
      </c>
      <c r="C409" s="164">
        <v>1382.11</v>
      </c>
      <c r="D409" s="164">
        <v>1356.9</v>
      </c>
      <c r="E409" s="164">
        <v>1375.8</v>
      </c>
      <c r="F409" s="163" t="s">
        <v>1770</v>
      </c>
      <c r="G409" s="165">
        <v>4.3E-3</v>
      </c>
    </row>
    <row r="410" spans="1:7" ht="15.75" customHeight="1">
      <c r="A410" s="175">
        <v>45013</v>
      </c>
      <c r="B410" s="161">
        <v>1384.3</v>
      </c>
      <c r="C410" s="161">
        <v>1390.17</v>
      </c>
      <c r="D410" s="161">
        <v>1368.14</v>
      </c>
      <c r="E410" s="161">
        <v>1369.88</v>
      </c>
      <c r="F410" s="115" t="s">
        <v>1364</v>
      </c>
      <c r="G410" s="162">
        <v>-8.2000000000000007E-3</v>
      </c>
    </row>
    <row r="411" spans="1:7" ht="15.75" customHeight="1">
      <c r="A411" s="174">
        <v>45012</v>
      </c>
      <c r="B411" s="164">
        <v>1378.48</v>
      </c>
      <c r="C411" s="164">
        <v>1387.93</v>
      </c>
      <c r="D411" s="164">
        <v>1366.4</v>
      </c>
      <c r="E411" s="164">
        <v>1381.17</v>
      </c>
      <c r="F411" s="163" t="s">
        <v>1676</v>
      </c>
      <c r="G411" s="165">
        <v>6.0000000000000001E-3</v>
      </c>
    </row>
    <row r="412" spans="1:7" ht="15.75" customHeight="1">
      <c r="A412" s="175">
        <v>45009</v>
      </c>
      <c r="B412" s="161">
        <v>1380.22</v>
      </c>
      <c r="C412" s="161">
        <v>1391.11</v>
      </c>
      <c r="D412" s="161">
        <v>1369.78</v>
      </c>
      <c r="E412" s="161">
        <v>1372.91</v>
      </c>
      <c r="F412" s="115" t="s">
        <v>2028</v>
      </c>
      <c r="G412" s="162">
        <v>4.4000000000000003E-3</v>
      </c>
    </row>
    <row r="413" spans="1:7" ht="15.75" customHeight="1">
      <c r="A413" s="174">
        <v>45008</v>
      </c>
      <c r="B413" s="164">
        <v>1376.19</v>
      </c>
      <c r="C413" s="164">
        <v>1376.19</v>
      </c>
      <c r="D413" s="164">
        <v>1362.32</v>
      </c>
      <c r="E413" s="164">
        <v>1366.85</v>
      </c>
      <c r="F413" s="163" t="s">
        <v>2029</v>
      </c>
      <c r="G413" s="165">
        <v>-1.06E-2</v>
      </c>
    </row>
    <row r="414" spans="1:7" ht="15.75" customHeight="1">
      <c r="A414" s="175">
        <v>45007</v>
      </c>
      <c r="B414" s="161">
        <v>1395.14</v>
      </c>
      <c r="C414" s="161">
        <v>1399.36</v>
      </c>
      <c r="D414" s="161">
        <v>1374.4</v>
      </c>
      <c r="E414" s="161">
        <v>1381.46</v>
      </c>
      <c r="F414" s="115" t="s">
        <v>2030</v>
      </c>
      <c r="G414" s="162">
        <v>-1E-3</v>
      </c>
    </row>
    <row r="415" spans="1:7" ht="15.75" customHeight="1">
      <c r="A415" s="174">
        <v>45006</v>
      </c>
      <c r="B415" s="164">
        <v>1391.16</v>
      </c>
      <c r="C415" s="164">
        <v>1397.13</v>
      </c>
      <c r="D415" s="164">
        <v>1382.21</v>
      </c>
      <c r="E415" s="164">
        <v>1382.91</v>
      </c>
      <c r="F415" s="163" t="s">
        <v>1702</v>
      </c>
      <c r="G415" s="165">
        <v>-9.1999999999999998E-3</v>
      </c>
    </row>
    <row r="416" spans="1:7" ht="15.75" customHeight="1">
      <c r="A416" s="175">
        <v>45005</v>
      </c>
      <c r="B416" s="161">
        <v>1411.74</v>
      </c>
      <c r="C416" s="161">
        <v>1411.74</v>
      </c>
      <c r="D416" s="161">
        <v>1377.09</v>
      </c>
      <c r="E416" s="161">
        <v>1395.78</v>
      </c>
      <c r="F416" s="115" t="s">
        <v>2031</v>
      </c>
      <c r="G416" s="162">
        <v>-1.2E-2</v>
      </c>
    </row>
    <row r="417" spans="1:7" ht="15.75" customHeight="1">
      <c r="A417" s="174">
        <v>45002</v>
      </c>
      <c r="B417" s="164">
        <v>1421.99</v>
      </c>
      <c r="C417" s="164">
        <v>1434.81</v>
      </c>
      <c r="D417" s="164">
        <v>1403.49</v>
      </c>
      <c r="E417" s="164">
        <v>1412.74</v>
      </c>
      <c r="F417" s="163" t="s">
        <v>1931</v>
      </c>
      <c r="G417" s="165">
        <v>1.18E-2</v>
      </c>
    </row>
    <row r="418" spans="1:7" ht="15.75" customHeight="1">
      <c r="A418" s="175">
        <v>45001</v>
      </c>
      <c r="B418" s="161">
        <v>1409.85</v>
      </c>
      <c r="C418" s="161">
        <v>1409.85</v>
      </c>
      <c r="D418" s="161">
        <v>1390.86</v>
      </c>
      <c r="E418" s="161">
        <v>1396.23</v>
      </c>
      <c r="F418" s="115" t="s">
        <v>1798</v>
      </c>
      <c r="G418" s="162">
        <v>-1.0999999999999999E-2</v>
      </c>
    </row>
    <row r="419" spans="1:7" ht="15.75" customHeight="1">
      <c r="A419" s="174">
        <v>45000</v>
      </c>
      <c r="B419" s="164">
        <v>1429.94</v>
      </c>
      <c r="C419" s="164">
        <v>1434.76</v>
      </c>
      <c r="D419" s="164">
        <v>1408.91</v>
      </c>
      <c r="E419" s="164">
        <v>1411.69</v>
      </c>
      <c r="F419" s="163" t="s">
        <v>2028</v>
      </c>
      <c r="G419" s="165">
        <v>-2.0000000000000001E-4</v>
      </c>
    </row>
    <row r="420" spans="1:7" ht="15.75" customHeight="1">
      <c r="A420" s="175">
        <v>44999</v>
      </c>
      <c r="B420" s="161">
        <v>1432.93</v>
      </c>
      <c r="C420" s="161">
        <v>1440.23</v>
      </c>
      <c r="D420" s="161">
        <v>1403.09</v>
      </c>
      <c r="E420" s="161">
        <v>1412.04</v>
      </c>
      <c r="F420" s="115" t="s">
        <v>1638</v>
      </c>
      <c r="G420" s="162">
        <v>-1.0500000000000001E-2</v>
      </c>
    </row>
    <row r="421" spans="1:7" ht="15.75" customHeight="1">
      <c r="A421" s="174">
        <v>44998</v>
      </c>
      <c r="B421" s="164">
        <v>1455.99</v>
      </c>
      <c r="C421" s="164">
        <v>1470.02</v>
      </c>
      <c r="D421" s="164">
        <v>1420</v>
      </c>
      <c r="E421" s="164">
        <v>1427.06</v>
      </c>
      <c r="F421" s="163" t="s">
        <v>1852</v>
      </c>
      <c r="G421" s="165">
        <v>-2.4799999999999999E-2</v>
      </c>
    </row>
    <row r="422" spans="1:7" ht="15.75" customHeight="1">
      <c r="A422" s="175">
        <v>44995</v>
      </c>
      <c r="B422" s="161">
        <v>1451.82</v>
      </c>
      <c r="C422" s="161">
        <v>1466.04</v>
      </c>
      <c r="D422" s="161">
        <v>1449.48</v>
      </c>
      <c r="E422" s="161">
        <v>1463.3</v>
      </c>
      <c r="F422" s="115" t="s">
        <v>1479</v>
      </c>
      <c r="G422" s="162">
        <v>-6.0000000000000001E-3</v>
      </c>
    </row>
    <row r="423" spans="1:7" ht="15.75" customHeight="1">
      <c r="A423" s="174">
        <v>44994</v>
      </c>
      <c r="B423" s="164">
        <v>1486.62</v>
      </c>
      <c r="C423" s="164">
        <v>1489.95</v>
      </c>
      <c r="D423" s="164">
        <v>1466.34</v>
      </c>
      <c r="E423" s="164">
        <v>1472.1</v>
      </c>
      <c r="F423" s="163" t="s">
        <v>1575</v>
      </c>
      <c r="G423" s="165">
        <v>-8.2000000000000007E-3</v>
      </c>
    </row>
    <row r="424" spans="1:7" ht="15.75" customHeight="1">
      <c r="A424" s="175">
        <v>44993</v>
      </c>
      <c r="B424" s="161">
        <v>1482.2</v>
      </c>
      <c r="C424" s="161">
        <v>1487.62</v>
      </c>
      <c r="D424" s="161">
        <v>1472.8</v>
      </c>
      <c r="E424" s="161">
        <v>1484.33</v>
      </c>
      <c r="F424" s="115" t="s">
        <v>1513</v>
      </c>
      <c r="G424" s="162">
        <v>-9.7999999999999997E-3</v>
      </c>
    </row>
    <row r="425" spans="1:7" ht="15.75" customHeight="1">
      <c r="A425" s="174">
        <v>44991</v>
      </c>
      <c r="B425" s="164">
        <v>1486.18</v>
      </c>
      <c r="C425" s="164">
        <v>1511.88</v>
      </c>
      <c r="D425" s="164">
        <v>1484.78</v>
      </c>
      <c r="E425" s="164">
        <v>1499</v>
      </c>
      <c r="F425" s="163" t="s">
        <v>1704</v>
      </c>
      <c r="G425" s="165">
        <v>1.9E-2</v>
      </c>
    </row>
    <row r="426" spans="1:7" ht="15.75" customHeight="1">
      <c r="A426" s="175">
        <v>44988</v>
      </c>
      <c r="B426" s="161">
        <v>1478.42</v>
      </c>
      <c r="C426" s="161">
        <v>1481.45</v>
      </c>
      <c r="D426" s="161">
        <v>1464.74</v>
      </c>
      <c r="E426" s="161">
        <v>1471.01</v>
      </c>
      <c r="F426" s="115" t="s">
        <v>1369</v>
      </c>
      <c r="G426" s="162">
        <v>4.8999999999999998E-3</v>
      </c>
    </row>
    <row r="427" spans="1:7" ht="15.75" customHeight="1">
      <c r="A427" s="174">
        <v>44987</v>
      </c>
      <c r="B427" s="164">
        <v>1476.68</v>
      </c>
      <c r="C427" s="164">
        <v>1480.26</v>
      </c>
      <c r="D427" s="164">
        <v>1459.08</v>
      </c>
      <c r="E427" s="164">
        <v>1463.9</v>
      </c>
      <c r="F427" s="163" t="s">
        <v>1626</v>
      </c>
      <c r="G427" s="165">
        <v>-1.6E-2</v>
      </c>
    </row>
    <row r="428" spans="1:7" ht="15.75" customHeight="1">
      <c r="A428" s="175">
        <v>44986</v>
      </c>
      <c r="B428" s="161">
        <v>1484.04</v>
      </c>
      <c r="C428" s="161">
        <v>1492.44</v>
      </c>
      <c r="D428" s="161">
        <v>1473.2</v>
      </c>
      <c r="E428" s="161">
        <v>1487.67</v>
      </c>
      <c r="F428" s="115" t="s">
        <v>1987</v>
      </c>
      <c r="G428" s="162">
        <v>5.7000000000000002E-3</v>
      </c>
    </row>
    <row r="429" spans="1:7" ht="15.75" customHeight="1">
      <c r="A429" s="174">
        <v>44985</v>
      </c>
      <c r="B429" s="164">
        <v>1507.11</v>
      </c>
      <c r="C429" s="164">
        <v>1515.46</v>
      </c>
      <c r="D429" s="164">
        <v>1473</v>
      </c>
      <c r="E429" s="164">
        <v>1479.21</v>
      </c>
      <c r="F429" s="163" t="s">
        <v>2032</v>
      </c>
      <c r="G429" s="165">
        <v>-1.44E-2</v>
      </c>
    </row>
    <row r="430" spans="1:7" ht="15.75" customHeight="1">
      <c r="A430" s="175">
        <v>44984</v>
      </c>
      <c r="B430" s="161">
        <v>1531.37</v>
      </c>
      <c r="C430" s="161">
        <v>1531.37</v>
      </c>
      <c r="D430" s="161">
        <v>1493.58</v>
      </c>
      <c r="E430" s="161">
        <v>1500.84</v>
      </c>
      <c r="F430" s="115" t="s">
        <v>1368</v>
      </c>
      <c r="G430" s="162">
        <v>-2.6700000000000002E-2</v>
      </c>
    </row>
    <row r="431" spans="1:7" ht="15.75" customHeight="1">
      <c r="A431" s="174">
        <v>44981</v>
      </c>
      <c r="B431" s="164">
        <v>1551.26</v>
      </c>
      <c r="C431" s="164">
        <v>1560.21</v>
      </c>
      <c r="D431" s="164">
        <v>1536.34</v>
      </c>
      <c r="E431" s="164">
        <v>1541.96</v>
      </c>
      <c r="F431" s="163" t="s">
        <v>1882</v>
      </c>
      <c r="G431" s="165">
        <v>0</v>
      </c>
    </row>
    <row r="432" spans="1:7" ht="15.75" customHeight="1">
      <c r="A432" s="175">
        <v>44980</v>
      </c>
      <c r="B432" s="161">
        <v>1561.05</v>
      </c>
      <c r="C432" s="161">
        <v>1561.05</v>
      </c>
      <c r="D432" s="161">
        <v>1539.47</v>
      </c>
      <c r="E432" s="161">
        <v>1542.01</v>
      </c>
      <c r="F432" s="115" t="s">
        <v>1884</v>
      </c>
      <c r="G432" s="162">
        <v>-7.1000000000000004E-3</v>
      </c>
    </row>
    <row r="433" spans="1:7" ht="15.75" customHeight="1">
      <c r="A433" s="174">
        <v>44979</v>
      </c>
      <c r="B433" s="164">
        <v>1554.24</v>
      </c>
      <c r="C433" s="164">
        <v>1566.17</v>
      </c>
      <c r="D433" s="164">
        <v>1546.58</v>
      </c>
      <c r="E433" s="164">
        <v>1553.05</v>
      </c>
      <c r="F433" s="163" t="s">
        <v>1361</v>
      </c>
      <c r="G433" s="165">
        <v>-1.12E-2</v>
      </c>
    </row>
    <row r="434" spans="1:7" ht="15.75" customHeight="1">
      <c r="A434" s="175">
        <v>44978</v>
      </c>
      <c r="B434" s="161">
        <v>1589.74</v>
      </c>
      <c r="C434" s="161">
        <v>1592.67</v>
      </c>
      <c r="D434" s="161">
        <v>1567.17</v>
      </c>
      <c r="E434" s="161">
        <v>1570.65</v>
      </c>
      <c r="F434" s="115" t="s">
        <v>1648</v>
      </c>
      <c r="G434" s="162">
        <v>-8.0999999999999996E-3</v>
      </c>
    </row>
    <row r="435" spans="1:7" ht="15.75" customHeight="1">
      <c r="A435" s="174">
        <v>44977</v>
      </c>
      <c r="B435" s="164">
        <v>1576.07</v>
      </c>
      <c r="C435" s="164">
        <v>1594.02</v>
      </c>
      <c r="D435" s="164">
        <v>1573.63</v>
      </c>
      <c r="E435" s="164">
        <v>1583.53</v>
      </c>
      <c r="F435" s="163" t="s">
        <v>1593</v>
      </c>
      <c r="G435" s="165">
        <v>5.4999999999999997E-3</v>
      </c>
    </row>
    <row r="436" spans="1:7" ht="15.75" customHeight="1">
      <c r="A436" s="175">
        <v>44974</v>
      </c>
      <c r="B436" s="161">
        <v>1585.07</v>
      </c>
      <c r="C436" s="161">
        <v>1586.06</v>
      </c>
      <c r="D436" s="161">
        <v>1566.67</v>
      </c>
      <c r="E436" s="161">
        <v>1574.92</v>
      </c>
      <c r="F436" s="115" t="s">
        <v>2033</v>
      </c>
      <c r="G436" s="162">
        <v>-1.12E-2</v>
      </c>
    </row>
    <row r="437" spans="1:7" ht="15.75" customHeight="1">
      <c r="A437" s="174">
        <v>44973</v>
      </c>
      <c r="B437" s="164">
        <v>1591.03</v>
      </c>
      <c r="C437" s="164">
        <v>1605.4</v>
      </c>
      <c r="D437" s="164">
        <v>1588.9</v>
      </c>
      <c r="E437" s="164">
        <v>1592.82</v>
      </c>
      <c r="F437" s="163" t="s">
        <v>1566</v>
      </c>
      <c r="G437" s="165">
        <v>3.0000000000000001E-3</v>
      </c>
    </row>
    <row r="438" spans="1:7" ht="15.75" customHeight="1">
      <c r="A438" s="175">
        <v>44972</v>
      </c>
      <c r="B438" s="161">
        <v>1575.12</v>
      </c>
      <c r="C438" s="161">
        <v>1590.04</v>
      </c>
      <c r="D438" s="161">
        <v>1567.17</v>
      </c>
      <c r="E438" s="161">
        <v>1588.1</v>
      </c>
      <c r="F438" s="115" t="s">
        <v>1792</v>
      </c>
      <c r="G438" s="162">
        <v>2.3999999999999998E-3</v>
      </c>
    </row>
    <row r="439" spans="1:7" ht="15.75" customHeight="1">
      <c r="A439" s="174">
        <v>44971</v>
      </c>
      <c r="B439" s="164">
        <v>1575.82</v>
      </c>
      <c r="C439" s="164">
        <v>1587.06</v>
      </c>
      <c r="D439" s="164">
        <v>1569.31</v>
      </c>
      <c r="E439" s="164">
        <v>1584.32</v>
      </c>
      <c r="F439" s="163" t="s">
        <v>2034</v>
      </c>
      <c r="G439" s="165">
        <v>1.6500000000000001E-2</v>
      </c>
    </row>
    <row r="440" spans="1:7" ht="15.75" customHeight="1">
      <c r="A440" s="175">
        <v>44970</v>
      </c>
      <c r="B440" s="161">
        <v>1588.05</v>
      </c>
      <c r="C440" s="161">
        <v>1588.05</v>
      </c>
      <c r="D440" s="161">
        <v>1557.22</v>
      </c>
      <c r="E440" s="161">
        <v>1558.67</v>
      </c>
      <c r="F440" s="115" t="s">
        <v>1980</v>
      </c>
      <c r="G440" s="162">
        <v>-2.5600000000000001E-2</v>
      </c>
    </row>
    <row r="441" spans="1:7" ht="15.75" customHeight="1">
      <c r="A441" s="174">
        <v>44967</v>
      </c>
      <c r="B441" s="164">
        <v>1603.91</v>
      </c>
      <c r="C441" s="164">
        <v>1607.24</v>
      </c>
      <c r="D441" s="164">
        <v>1587.5</v>
      </c>
      <c r="E441" s="164">
        <v>1599.54</v>
      </c>
      <c r="F441" s="163" t="s">
        <v>1563</v>
      </c>
      <c r="G441" s="165">
        <v>-5.1999999999999998E-3</v>
      </c>
    </row>
    <row r="442" spans="1:7" ht="15.75" customHeight="1">
      <c r="A442" s="175">
        <v>44966</v>
      </c>
      <c r="B442" s="161">
        <v>1587.26</v>
      </c>
      <c r="C442" s="161">
        <v>1610.67</v>
      </c>
      <c r="D442" s="161">
        <v>1577.16</v>
      </c>
      <c r="E442" s="161">
        <v>1607.94</v>
      </c>
      <c r="F442" s="115" t="s">
        <v>2035</v>
      </c>
      <c r="G442" s="162">
        <v>1.67E-2</v>
      </c>
    </row>
    <row r="443" spans="1:7" ht="15.75" customHeight="1">
      <c r="A443" s="174">
        <v>44965</v>
      </c>
      <c r="B443" s="164">
        <v>1556.73</v>
      </c>
      <c r="C443" s="164">
        <v>1594.02</v>
      </c>
      <c r="D443" s="164">
        <v>1556.73</v>
      </c>
      <c r="E443" s="164">
        <v>1581.59</v>
      </c>
      <c r="F443" s="163" t="s">
        <v>1880</v>
      </c>
      <c r="G443" s="165">
        <v>1.7999999999999999E-2</v>
      </c>
    </row>
    <row r="444" spans="1:7" ht="15.75" customHeight="1">
      <c r="A444" s="175">
        <v>44964</v>
      </c>
      <c r="B444" s="161">
        <v>1560.21</v>
      </c>
      <c r="C444" s="161">
        <v>1567.22</v>
      </c>
      <c r="D444" s="161">
        <v>1546.39</v>
      </c>
      <c r="E444" s="161">
        <v>1553.64</v>
      </c>
      <c r="F444" s="115" t="s">
        <v>1596</v>
      </c>
      <c r="G444" s="162">
        <v>-4.7000000000000002E-3</v>
      </c>
    </row>
    <row r="445" spans="1:7" ht="15.75" customHeight="1">
      <c r="A445" s="174">
        <v>44963</v>
      </c>
      <c r="B445" s="164">
        <v>1589.05</v>
      </c>
      <c r="C445" s="164">
        <v>1589.05</v>
      </c>
      <c r="D445" s="164">
        <v>1552.85</v>
      </c>
      <c r="E445" s="164">
        <v>1561.05</v>
      </c>
      <c r="F445" s="163" t="s">
        <v>1528</v>
      </c>
      <c r="G445" s="165">
        <v>-1.8499999999999999E-2</v>
      </c>
    </row>
    <row r="446" spans="1:7" ht="15.75" customHeight="1">
      <c r="A446" s="175">
        <v>44960</v>
      </c>
      <c r="B446" s="161">
        <v>1588.55</v>
      </c>
      <c r="C446" s="161">
        <v>1595.66</v>
      </c>
      <c r="D446" s="161">
        <v>1564.19</v>
      </c>
      <c r="E446" s="161">
        <v>1590.44</v>
      </c>
      <c r="F446" s="115" t="s">
        <v>2036</v>
      </c>
      <c r="G446" s="162">
        <v>9.9000000000000008E-3</v>
      </c>
    </row>
    <row r="447" spans="1:7" ht="15.75" customHeight="1">
      <c r="A447" s="174">
        <v>44959</v>
      </c>
      <c r="B447" s="164">
        <v>1543.3</v>
      </c>
      <c r="C447" s="164">
        <v>1578.06</v>
      </c>
      <c r="D447" s="164">
        <v>1543.3</v>
      </c>
      <c r="E447" s="164">
        <v>1574.88</v>
      </c>
      <c r="F447" s="163" t="s">
        <v>1801</v>
      </c>
      <c r="G447" s="165">
        <v>2.1000000000000001E-2</v>
      </c>
    </row>
    <row r="448" spans="1:7" ht="15.75" customHeight="1">
      <c r="A448" s="175">
        <v>44958</v>
      </c>
      <c r="B448" s="161">
        <v>1533.56</v>
      </c>
      <c r="C448" s="161">
        <v>1546.34</v>
      </c>
      <c r="D448" s="161">
        <v>1519.49</v>
      </c>
      <c r="E448" s="161">
        <v>1542.41</v>
      </c>
      <c r="F448" s="115" t="s">
        <v>1922</v>
      </c>
      <c r="G448" s="162">
        <v>1.1299999999999999E-2</v>
      </c>
    </row>
    <row r="449" spans="1:7" ht="15.75" customHeight="1">
      <c r="A449" s="174">
        <v>44957</v>
      </c>
      <c r="B449" s="164">
        <v>1540.22</v>
      </c>
      <c r="C449" s="164">
        <v>1540.22</v>
      </c>
      <c r="D449" s="164">
        <v>1504.52</v>
      </c>
      <c r="E449" s="164">
        <v>1525.16</v>
      </c>
      <c r="F449" s="163" t="s">
        <v>2037</v>
      </c>
      <c r="G449" s="165">
        <v>-3.3E-3</v>
      </c>
    </row>
    <row r="450" spans="1:7" ht="15.75" customHeight="1">
      <c r="A450" s="175">
        <v>44956</v>
      </c>
      <c r="B450" s="161">
        <v>1520.23</v>
      </c>
      <c r="C450" s="161">
        <v>1535.35</v>
      </c>
      <c r="D450" s="161">
        <v>1511.48</v>
      </c>
      <c r="E450" s="161">
        <v>1530.18</v>
      </c>
      <c r="F450" s="115" t="s">
        <v>2038</v>
      </c>
      <c r="G450" s="162">
        <v>1.29E-2</v>
      </c>
    </row>
    <row r="451" spans="1:7" ht="15.75" customHeight="1">
      <c r="A451" s="174">
        <v>44953</v>
      </c>
      <c r="B451" s="164">
        <v>1537.34</v>
      </c>
      <c r="C451" s="164">
        <v>1542.26</v>
      </c>
      <c r="D451" s="164">
        <v>1498.95</v>
      </c>
      <c r="E451" s="164">
        <v>1510.64</v>
      </c>
      <c r="F451" s="163" t="s">
        <v>2039</v>
      </c>
      <c r="G451" s="165">
        <v>-1.55E-2</v>
      </c>
    </row>
    <row r="452" spans="1:7" ht="15.75" customHeight="1">
      <c r="A452" s="175">
        <v>44951</v>
      </c>
      <c r="B452" s="161">
        <v>1538.33</v>
      </c>
      <c r="C452" s="161">
        <v>1547.28</v>
      </c>
      <c r="D452" s="161">
        <v>1530.13</v>
      </c>
      <c r="E452" s="161">
        <v>1534.35</v>
      </c>
      <c r="F452" s="115" t="s">
        <v>1989</v>
      </c>
      <c r="G452" s="162">
        <v>-5.7000000000000002E-3</v>
      </c>
    </row>
    <row r="453" spans="1:7" ht="15.75" customHeight="1">
      <c r="A453" s="174">
        <v>44950</v>
      </c>
      <c r="B453" s="164">
        <v>1551.26</v>
      </c>
      <c r="C453" s="164">
        <v>1560.01</v>
      </c>
      <c r="D453" s="164">
        <v>1541.06</v>
      </c>
      <c r="E453" s="164">
        <v>1543.2</v>
      </c>
      <c r="F453" s="163" t="s">
        <v>2040</v>
      </c>
      <c r="G453" s="165">
        <v>2.5000000000000001E-3</v>
      </c>
    </row>
    <row r="454" spans="1:7" ht="15.75" customHeight="1">
      <c r="A454" s="175">
        <v>44949</v>
      </c>
      <c r="B454" s="161">
        <v>1526.4</v>
      </c>
      <c r="C454" s="161">
        <v>1544.59</v>
      </c>
      <c r="D454" s="161">
        <v>1519.54</v>
      </c>
      <c r="E454" s="161">
        <v>1539.32</v>
      </c>
      <c r="F454" s="115" t="s">
        <v>1873</v>
      </c>
      <c r="G454" s="162">
        <v>1.47E-2</v>
      </c>
    </row>
    <row r="455" spans="1:7" ht="15.75" customHeight="1">
      <c r="A455" s="174">
        <v>44946</v>
      </c>
      <c r="B455" s="164">
        <v>1529.38</v>
      </c>
      <c r="C455" s="164">
        <v>1536.34</v>
      </c>
      <c r="D455" s="164">
        <v>1515.46</v>
      </c>
      <c r="E455" s="164">
        <v>1517</v>
      </c>
      <c r="F455" s="163" t="s">
        <v>1743</v>
      </c>
      <c r="G455" s="165">
        <v>-8.6999999999999994E-3</v>
      </c>
    </row>
    <row r="456" spans="1:7" ht="15.75" customHeight="1">
      <c r="A456" s="175">
        <v>44945</v>
      </c>
      <c r="B456" s="161">
        <v>1531.27</v>
      </c>
      <c r="C456" s="161">
        <v>1540.87</v>
      </c>
      <c r="D456" s="161">
        <v>1517.6</v>
      </c>
      <c r="E456" s="161">
        <v>1530.28</v>
      </c>
      <c r="F456" s="115" t="s">
        <v>2041</v>
      </c>
      <c r="G456" s="162">
        <v>-4.1999999999999997E-3</v>
      </c>
    </row>
    <row r="457" spans="1:7" ht="15.75" customHeight="1">
      <c r="A457" s="174">
        <v>44944</v>
      </c>
      <c r="B457" s="164">
        <v>1536.09</v>
      </c>
      <c r="C457" s="164">
        <v>1543.15</v>
      </c>
      <c r="D457" s="164">
        <v>1530.97</v>
      </c>
      <c r="E457" s="164">
        <v>1536.74</v>
      </c>
      <c r="F457" s="163" t="s">
        <v>1950</v>
      </c>
      <c r="G457" s="165">
        <v>3.8E-3</v>
      </c>
    </row>
    <row r="458" spans="1:7" ht="15.75" customHeight="1">
      <c r="A458" s="175">
        <v>44943</v>
      </c>
      <c r="B458" s="161">
        <v>1518.44</v>
      </c>
      <c r="C458" s="161">
        <v>1533.56</v>
      </c>
      <c r="D458" s="161">
        <v>1515.46</v>
      </c>
      <c r="E458" s="161">
        <v>1530.87</v>
      </c>
      <c r="F458" s="115" t="s">
        <v>1773</v>
      </c>
      <c r="G458" s="162">
        <v>9.1999999999999998E-3</v>
      </c>
    </row>
    <row r="459" spans="1:7" ht="15.75" customHeight="1">
      <c r="A459" s="174">
        <v>44942</v>
      </c>
      <c r="B459" s="164">
        <v>1501.54</v>
      </c>
      <c r="C459" s="164">
        <v>1519.44</v>
      </c>
      <c r="D459" s="164">
        <v>1493.88</v>
      </c>
      <c r="E459" s="164">
        <v>1516.95</v>
      </c>
      <c r="F459" s="163" t="s">
        <v>1829</v>
      </c>
      <c r="G459" s="165">
        <v>1.4500000000000001E-2</v>
      </c>
    </row>
    <row r="460" spans="1:7" ht="15.75" customHeight="1">
      <c r="A460" s="175">
        <v>44939</v>
      </c>
      <c r="B460" s="161">
        <v>1475.19</v>
      </c>
      <c r="C460" s="161">
        <v>1510.89</v>
      </c>
      <c r="D460" s="161">
        <v>1459.77</v>
      </c>
      <c r="E460" s="161">
        <v>1495.22</v>
      </c>
      <c r="F460" s="115" t="s">
        <v>2042</v>
      </c>
      <c r="G460" s="162">
        <v>1.5599999999999999E-2</v>
      </c>
    </row>
    <row r="461" spans="1:7" ht="15.75" customHeight="1">
      <c r="A461" s="174">
        <v>44938</v>
      </c>
      <c r="B461" s="164">
        <v>1473.65</v>
      </c>
      <c r="C461" s="164">
        <v>1476.68</v>
      </c>
      <c r="D461" s="164">
        <v>1446.85</v>
      </c>
      <c r="E461" s="164">
        <v>1472.3</v>
      </c>
      <c r="F461" s="163" t="s">
        <v>1707</v>
      </c>
      <c r="G461" s="165">
        <v>6.4000000000000003E-3</v>
      </c>
    </row>
    <row r="462" spans="1:7" ht="15.75" customHeight="1">
      <c r="A462" s="175">
        <v>44937</v>
      </c>
      <c r="B462" s="161">
        <v>1461.76</v>
      </c>
      <c r="C462" s="161">
        <v>1485.63</v>
      </c>
      <c r="D462" s="161">
        <v>1455.8</v>
      </c>
      <c r="E462" s="161">
        <v>1463.01</v>
      </c>
      <c r="F462" s="115" t="s">
        <v>2041</v>
      </c>
      <c r="G462" s="162">
        <v>1E-3</v>
      </c>
    </row>
    <row r="463" spans="1:7" ht="15.75" customHeight="1">
      <c r="A463" s="174">
        <v>44936</v>
      </c>
      <c r="B463" s="164">
        <v>1473.69</v>
      </c>
      <c r="C463" s="164">
        <v>1475.58</v>
      </c>
      <c r="D463" s="164">
        <v>1445.9</v>
      </c>
      <c r="E463" s="164">
        <v>1461.51</v>
      </c>
      <c r="F463" s="163" t="s">
        <v>2043</v>
      </c>
      <c r="G463" s="165">
        <v>-9.9000000000000008E-3</v>
      </c>
    </row>
    <row r="464" spans="1:7" ht="15.75" customHeight="1">
      <c r="A464" s="175">
        <v>44935</v>
      </c>
      <c r="B464" s="161">
        <v>1440.08</v>
      </c>
      <c r="C464" s="161">
        <v>1481</v>
      </c>
      <c r="D464" s="161">
        <v>1440.08</v>
      </c>
      <c r="E464" s="161">
        <v>1476.13</v>
      </c>
      <c r="F464" s="115" t="s">
        <v>2044</v>
      </c>
      <c r="G464" s="162">
        <v>2.4799999999999999E-2</v>
      </c>
    </row>
    <row r="465" spans="1:7" ht="15.75" customHeight="1">
      <c r="A465" s="174">
        <v>44932</v>
      </c>
      <c r="B465" s="164">
        <v>1461.76</v>
      </c>
      <c r="C465" s="164">
        <v>1466.73</v>
      </c>
      <c r="D465" s="164">
        <v>1438.39</v>
      </c>
      <c r="E465" s="164">
        <v>1440.38</v>
      </c>
      <c r="F465" s="163" t="s">
        <v>1498</v>
      </c>
      <c r="G465" s="165">
        <v>-1.8100000000000002E-2</v>
      </c>
    </row>
    <row r="466" spans="1:7" ht="15.75" customHeight="1">
      <c r="A466" s="175">
        <v>44931</v>
      </c>
      <c r="B466" s="161">
        <v>1497.46</v>
      </c>
      <c r="C466" s="161">
        <v>1497.46</v>
      </c>
      <c r="D466" s="161">
        <v>1461.02</v>
      </c>
      <c r="E466" s="161">
        <v>1466.93</v>
      </c>
      <c r="F466" s="115" t="s">
        <v>2045</v>
      </c>
      <c r="G466" s="162">
        <v>-1.3100000000000001E-2</v>
      </c>
    </row>
    <row r="467" spans="1:7" ht="15.75" customHeight="1">
      <c r="A467" s="174">
        <v>44930</v>
      </c>
      <c r="B467" s="164">
        <v>1512.48</v>
      </c>
      <c r="C467" s="164">
        <v>1512.48</v>
      </c>
      <c r="D467" s="164">
        <v>1482.74</v>
      </c>
      <c r="E467" s="164">
        <v>1486.42</v>
      </c>
      <c r="F467" s="163" t="s">
        <v>1594</v>
      </c>
      <c r="G467" s="165">
        <v>-1.8200000000000001E-2</v>
      </c>
    </row>
    <row r="468" spans="1:7" ht="15.75" customHeight="1">
      <c r="A468" s="175">
        <v>44929</v>
      </c>
      <c r="B468" s="161">
        <v>1511.33</v>
      </c>
      <c r="C468" s="161">
        <v>1524.06</v>
      </c>
      <c r="D468" s="161">
        <v>1506.61</v>
      </c>
      <c r="E468" s="161">
        <v>1514.02</v>
      </c>
      <c r="F468" s="115" t="s">
        <v>1409</v>
      </c>
      <c r="G468" s="162">
        <v>-1E-3</v>
      </c>
    </row>
    <row r="469" spans="1:7" ht="15.75" customHeight="1">
      <c r="A469" s="174">
        <v>44928</v>
      </c>
      <c r="B469" s="164">
        <v>1505.52</v>
      </c>
      <c r="C469" s="164">
        <v>1517.94</v>
      </c>
      <c r="D469" s="164">
        <v>1495.62</v>
      </c>
      <c r="E469" s="164">
        <v>1515.46</v>
      </c>
      <c r="F469" s="163" t="s">
        <v>1561</v>
      </c>
      <c r="G469" s="165">
        <v>1.0500000000000001E-2</v>
      </c>
    </row>
    <row r="470" spans="1:7" ht="15.75" customHeight="1">
      <c r="A470" s="173">
        <v>44925</v>
      </c>
      <c r="B470" s="161">
        <v>1519.44</v>
      </c>
      <c r="C470" s="161">
        <v>1521.82</v>
      </c>
      <c r="D470" s="161">
        <v>1495.62</v>
      </c>
      <c r="E470" s="161">
        <v>1499.75</v>
      </c>
      <c r="F470" s="115" t="s">
        <v>1532</v>
      </c>
      <c r="G470" s="162">
        <v>-6.1999999999999998E-3</v>
      </c>
    </row>
    <row r="471" spans="1:7" ht="15.75" customHeight="1">
      <c r="A471" s="172">
        <v>44924</v>
      </c>
      <c r="B471" s="164">
        <v>1495.57</v>
      </c>
      <c r="C471" s="164">
        <v>1512.78</v>
      </c>
      <c r="D471" s="164">
        <v>1492.59</v>
      </c>
      <c r="E471" s="164">
        <v>1509.05</v>
      </c>
      <c r="F471" s="163" t="s">
        <v>1369</v>
      </c>
      <c r="G471" s="165">
        <v>4.8999999999999998E-3</v>
      </c>
    </row>
    <row r="472" spans="1:7" ht="15.75" customHeight="1">
      <c r="A472" s="173">
        <v>44923</v>
      </c>
      <c r="B472" s="161">
        <v>1496.67</v>
      </c>
      <c r="C472" s="161">
        <v>1516.4</v>
      </c>
      <c r="D472" s="161">
        <v>1490.1</v>
      </c>
      <c r="E472" s="161">
        <v>1501.69</v>
      </c>
      <c r="F472" s="115" t="s">
        <v>1551</v>
      </c>
      <c r="G472" s="162">
        <v>-3.0999999999999999E-3</v>
      </c>
    </row>
    <row r="473" spans="1:7" ht="15.75" customHeight="1">
      <c r="A473" s="172">
        <v>44922</v>
      </c>
      <c r="B473" s="164">
        <v>1501.49</v>
      </c>
      <c r="C473" s="164">
        <v>1512.92</v>
      </c>
      <c r="D473" s="164">
        <v>1489.11</v>
      </c>
      <c r="E473" s="164">
        <v>1506.36</v>
      </c>
      <c r="F473" s="163" t="s">
        <v>1873</v>
      </c>
      <c r="G473" s="165">
        <v>8.3000000000000001E-3</v>
      </c>
    </row>
    <row r="474" spans="1:7" ht="15.75" customHeight="1">
      <c r="A474" s="173">
        <v>44921</v>
      </c>
      <c r="B474" s="161">
        <v>1492.09</v>
      </c>
      <c r="C474" s="161">
        <v>1501.44</v>
      </c>
      <c r="D474" s="161">
        <v>1487.96</v>
      </c>
      <c r="E474" s="161">
        <v>1493.98</v>
      </c>
      <c r="F474" s="115" t="s">
        <v>1571</v>
      </c>
      <c r="G474" s="162">
        <v>3.5000000000000001E-3</v>
      </c>
    </row>
    <row r="475" spans="1:7" ht="15.75" customHeight="1">
      <c r="A475" s="172">
        <v>44918</v>
      </c>
      <c r="B475" s="164">
        <v>1500.24</v>
      </c>
      <c r="C475" s="164">
        <v>1501.44</v>
      </c>
      <c r="D475" s="164">
        <v>1484.63</v>
      </c>
      <c r="E475" s="164">
        <v>1488.71</v>
      </c>
      <c r="F475" s="163" t="s">
        <v>1491</v>
      </c>
      <c r="G475" s="165">
        <v>-1.6400000000000001E-2</v>
      </c>
    </row>
    <row r="476" spans="1:7" ht="15.75" customHeight="1">
      <c r="A476" s="173">
        <v>44917</v>
      </c>
      <c r="B476" s="161">
        <v>1512.97</v>
      </c>
      <c r="C476" s="161">
        <v>1521.38</v>
      </c>
      <c r="D476" s="161">
        <v>1503.28</v>
      </c>
      <c r="E476" s="161">
        <v>1513.52</v>
      </c>
      <c r="F476" s="115" t="s">
        <v>1665</v>
      </c>
      <c r="G476" s="162">
        <v>8.3000000000000001E-3</v>
      </c>
    </row>
    <row r="477" spans="1:7" ht="15.75" customHeight="1">
      <c r="A477" s="172">
        <v>44916</v>
      </c>
      <c r="B477" s="164">
        <v>1506.51</v>
      </c>
      <c r="C477" s="164">
        <v>1512.48</v>
      </c>
      <c r="D477" s="164">
        <v>1493.93</v>
      </c>
      <c r="E477" s="164">
        <v>1501.09</v>
      </c>
      <c r="F477" s="163" t="s">
        <v>1356</v>
      </c>
      <c r="G477" s="165">
        <v>1.5E-3</v>
      </c>
    </row>
    <row r="478" spans="1:7" ht="15.75" customHeight="1">
      <c r="A478" s="173">
        <v>44915</v>
      </c>
      <c r="B478" s="161">
        <v>1492.59</v>
      </c>
      <c r="C478" s="161">
        <v>1507.5</v>
      </c>
      <c r="D478" s="161">
        <v>1474.14</v>
      </c>
      <c r="E478" s="161">
        <v>1498.85</v>
      </c>
      <c r="F478" s="115" t="s">
        <v>1638</v>
      </c>
      <c r="G478" s="162">
        <v>0</v>
      </c>
    </row>
    <row r="479" spans="1:7" ht="15.75" customHeight="1">
      <c r="A479" s="172">
        <v>44914</v>
      </c>
      <c r="B479" s="164">
        <v>1499.5</v>
      </c>
      <c r="C479" s="164">
        <v>1508.4</v>
      </c>
      <c r="D479" s="164">
        <v>1486.67</v>
      </c>
      <c r="E479" s="164">
        <v>1498.9</v>
      </c>
      <c r="F479" s="163" t="s">
        <v>2046</v>
      </c>
      <c r="G479" s="165">
        <v>-9.7999999999999997E-3</v>
      </c>
    </row>
    <row r="480" spans="1:7" ht="15.75" customHeight="1">
      <c r="A480" s="173">
        <v>44911</v>
      </c>
      <c r="B480" s="161">
        <v>1516.45</v>
      </c>
      <c r="C480" s="161">
        <v>1540.82</v>
      </c>
      <c r="D480" s="161">
        <v>1503.58</v>
      </c>
      <c r="E480" s="161">
        <v>1513.67</v>
      </c>
      <c r="F480" s="115" t="s">
        <v>1848</v>
      </c>
      <c r="G480" s="162">
        <v>-1.1900000000000001E-2</v>
      </c>
    </row>
    <row r="481" spans="1:7" ht="15.75" customHeight="1">
      <c r="A481" s="172">
        <v>44910</v>
      </c>
      <c r="B481" s="164">
        <v>1560.51</v>
      </c>
      <c r="C481" s="164">
        <v>1561.2</v>
      </c>
      <c r="D481" s="164">
        <v>1526.65</v>
      </c>
      <c r="E481" s="164">
        <v>1531.87</v>
      </c>
      <c r="F481" s="163" t="s">
        <v>1498</v>
      </c>
      <c r="G481" s="165">
        <v>-2.46E-2</v>
      </c>
    </row>
    <row r="482" spans="1:7" ht="15.75" customHeight="1">
      <c r="A482" s="173">
        <v>44909</v>
      </c>
      <c r="B482" s="161">
        <v>1573.13</v>
      </c>
      <c r="C482" s="161">
        <v>1579.6</v>
      </c>
      <c r="D482" s="161">
        <v>1564.19</v>
      </c>
      <c r="E482" s="161">
        <v>1570.55</v>
      </c>
      <c r="F482" s="115" t="s">
        <v>2047</v>
      </c>
      <c r="G482" s="162">
        <v>4.5999999999999999E-3</v>
      </c>
    </row>
    <row r="483" spans="1:7" ht="15.75" customHeight="1">
      <c r="A483" s="172">
        <v>44908</v>
      </c>
      <c r="B483" s="164">
        <v>1538.53</v>
      </c>
      <c r="C483" s="164">
        <v>1568.66</v>
      </c>
      <c r="D483" s="164">
        <v>1532.51</v>
      </c>
      <c r="E483" s="164">
        <v>1563.34</v>
      </c>
      <c r="F483" s="163" t="s">
        <v>2048</v>
      </c>
      <c r="G483" s="165">
        <v>1.61E-2</v>
      </c>
    </row>
    <row r="484" spans="1:7" ht="15.75" customHeight="1">
      <c r="A484" s="173">
        <v>44907</v>
      </c>
      <c r="B484" s="161">
        <v>1541.31</v>
      </c>
      <c r="C484" s="161">
        <v>1557.17</v>
      </c>
      <c r="D484" s="161">
        <v>1521.48</v>
      </c>
      <c r="E484" s="161">
        <v>1538.53</v>
      </c>
      <c r="F484" s="115" t="s">
        <v>1412</v>
      </c>
      <c r="G484" s="162">
        <v>-1.41E-2</v>
      </c>
    </row>
    <row r="485" spans="1:7" ht="15.75" customHeight="1">
      <c r="A485" s="174">
        <v>44904</v>
      </c>
      <c r="B485" s="164">
        <v>1618.88</v>
      </c>
      <c r="C485" s="164">
        <v>1618.88</v>
      </c>
      <c r="D485" s="164">
        <v>1552.35</v>
      </c>
      <c r="E485" s="164">
        <v>1560.51</v>
      </c>
      <c r="F485" s="163" t="s">
        <v>1786</v>
      </c>
      <c r="G485" s="165">
        <v>-3.1399999999999997E-2</v>
      </c>
    </row>
    <row r="486" spans="1:7" ht="15.75" customHeight="1">
      <c r="A486" s="175">
        <v>44903</v>
      </c>
      <c r="B486" s="161">
        <v>1596.5</v>
      </c>
      <c r="C486" s="161">
        <v>1614.8</v>
      </c>
      <c r="D486" s="161">
        <v>1589.54</v>
      </c>
      <c r="E486" s="161">
        <v>1611.07</v>
      </c>
      <c r="F486" s="115" t="s">
        <v>1863</v>
      </c>
      <c r="G486" s="162">
        <v>9.1000000000000004E-3</v>
      </c>
    </row>
    <row r="487" spans="1:7" ht="15.75" customHeight="1">
      <c r="A487" s="174">
        <v>44902</v>
      </c>
      <c r="B487" s="164">
        <v>1598.99</v>
      </c>
      <c r="C487" s="164">
        <v>1614.7</v>
      </c>
      <c r="D487" s="164">
        <v>1587.75</v>
      </c>
      <c r="E487" s="164">
        <v>1596.5</v>
      </c>
      <c r="F487" s="163" t="s">
        <v>1601</v>
      </c>
      <c r="G487" s="165">
        <v>-4.5999999999999999E-3</v>
      </c>
    </row>
    <row r="488" spans="1:7" ht="15.75" customHeight="1">
      <c r="A488" s="175">
        <v>44901</v>
      </c>
      <c r="B488" s="161">
        <v>1615.89</v>
      </c>
      <c r="C488" s="161">
        <v>1616.89</v>
      </c>
      <c r="D488" s="161">
        <v>1598.54</v>
      </c>
      <c r="E488" s="161">
        <v>1603.86</v>
      </c>
      <c r="F488" s="115" t="s">
        <v>1357</v>
      </c>
      <c r="G488" s="162">
        <v>-1.6400000000000001E-2</v>
      </c>
    </row>
    <row r="489" spans="1:7" ht="15.75" customHeight="1">
      <c r="A489" s="174">
        <v>44900</v>
      </c>
      <c r="B489" s="164">
        <v>1628.82</v>
      </c>
      <c r="C489" s="164">
        <v>1635.63</v>
      </c>
      <c r="D489" s="164">
        <v>1614.2</v>
      </c>
      <c r="E489" s="164">
        <v>1630.56</v>
      </c>
      <c r="F489" s="163" t="s">
        <v>2049</v>
      </c>
      <c r="G489" s="165">
        <v>1.1000000000000001E-3</v>
      </c>
    </row>
    <row r="490" spans="1:7" ht="15.75" customHeight="1">
      <c r="A490" s="175">
        <v>44897</v>
      </c>
      <c r="B490" s="161">
        <v>1646.72</v>
      </c>
      <c r="C490" s="161">
        <v>1652.49</v>
      </c>
      <c r="D490" s="161">
        <v>1624.79</v>
      </c>
      <c r="E490" s="161">
        <v>1628.72</v>
      </c>
      <c r="F490" s="115" t="s">
        <v>1433</v>
      </c>
      <c r="G490" s="162">
        <v>-1.1599999999999999E-2</v>
      </c>
    </row>
    <row r="491" spans="1:7" ht="15.75" customHeight="1">
      <c r="A491" s="174">
        <v>44896</v>
      </c>
      <c r="B491" s="164">
        <v>1646.92</v>
      </c>
      <c r="C491" s="164">
        <v>1663.23</v>
      </c>
      <c r="D491" s="164">
        <v>1643.04</v>
      </c>
      <c r="E491" s="164">
        <v>1647.81</v>
      </c>
      <c r="F491" s="163" t="s">
        <v>1745</v>
      </c>
      <c r="G491" s="165">
        <v>1.35E-2</v>
      </c>
    </row>
    <row r="492" spans="1:7" ht="15.75" customHeight="1">
      <c r="A492" s="173">
        <v>44895</v>
      </c>
      <c r="B492" s="161">
        <v>1610.87</v>
      </c>
      <c r="C492" s="161">
        <v>1636.53</v>
      </c>
      <c r="D492" s="161">
        <v>1604.11</v>
      </c>
      <c r="E492" s="161">
        <v>1625.79</v>
      </c>
      <c r="F492" s="115" t="s">
        <v>1761</v>
      </c>
      <c r="G492" s="162">
        <v>3.5999999999999999E-3</v>
      </c>
    </row>
    <row r="493" spans="1:7" ht="15.75" customHeight="1">
      <c r="A493" s="172">
        <v>44894</v>
      </c>
      <c r="B493" s="164">
        <v>1612.11</v>
      </c>
      <c r="C493" s="164">
        <v>1629.57</v>
      </c>
      <c r="D493" s="164">
        <v>1606</v>
      </c>
      <c r="E493" s="164">
        <v>1619.92</v>
      </c>
      <c r="F493" s="163" t="s">
        <v>1588</v>
      </c>
      <c r="G493" s="165">
        <v>3.5000000000000001E-3</v>
      </c>
    </row>
    <row r="494" spans="1:7" ht="15.75" customHeight="1">
      <c r="A494" s="173">
        <v>44893</v>
      </c>
      <c r="B494" s="161">
        <v>1618.88</v>
      </c>
      <c r="C494" s="161">
        <v>1644.23</v>
      </c>
      <c r="D494" s="161">
        <v>1610.92</v>
      </c>
      <c r="E494" s="161">
        <v>1614.3</v>
      </c>
      <c r="F494" s="115" t="s">
        <v>1721</v>
      </c>
      <c r="G494" s="162">
        <v>-7.4999999999999997E-3</v>
      </c>
    </row>
    <row r="495" spans="1:7" ht="15.75" customHeight="1">
      <c r="A495" s="172">
        <v>44890</v>
      </c>
      <c r="B495" s="164">
        <v>1622.26</v>
      </c>
      <c r="C495" s="164">
        <v>1634.79</v>
      </c>
      <c r="D495" s="164">
        <v>1604.76</v>
      </c>
      <c r="E495" s="164">
        <v>1626.48</v>
      </c>
      <c r="F495" s="163" t="s">
        <v>2050</v>
      </c>
      <c r="G495" s="165">
        <v>3.5999999999999999E-3</v>
      </c>
    </row>
    <row r="496" spans="1:7" ht="15.75" customHeight="1">
      <c r="A496" s="173">
        <v>44889</v>
      </c>
      <c r="B496" s="161">
        <v>1580.09</v>
      </c>
      <c r="C496" s="161">
        <v>1626.83</v>
      </c>
      <c r="D496" s="161">
        <v>1575.87</v>
      </c>
      <c r="E496" s="161">
        <v>1620.67</v>
      </c>
      <c r="F496" s="115" t="s">
        <v>1599</v>
      </c>
      <c r="G496" s="162">
        <v>2.9499999999999998E-2</v>
      </c>
    </row>
    <row r="497" spans="1:7" ht="15.75" customHeight="1">
      <c r="A497" s="172">
        <v>44888</v>
      </c>
      <c r="B497" s="164">
        <v>1580</v>
      </c>
      <c r="C497" s="164">
        <v>1583.08</v>
      </c>
      <c r="D497" s="164">
        <v>1570.45</v>
      </c>
      <c r="E497" s="164">
        <v>1574.28</v>
      </c>
      <c r="F497" s="163" t="s">
        <v>1578</v>
      </c>
      <c r="G497" s="165">
        <v>-1.1999999999999999E-3</v>
      </c>
    </row>
    <row r="498" spans="1:7" ht="15.75" customHeight="1">
      <c r="A498" s="173">
        <v>44887</v>
      </c>
      <c r="B498" s="161">
        <v>1560.21</v>
      </c>
      <c r="C498" s="161">
        <v>1579.1</v>
      </c>
      <c r="D498" s="161">
        <v>1553.25</v>
      </c>
      <c r="E498" s="161">
        <v>1576.17</v>
      </c>
      <c r="F498" s="115" t="s">
        <v>1694</v>
      </c>
      <c r="G498" s="162">
        <v>1.0699999999999999E-2</v>
      </c>
    </row>
    <row r="499" spans="1:7" ht="15.75" customHeight="1">
      <c r="A499" s="172">
        <v>44886</v>
      </c>
      <c r="B499" s="164">
        <v>1573.23</v>
      </c>
      <c r="C499" s="164">
        <v>1578.95</v>
      </c>
      <c r="D499" s="164">
        <v>1555.29</v>
      </c>
      <c r="E499" s="164">
        <v>1559.41</v>
      </c>
      <c r="F499" s="163" t="s">
        <v>1375</v>
      </c>
      <c r="G499" s="165">
        <v>-1.5800000000000002E-2</v>
      </c>
    </row>
    <row r="500" spans="1:7" ht="15.75" customHeight="1">
      <c r="A500" s="173">
        <v>44883</v>
      </c>
      <c r="B500" s="161">
        <v>1582.78</v>
      </c>
      <c r="C500" s="161">
        <v>1589.05</v>
      </c>
      <c r="D500" s="161">
        <v>1566.67</v>
      </c>
      <c r="E500" s="161">
        <v>1584.47</v>
      </c>
      <c r="F500" s="115" t="s">
        <v>1588</v>
      </c>
      <c r="G500" s="162">
        <v>3.8E-3</v>
      </c>
    </row>
    <row r="501" spans="1:7" ht="15.75" customHeight="1">
      <c r="A501" s="172">
        <v>44882</v>
      </c>
      <c r="B501" s="164">
        <v>1588.25</v>
      </c>
      <c r="C501" s="164">
        <v>1593.82</v>
      </c>
      <c r="D501" s="164">
        <v>1574.08</v>
      </c>
      <c r="E501" s="164">
        <v>1578.5</v>
      </c>
      <c r="F501" s="163" t="s">
        <v>1792</v>
      </c>
      <c r="G501" s="165">
        <v>-9.5999999999999992E-3</v>
      </c>
    </row>
    <row r="502" spans="1:7" ht="15.75" customHeight="1">
      <c r="A502" s="173">
        <v>44881</v>
      </c>
      <c r="B502" s="161">
        <v>1588.2</v>
      </c>
      <c r="C502" s="161">
        <v>1599.98</v>
      </c>
      <c r="D502" s="161">
        <v>1584.57</v>
      </c>
      <c r="E502" s="161">
        <v>1593.82</v>
      </c>
      <c r="F502" s="115" t="s">
        <v>1421</v>
      </c>
      <c r="G502" s="162">
        <v>5.4999999999999997E-3</v>
      </c>
    </row>
    <row r="503" spans="1:7" ht="15.75" customHeight="1">
      <c r="A503" s="172">
        <v>44880</v>
      </c>
      <c r="B503" s="164">
        <v>1569.01</v>
      </c>
      <c r="C503" s="164">
        <v>1588.9</v>
      </c>
      <c r="D503" s="164">
        <v>1563.94</v>
      </c>
      <c r="E503" s="164">
        <v>1585.07</v>
      </c>
      <c r="F503" s="163" t="s">
        <v>1695</v>
      </c>
      <c r="G503" s="165">
        <v>5.4999999999999997E-3</v>
      </c>
    </row>
    <row r="504" spans="1:7" ht="15.75" customHeight="1">
      <c r="A504" s="173">
        <v>44879</v>
      </c>
      <c r="B504" s="161">
        <v>1566.32</v>
      </c>
      <c r="C504" s="161">
        <v>1582.48</v>
      </c>
      <c r="D504" s="161">
        <v>1559.66</v>
      </c>
      <c r="E504" s="161">
        <v>1576.42</v>
      </c>
      <c r="F504" s="115" t="s">
        <v>1644</v>
      </c>
      <c r="G504" s="162">
        <v>9.7000000000000003E-3</v>
      </c>
    </row>
    <row r="505" spans="1:7" ht="15.75" customHeight="1">
      <c r="A505" s="172">
        <v>44876</v>
      </c>
      <c r="B505" s="164">
        <v>1537.98</v>
      </c>
      <c r="C505" s="164">
        <v>1564.68</v>
      </c>
      <c r="D505" s="164">
        <v>1537.98</v>
      </c>
      <c r="E505" s="164">
        <v>1561.3</v>
      </c>
      <c r="F505" s="163" t="s">
        <v>2051</v>
      </c>
      <c r="G505" s="165">
        <v>4.5400000000000003E-2</v>
      </c>
    </row>
    <row r="506" spans="1:7" ht="15.75" customHeight="1">
      <c r="A506" s="173">
        <v>44875</v>
      </c>
      <c r="B506" s="161">
        <v>1476.68</v>
      </c>
      <c r="C506" s="161">
        <v>1503.53</v>
      </c>
      <c r="D506" s="161">
        <v>1476.68</v>
      </c>
      <c r="E506" s="161">
        <v>1493.53</v>
      </c>
      <c r="F506" s="115" t="s">
        <v>1622</v>
      </c>
      <c r="G506" s="162">
        <v>-6.1000000000000004E-3</v>
      </c>
    </row>
    <row r="507" spans="1:7" ht="15.75" customHeight="1">
      <c r="A507" s="174">
        <v>44874</v>
      </c>
      <c r="B507" s="164">
        <v>1520.43</v>
      </c>
      <c r="C507" s="164">
        <v>1520.43</v>
      </c>
      <c r="D507" s="164">
        <v>1492.69</v>
      </c>
      <c r="E507" s="164">
        <v>1502.73</v>
      </c>
      <c r="F507" s="163" t="s">
        <v>1616</v>
      </c>
      <c r="G507" s="165">
        <v>2.5000000000000001E-3</v>
      </c>
    </row>
    <row r="508" spans="1:7" ht="15.75" customHeight="1">
      <c r="A508" s="175">
        <v>44872</v>
      </c>
      <c r="B508" s="161">
        <v>1512.87</v>
      </c>
      <c r="C508" s="161">
        <v>1519.34</v>
      </c>
      <c r="D508" s="161">
        <v>1482.74</v>
      </c>
      <c r="E508" s="161">
        <v>1499</v>
      </c>
      <c r="F508" s="115" t="s">
        <v>1601</v>
      </c>
      <c r="G508" s="162">
        <v>-4.3E-3</v>
      </c>
    </row>
    <row r="509" spans="1:7" ht="15.75" customHeight="1">
      <c r="A509" s="174">
        <v>44869</v>
      </c>
      <c r="B509" s="164">
        <v>1511.93</v>
      </c>
      <c r="C509" s="164">
        <v>1511.93</v>
      </c>
      <c r="D509" s="164">
        <v>1492.74</v>
      </c>
      <c r="E509" s="164">
        <v>1505.52</v>
      </c>
      <c r="F509" s="163" t="s">
        <v>1725</v>
      </c>
      <c r="G509" s="165">
        <v>-1.09E-2</v>
      </c>
    </row>
    <row r="510" spans="1:7" ht="15.75" customHeight="1">
      <c r="A510" s="175">
        <v>44868</v>
      </c>
      <c r="B510" s="161">
        <v>1530.13</v>
      </c>
      <c r="C510" s="161">
        <v>1535.25</v>
      </c>
      <c r="D510" s="161">
        <v>1513.12</v>
      </c>
      <c r="E510" s="161">
        <v>1522.17</v>
      </c>
      <c r="F510" s="115" t="s">
        <v>1398</v>
      </c>
      <c r="G510" s="162">
        <v>-1.4500000000000001E-2</v>
      </c>
    </row>
    <row r="511" spans="1:7" ht="15.75" customHeight="1">
      <c r="A511" s="174">
        <v>44867</v>
      </c>
      <c r="B511" s="164">
        <v>1563.19</v>
      </c>
      <c r="C511" s="164">
        <v>1563.94</v>
      </c>
      <c r="D511" s="164">
        <v>1536.34</v>
      </c>
      <c r="E511" s="164">
        <v>1544.59</v>
      </c>
      <c r="F511" s="163" t="s">
        <v>1434</v>
      </c>
      <c r="G511" s="165">
        <v>-1.2500000000000001E-2</v>
      </c>
    </row>
    <row r="512" spans="1:7" ht="15.75" customHeight="1">
      <c r="A512" s="175">
        <v>44866</v>
      </c>
      <c r="B512" s="161">
        <v>1544.35</v>
      </c>
      <c r="C512" s="161">
        <v>1566.17</v>
      </c>
      <c r="D512" s="161">
        <v>1538.43</v>
      </c>
      <c r="E512" s="161">
        <v>1564.19</v>
      </c>
      <c r="F512" s="115" t="s">
        <v>1771</v>
      </c>
      <c r="G512" s="162">
        <v>2.3E-2</v>
      </c>
    </row>
    <row r="513" spans="1:7" ht="15.75" customHeight="1">
      <c r="A513" s="172">
        <v>44865</v>
      </c>
      <c r="B513" s="164">
        <v>1521.67</v>
      </c>
      <c r="C513" s="164">
        <v>1537.73</v>
      </c>
      <c r="D513" s="164">
        <v>1521.67</v>
      </c>
      <c r="E513" s="164">
        <v>1529.03</v>
      </c>
      <c r="F513" s="163" t="s">
        <v>1771</v>
      </c>
      <c r="G513" s="165">
        <v>1.61E-2</v>
      </c>
    </row>
    <row r="514" spans="1:7" ht="15.75" customHeight="1">
      <c r="A514" s="173">
        <v>44862</v>
      </c>
      <c r="B514" s="161">
        <v>1517.45</v>
      </c>
      <c r="C514" s="161">
        <v>1519.39</v>
      </c>
      <c r="D514" s="161">
        <v>1498.56</v>
      </c>
      <c r="E514" s="161">
        <v>1504.77</v>
      </c>
      <c r="F514" s="115" t="s">
        <v>2052</v>
      </c>
      <c r="G514" s="162">
        <v>-7.0000000000000001E-3</v>
      </c>
    </row>
    <row r="515" spans="1:7" ht="15.75" customHeight="1">
      <c r="A515" s="172">
        <v>44861</v>
      </c>
      <c r="B515" s="164">
        <v>1522.22</v>
      </c>
      <c r="C515" s="164">
        <v>1526.3</v>
      </c>
      <c r="D515" s="164">
        <v>1504.02</v>
      </c>
      <c r="E515" s="164">
        <v>1515.41</v>
      </c>
      <c r="F515" s="163" t="s">
        <v>1953</v>
      </c>
      <c r="G515" s="165">
        <v>-1.5E-3</v>
      </c>
    </row>
    <row r="516" spans="1:7" ht="15.75" customHeight="1">
      <c r="A516" s="173">
        <v>44859</v>
      </c>
      <c r="B516" s="161">
        <v>1519.54</v>
      </c>
      <c r="C516" s="161">
        <v>1524.31</v>
      </c>
      <c r="D516" s="161">
        <v>1512.53</v>
      </c>
      <c r="E516" s="161">
        <v>1517.75</v>
      </c>
      <c r="F516" s="115" t="s">
        <v>1405</v>
      </c>
      <c r="G516" s="162">
        <v>5.5999999999999999E-3</v>
      </c>
    </row>
    <row r="517" spans="1:7" ht="15.75" customHeight="1">
      <c r="A517" s="172">
        <v>44858</v>
      </c>
      <c r="B517" s="164">
        <v>1509.99</v>
      </c>
      <c r="C517" s="164">
        <v>1513.27</v>
      </c>
      <c r="D517" s="164">
        <v>1502.53</v>
      </c>
      <c r="E517" s="164">
        <v>1509.34</v>
      </c>
      <c r="F517" s="163" t="s">
        <v>2053</v>
      </c>
      <c r="G517" s="165">
        <v>1.1599999999999999E-2</v>
      </c>
    </row>
    <row r="518" spans="1:7" ht="15.75" customHeight="1">
      <c r="A518" s="173">
        <v>44855</v>
      </c>
      <c r="B518" s="161">
        <v>1491.89</v>
      </c>
      <c r="C518" s="161">
        <v>1497.56</v>
      </c>
      <c r="D518" s="161">
        <v>1482.99</v>
      </c>
      <c r="E518" s="161">
        <v>1492.09</v>
      </c>
      <c r="F518" s="115" t="s">
        <v>2054</v>
      </c>
      <c r="G518" s="162">
        <v>-2.9999999999999997E-4</v>
      </c>
    </row>
    <row r="519" spans="1:7" ht="15.75" customHeight="1">
      <c r="A519" s="172">
        <v>44854</v>
      </c>
      <c r="B519" s="164">
        <v>1466.73</v>
      </c>
      <c r="C519" s="164">
        <v>1495.57</v>
      </c>
      <c r="D519" s="164">
        <v>1465.94</v>
      </c>
      <c r="E519" s="164">
        <v>1492.49</v>
      </c>
      <c r="F519" s="163" t="s">
        <v>2055</v>
      </c>
      <c r="G519" s="165">
        <v>1.04E-2</v>
      </c>
    </row>
    <row r="520" spans="1:7" ht="15.75" customHeight="1">
      <c r="A520" s="173">
        <v>44853</v>
      </c>
      <c r="B520" s="161">
        <v>1495.57</v>
      </c>
      <c r="C520" s="161">
        <v>1496.52</v>
      </c>
      <c r="D520" s="161">
        <v>1473</v>
      </c>
      <c r="E520" s="161">
        <v>1477.13</v>
      </c>
      <c r="F520" s="115" t="s">
        <v>1686</v>
      </c>
      <c r="G520" s="162">
        <v>-1.21E-2</v>
      </c>
    </row>
    <row r="521" spans="1:7" ht="15.75" customHeight="1">
      <c r="A521" s="172">
        <v>44852</v>
      </c>
      <c r="B521" s="164">
        <v>1501.54</v>
      </c>
      <c r="C521" s="164">
        <v>1502.48</v>
      </c>
      <c r="D521" s="164">
        <v>1488.86</v>
      </c>
      <c r="E521" s="164">
        <v>1495.27</v>
      </c>
      <c r="F521" s="163" t="s">
        <v>1869</v>
      </c>
      <c r="G521" s="165">
        <v>9.1999999999999998E-3</v>
      </c>
    </row>
    <row r="522" spans="1:7" ht="15.75" customHeight="1">
      <c r="A522" s="173">
        <v>44851</v>
      </c>
      <c r="B522" s="161">
        <v>1468.62</v>
      </c>
      <c r="C522" s="161">
        <v>1486.62</v>
      </c>
      <c r="D522" s="161">
        <v>1467.23</v>
      </c>
      <c r="E522" s="161">
        <v>1481.6</v>
      </c>
      <c r="F522" s="115" t="s">
        <v>1566</v>
      </c>
      <c r="G522" s="162">
        <v>1.06E-2</v>
      </c>
    </row>
    <row r="523" spans="1:7" ht="15.75" customHeight="1">
      <c r="A523" s="172">
        <v>44848</v>
      </c>
      <c r="B523" s="164">
        <v>1476.68</v>
      </c>
      <c r="C523" s="164">
        <v>1485.63</v>
      </c>
      <c r="D523" s="164">
        <v>1459.03</v>
      </c>
      <c r="E523" s="164">
        <v>1465.99</v>
      </c>
      <c r="F523" s="163" t="s">
        <v>2056</v>
      </c>
      <c r="G523" s="165">
        <v>3.8300000000000001E-2</v>
      </c>
    </row>
    <row r="524" spans="1:7" ht="15.75" customHeight="1">
      <c r="A524" s="173">
        <v>44847</v>
      </c>
      <c r="B524" s="161">
        <v>1422.98</v>
      </c>
      <c r="C524" s="161">
        <v>1429.89</v>
      </c>
      <c r="D524" s="161">
        <v>1407.07</v>
      </c>
      <c r="E524" s="161">
        <v>1411.94</v>
      </c>
      <c r="F524" s="115" t="s">
        <v>1357</v>
      </c>
      <c r="G524" s="162">
        <v>-6.1999999999999998E-3</v>
      </c>
    </row>
    <row r="525" spans="1:7" ht="15.75" customHeight="1">
      <c r="A525" s="172">
        <v>44846</v>
      </c>
      <c r="B525" s="164">
        <v>1428.95</v>
      </c>
      <c r="C525" s="164">
        <v>1433.02</v>
      </c>
      <c r="D525" s="164">
        <v>1405.63</v>
      </c>
      <c r="E525" s="164">
        <v>1420.69</v>
      </c>
      <c r="F525" s="163" t="s">
        <v>2057</v>
      </c>
      <c r="G525" s="165">
        <v>3.3999999999999998E-3</v>
      </c>
    </row>
    <row r="526" spans="1:7" ht="15.75" customHeight="1">
      <c r="A526" s="173">
        <v>44845</v>
      </c>
      <c r="B526" s="161">
        <v>1454.45</v>
      </c>
      <c r="C526" s="161">
        <v>1471.36</v>
      </c>
      <c r="D526" s="161">
        <v>1412.14</v>
      </c>
      <c r="E526" s="161">
        <v>1415.82</v>
      </c>
      <c r="F526" s="115" t="s">
        <v>2003</v>
      </c>
      <c r="G526" s="162">
        <v>-2.6599999999999999E-2</v>
      </c>
    </row>
    <row r="527" spans="1:7" ht="15.75" customHeight="1">
      <c r="A527" s="172">
        <v>44844</v>
      </c>
      <c r="B527" s="164">
        <v>1418.36</v>
      </c>
      <c r="C527" s="164">
        <v>1456.79</v>
      </c>
      <c r="D527" s="164">
        <v>1418.36</v>
      </c>
      <c r="E527" s="164">
        <v>1454.45</v>
      </c>
      <c r="F527" s="163" t="s">
        <v>1487</v>
      </c>
      <c r="G527" s="165">
        <v>7.9000000000000008E-3</v>
      </c>
    </row>
    <row r="528" spans="1:7" ht="15.75" customHeight="1">
      <c r="A528" s="175">
        <v>44841</v>
      </c>
      <c r="B528" s="161">
        <v>1438.24</v>
      </c>
      <c r="C528" s="161">
        <v>1449.68</v>
      </c>
      <c r="D528" s="161">
        <v>1432.08</v>
      </c>
      <c r="E528" s="161">
        <v>1443.07</v>
      </c>
      <c r="F528" s="115" t="s">
        <v>1567</v>
      </c>
      <c r="G528" s="162">
        <v>-2.7000000000000001E-3</v>
      </c>
    </row>
    <row r="529" spans="1:7" ht="15.75" customHeight="1">
      <c r="A529" s="174">
        <v>44840</v>
      </c>
      <c r="B529" s="164">
        <v>1436.9</v>
      </c>
      <c r="C529" s="164">
        <v>1451.62</v>
      </c>
      <c r="D529" s="164">
        <v>1436.01</v>
      </c>
      <c r="E529" s="164">
        <v>1446.99</v>
      </c>
      <c r="F529" s="163" t="s">
        <v>1417</v>
      </c>
      <c r="G529" s="165">
        <v>1.7999999999999999E-2</v>
      </c>
    </row>
    <row r="530" spans="1:7" ht="15.75" customHeight="1">
      <c r="A530" s="175">
        <v>44838</v>
      </c>
      <c r="B530" s="161">
        <v>1411.74</v>
      </c>
      <c r="C530" s="161">
        <v>1424.22</v>
      </c>
      <c r="D530" s="161">
        <v>1406.08</v>
      </c>
      <c r="E530" s="161">
        <v>1421.39</v>
      </c>
      <c r="F530" s="115" t="s">
        <v>1364</v>
      </c>
      <c r="G530" s="162">
        <v>2.5600000000000001E-2</v>
      </c>
    </row>
    <row r="531" spans="1:7" ht="15.75" customHeight="1">
      <c r="A531" s="174">
        <v>44837</v>
      </c>
      <c r="B531" s="164">
        <v>1404.09</v>
      </c>
      <c r="C531" s="164">
        <v>1404.09</v>
      </c>
      <c r="D531" s="164">
        <v>1378.23</v>
      </c>
      <c r="E531" s="164">
        <v>1385.94</v>
      </c>
      <c r="F531" s="163" t="s">
        <v>2058</v>
      </c>
      <c r="G531" s="165">
        <v>-1.3899999999999999E-2</v>
      </c>
    </row>
    <row r="532" spans="1:7" ht="15.75" customHeight="1">
      <c r="A532" s="175">
        <v>44834</v>
      </c>
      <c r="B532" s="161">
        <v>1381.17</v>
      </c>
      <c r="C532" s="161">
        <v>1411.35</v>
      </c>
      <c r="D532" s="161">
        <v>1368.29</v>
      </c>
      <c r="E532" s="161">
        <v>1405.53</v>
      </c>
      <c r="F532" s="115" t="s">
        <v>1767</v>
      </c>
      <c r="G532" s="162">
        <v>1.06E-2</v>
      </c>
    </row>
    <row r="533" spans="1:7" ht="15.75" customHeight="1">
      <c r="A533" s="174">
        <v>44833</v>
      </c>
      <c r="B533" s="164">
        <v>1397.03</v>
      </c>
      <c r="C533" s="164">
        <v>1401.95</v>
      </c>
      <c r="D533" s="164">
        <v>1385.19</v>
      </c>
      <c r="E533" s="164">
        <v>1390.81</v>
      </c>
      <c r="F533" s="163" t="s">
        <v>1992</v>
      </c>
      <c r="G533" s="165">
        <v>2.8E-3</v>
      </c>
    </row>
    <row r="534" spans="1:7" ht="15.75" customHeight="1">
      <c r="A534" s="175">
        <v>44832</v>
      </c>
      <c r="B534" s="161">
        <v>1371.27</v>
      </c>
      <c r="C534" s="161">
        <v>1397.97</v>
      </c>
      <c r="D534" s="161">
        <v>1369.28</v>
      </c>
      <c r="E534" s="161">
        <v>1386.88</v>
      </c>
      <c r="F534" s="115" t="s">
        <v>1868</v>
      </c>
      <c r="G534" s="162">
        <v>8.0000000000000004E-4</v>
      </c>
    </row>
    <row r="535" spans="1:7" ht="15.75" customHeight="1">
      <c r="A535" s="174">
        <v>44831</v>
      </c>
      <c r="B535" s="164">
        <v>1385.64</v>
      </c>
      <c r="C535" s="164">
        <v>1398.62</v>
      </c>
      <c r="D535" s="164">
        <v>1370.28</v>
      </c>
      <c r="E535" s="164">
        <v>1385.74</v>
      </c>
      <c r="F535" s="163" t="s">
        <v>1883</v>
      </c>
      <c r="G535" s="165">
        <v>9.5999999999999992E-3</v>
      </c>
    </row>
    <row r="536" spans="1:7" ht="15.75" customHeight="1">
      <c r="A536" s="175">
        <v>44830</v>
      </c>
      <c r="B536" s="161">
        <v>1352.38</v>
      </c>
      <c r="C536" s="161">
        <v>1391.61</v>
      </c>
      <c r="D536" s="161">
        <v>1347.41</v>
      </c>
      <c r="E536" s="161">
        <v>1372.52</v>
      </c>
      <c r="F536" s="115" t="s">
        <v>2059</v>
      </c>
      <c r="G536" s="162">
        <v>1.0800000000000001E-2</v>
      </c>
    </row>
    <row r="537" spans="1:7" ht="15.75" customHeight="1">
      <c r="A537" s="174">
        <v>44827</v>
      </c>
      <c r="B537" s="164">
        <v>1359.84</v>
      </c>
      <c r="C537" s="164">
        <v>1386.98</v>
      </c>
      <c r="D537" s="164">
        <v>1354.37</v>
      </c>
      <c r="E537" s="164">
        <v>1357.8</v>
      </c>
      <c r="F537" s="163" t="s">
        <v>2060</v>
      </c>
      <c r="G537" s="165">
        <v>-1.8E-3</v>
      </c>
    </row>
    <row r="538" spans="1:7" ht="15.75" customHeight="1">
      <c r="A538" s="175">
        <v>44826</v>
      </c>
      <c r="B538" s="161">
        <v>1358.69</v>
      </c>
      <c r="C538" s="161">
        <v>1376.19</v>
      </c>
      <c r="D538" s="161">
        <v>1352.38</v>
      </c>
      <c r="E538" s="161">
        <v>1360.28</v>
      </c>
      <c r="F538" s="115" t="s">
        <v>2061</v>
      </c>
      <c r="G538" s="162">
        <v>-6.7999999999999996E-3</v>
      </c>
    </row>
    <row r="539" spans="1:7" ht="15.75" customHeight="1">
      <c r="A539" s="174">
        <v>44825</v>
      </c>
      <c r="B539" s="164">
        <v>1372.17</v>
      </c>
      <c r="C539" s="164">
        <v>1381.02</v>
      </c>
      <c r="D539" s="164">
        <v>1360.73</v>
      </c>
      <c r="E539" s="164">
        <v>1369.53</v>
      </c>
      <c r="F539" s="163" t="s">
        <v>2062</v>
      </c>
      <c r="G539" s="165">
        <v>-8.0999999999999996E-3</v>
      </c>
    </row>
    <row r="540" spans="1:7" ht="15.75" customHeight="1">
      <c r="A540" s="175">
        <v>44824</v>
      </c>
      <c r="B540" s="161">
        <v>1400.06</v>
      </c>
      <c r="C540" s="161">
        <v>1405.63</v>
      </c>
      <c r="D540" s="161">
        <v>1377.34</v>
      </c>
      <c r="E540" s="161">
        <v>1380.77</v>
      </c>
      <c r="F540" s="115" t="s">
        <v>1805</v>
      </c>
      <c r="G540" s="162">
        <v>-1.2999999999999999E-3</v>
      </c>
    </row>
    <row r="541" spans="1:7" ht="15.75" customHeight="1">
      <c r="A541" s="174">
        <v>44823</v>
      </c>
      <c r="B541" s="164">
        <v>1384.2</v>
      </c>
      <c r="C541" s="164">
        <v>1398.12</v>
      </c>
      <c r="D541" s="164">
        <v>1372.86</v>
      </c>
      <c r="E541" s="164">
        <v>1382.51</v>
      </c>
      <c r="F541" s="163" t="s">
        <v>1511</v>
      </c>
      <c r="G541" s="165">
        <v>9.5999999999999992E-3</v>
      </c>
    </row>
    <row r="542" spans="1:7" ht="15.75" customHeight="1">
      <c r="A542" s="175">
        <v>44820</v>
      </c>
      <c r="B542" s="161">
        <v>1417.01</v>
      </c>
      <c r="C542" s="161">
        <v>1417.01</v>
      </c>
      <c r="D542" s="161">
        <v>1360.68</v>
      </c>
      <c r="E542" s="161">
        <v>1369.33</v>
      </c>
      <c r="F542" s="115" t="s">
        <v>2063</v>
      </c>
      <c r="G542" s="162">
        <v>-3.8899999999999997E-2</v>
      </c>
    </row>
    <row r="543" spans="1:7" ht="15.75" customHeight="1">
      <c r="A543" s="174">
        <v>44819</v>
      </c>
      <c r="B543" s="164">
        <v>1466.73</v>
      </c>
      <c r="C543" s="164">
        <v>1466.93</v>
      </c>
      <c r="D543" s="164">
        <v>1421.04</v>
      </c>
      <c r="E543" s="164">
        <v>1424.77</v>
      </c>
      <c r="F543" s="163" t="s">
        <v>2064</v>
      </c>
      <c r="G543" s="165">
        <v>-2.8899999999999999E-2</v>
      </c>
    </row>
    <row r="544" spans="1:7" ht="15.75" customHeight="1">
      <c r="A544" s="175">
        <v>44818</v>
      </c>
      <c r="B544" s="161">
        <v>1488.61</v>
      </c>
      <c r="C544" s="161">
        <v>1490.55</v>
      </c>
      <c r="D544" s="161">
        <v>1463.75</v>
      </c>
      <c r="E544" s="161">
        <v>1467.13</v>
      </c>
      <c r="F544" s="115" t="s">
        <v>2065</v>
      </c>
      <c r="G544" s="162">
        <v>-4.4999999999999998E-2</v>
      </c>
    </row>
    <row r="545" spans="1:7" ht="15.75" customHeight="1">
      <c r="A545" s="174">
        <v>44817</v>
      </c>
      <c r="B545" s="164">
        <v>1543.2</v>
      </c>
      <c r="C545" s="164">
        <v>1544.3</v>
      </c>
      <c r="D545" s="164">
        <v>1532.66</v>
      </c>
      <c r="E545" s="164">
        <v>1536.29</v>
      </c>
      <c r="F545" s="163" t="s">
        <v>2066</v>
      </c>
      <c r="G545" s="165">
        <v>5.7000000000000002E-3</v>
      </c>
    </row>
    <row r="546" spans="1:7" ht="15.75" customHeight="1">
      <c r="A546" s="175">
        <v>44816</v>
      </c>
      <c r="B546" s="161">
        <v>1517.25</v>
      </c>
      <c r="C546" s="161">
        <v>1537.24</v>
      </c>
      <c r="D546" s="161">
        <v>1512.63</v>
      </c>
      <c r="E546" s="161">
        <v>1527.59</v>
      </c>
      <c r="F546" s="115" t="s">
        <v>1700</v>
      </c>
      <c r="G546" s="162">
        <v>1.6199999999999999E-2</v>
      </c>
    </row>
    <row r="547" spans="1:7" ht="15.75" customHeight="1">
      <c r="A547" s="174">
        <v>44813</v>
      </c>
      <c r="B547" s="164">
        <v>1479.66</v>
      </c>
      <c r="C547" s="164">
        <v>1511.48</v>
      </c>
      <c r="D547" s="164">
        <v>1471.71</v>
      </c>
      <c r="E547" s="164">
        <v>1503.18</v>
      </c>
      <c r="F547" s="163" t="s">
        <v>1357</v>
      </c>
      <c r="G547" s="165">
        <v>2.4199999999999999E-2</v>
      </c>
    </row>
    <row r="548" spans="1:7" ht="15.75" customHeight="1">
      <c r="A548" s="175">
        <v>44812</v>
      </c>
      <c r="B548" s="161">
        <v>1466.73</v>
      </c>
      <c r="C548" s="161">
        <v>1472.8</v>
      </c>
      <c r="D548" s="161">
        <v>1455.4</v>
      </c>
      <c r="E548" s="161">
        <v>1467.63</v>
      </c>
      <c r="F548" s="115" t="s">
        <v>1692</v>
      </c>
      <c r="G548" s="162">
        <v>1.2500000000000001E-2</v>
      </c>
    </row>
    <row r="549" spans="1:7" ht="15.75" customHeight="1">
      <c r="A549" s="174">
        <v>44811</v>
      </c>
      <c r="B549" s="164">
        <v>1431.93</v>
      </c>
      <c r="C549" s="164">
        <v>1457.54</v>
      </c>
      <c r="D549" s="164">
        <v>1429.99</v>
      </c>
      <c r="E549" s="164">
        <v>1449.48</v>
      </c>
      <c r="F549" s="163" t="s">
        <v>1559</v>
      </c>
      <c r="G549" s="165">
        <v>1.8E-3</v>
      </c>
    </row>
    <row r="550" spans="1:7" ht="15.75" customHeight="1">
      <c r="A550" s="175">
        <v>44810</v>
      </c>
      <c r="B550" s="161">
        <v>1453.11</v>
      </c>
      <c r="C550" s="161">
        <v>1461.76</v>
      </c>
      <c r="D550" s="161">
        <v>1437.35</v>
      </c>
      <c r="E550" s="161">
        <v>1446.95</v>
      </c>
      <c r="F550" s="115" t="s">
        <v>1372</v>
      </c>
      <c r="G550" s="162">
        <v>-4.1999999999999997E-3</v>
      </c>
    </row>
    <row r="551" spans="1:7" ht="15.75" customHeight="1">
      <c r="A551" s="174">
        <v>44809</v>
      </c>
      <c r="B551" s="164">
        <v>1442.87</v>
      </c>
      <c r="C551" s="164">
        <v>1458.78</v>
      </c>
      <c r="D551" s="164">
        <v>1438.24</v>
      </c>
      <c r="E551" s="164">
        <v>1453.11</v>
      </c>
      <c r="F551" s="163" t="s">
        <v>1373</v>
      </c>
      <c r="G551" s="165">
        <v>5.7000000000000002E-3</v>
      </c>
    </row>
    <row r="552" spans="1:7" ht="15.75" customHeight="1">
      <c r="A552" s="175">
        <v>44806</v>
      </c>
      <c r="B552" s="161">
        <v>1469.72</v>
      </c>
      <c r="C552" s="161">
        <v>1469.72</v>
      </c>
      <c r="D552" s="161">
        <v>1439.89</v>
      </c>
      <c r="E552" s="161">
        <v>1444.86</v>
      </c>
      <c r="F552" s="115" t="s">
        <v>1808</v>
      </c>
      <c r="G552" s="162">
        <v>-7.6E-3</v>
      </c>
    </row>
    <row r="553" spans="1:7" ht="15.75" customHeight="1">
      <c r="A553" s="174">
        <v>44805</v>
      </c>
      <c r="B553" s="164">
        <v>1451.87</v>
      </c>
      <c r="C553" s="164">
        <v>1459.87</v>
      </c>
      <c r="D553" s="164">
        <v>1442.92</v>
      </c>
      <c r="E553" s="164">
        <v>1455.99</v>
      </c>
      <c r="F553" s="163" t="s">
        <v>2067</v>
      </c>
      <c r="G553" s="165">
        <v>-1.9300000000000001E-2</v>
      </c>
    </row>
    <row r="554" spans="1:7" ht="15.75" customHeight="1">
      <c r="A554" s="175">
        <v>44803</v>
      </c>
      <c r="B554" s="161">
        <v>1464.84</v>
      </c>
      <c r="C554" s="161">
        <v>1487.72</v>
      </c>
      <c r="D554" s="161">
        <v>1457.79</v>
      </c>
      <c r="E554" s="161">
        <v>1484.58</v>
      </c>
      <c r="F554" s="115" t="s">
        <v>2068</v>
      </c>
      <c r="G554" s="162">
        <v>2.1299999999999999E-2</v>
      </c>
    </row>
    <row r="555" spans="1:7" ht="15.75" customHeight="1">
      <c r="A555" s="174">
        <v>44802</v>
      </c>
      <c r="B555" s="164">
        <v>1460.32</v>
      </c>
      <c r="C555" s="164">
        <v>1460.32</v>
      </c>
      <c r="D555" s="164">
        <v>1441.87</v>
      </c>
      <c r="E555" s="164">
        <v>1453.56</v>
      </c>
      <c r="F555" s="163" t="s">
        <v>1845</v>
      </c>
      <c r="G555" s="165">
        <v>-3.9300000000000002E-2</v>
      </c>
    </row>
    <row r="556" spans="1:7" ht="15.75" customHeight="1">
      <c r="A556" s="175">
        <v>44799</v>
      </c>
      <c r="B556" s="161">
        <v>1526.55</v>
      </c>
      <c r="C556" s="161">
        <v>1536.29</v>
      </c>
      <c r="D556" s="161">
        <v>1508.95</v>
      </c>
      <c r="E556" s="161">
        <v>1513.02</v>
      </c>
      <c r="F556" s="115" t="s">
        <v>2069</v>
      </c>
      <c r="G556" s="162">
        <v>2.2000000000000001E-3</v>
      </c>
    </row>
    <row r="557" spans="1:7" ht="15.75" customHeight="1">
      <c r="A557" s="174">
        <v>44798</v>
      </c>
      <c r="B557" s="164">
        <v>1539.32</v>
      </c>
      <c r="C557" s="164">
        <v>1540.02</v>
      </c>
      <c r="D557" s="164">
        <v>1505.27</v>
      </c>
      <c r="E557" s="164">
        <v>1509.64</v>
      </c>
      <c r="F557" s="163" t="s">
        <v>1731</v>
      </c>
      <c r="G557" s="165">
        <v>-1.26E-2</v>
      </c>
    </row>
    <row r="558" spans="1:7" ht="15.75" customHeight="1">
      <c r="A558" s="175">
        <v>44797</v>
      </c>
      <c r="B558" s="161">
        <v>1526.4</v>
      </c>
      <c r="C558" s="161">
        <v>1537.34</v>
      </c>
      <c r="D558" s="161">
        <v>1522.42</v>
      </c>
      <c r="E558" s="161">
        <v>1528.88</v>
      </c>
      <c r="F558" s="115" t="s">
        <v>1986</v>
      </c>
      <c r="G558" s="162">
        <v>-3.2000000000000002E-3</v>
      </c>
    </row>
    <row r="559" spans="1:7" ht="15.75" customHeight="1">
      <c r="A559" s="174">
        <v>44796</v>
      </c>
      <c r="B559" s="164">
        <v>1539.32</v>
      </c>
      <c r="C559" s="164">
        <v>1545.79</v>
      </c>
      <c r="D559" s="164">
        <v>1524.41</v>
      </c>
      <c r="E559" s="164">
        <v>1533.76</v>
      </c>
      <c r="F559" s="163" t="s">
        <v>1746</v>
      </c>
      <c r="G559" s="165">
        <v>-2.1100000000000001E-2</v>
      </c>
    </row>
    <row r="560" spans="1:7" ht="15.75" customHeight="1">
      <c r="A560" s="175">
        <v>44795</v>
      </c>
      <c r="B560" s="161">
        <v>1577.11</v>
      </c>
      <c r="C560" s="161">
        <v>1590.04</v>
      </c>
      <c r="D560" s="161">
        <v>1565.18</v>
      </c>
      <c r="E560" s="161">
        <v>1566.82</v>
      </c>
      <c r="F560" s="115" t="s">
        <v>2070</v>
      </c>
      <c r="G560" s="162">
        <v>-1.34E-2</v>
      </c>
    </row>
    <row r="561" spans="1:7" ht="15.75" customHeight="1">
      <c r="A561" s="174">
        <v>44792</v>
      </c>
      <c r="B561" s="164">
        <v>1576.42</v>
      </c>
      <c r="C561" s="164">
        <v>1595.91</v>
      </c>
      <c r="D561" s="164">
        <v>1576.22</v>
      </c>
      <c r="E561" s="164">
        <v>1588.15</v>
      </c>
      <c r="F561" s="163" t="s">
        <v>2071</v>
      </c>
      <c r="G561" s="165">
        <v>8.8999999999999999E-3</v>
      </c>
    </row>
    <row r="562" spans="1:7" ht="15.75" customHeight="1">
      <c r="A562" s="175">
        <v>44791</v>
      </c>
      <c r="B562" s="161">
        <v>1585.17</v>
      </c>
      <c r="C562" s="161">
        <v>1589.24</v>
      </c>
      <c r="D562" s="161">
        <v>1565.18</v>
      </c>
      <c r="E562" s="161">
        <v>1574.08</v>
      </c>
      <c r="F562" s="115" t="s">
        <v>1626</v>
      </c>
      <c r="G562" s="162">
        <v>-1.4500000000000001E-2</v>
      </c>
    </row>
    <row r="563" spans="1:7" ht="15.75" customHeight="1">
      <c r="A563" s="174">
        <v>44790</v>
      </c>
      <c r="B563" s="164">
        <v>1587.5</v>
      </c>
      <c r="C563" s="164">
        <v>1602.97</v>
      </c>
      <c r="D563" s="164">
        <v>1576.12</v>
      </c>
      <c r="E563" s="164">
        <v>1597.25</v>
      </c>
      <c r="F563" s="163" t="s">
        <v>2072</v>
      </c>
      <c r="G563" s="165">
        <v>6.1000000000000004E-3</v>
      </c>
    </row>
    <row r="564" spans="1:7" ht="15.75" customHeight="1">
      <c r="A564" s="175">
        <v>44789</v>
      </c>
      <c r="B564" s="161">
        <v>1599.98</v>
      </c>
      <c r="C564" s="161">
        <v>1599.98</v>
      </c>
      <c r="D564" s="161">
        <v>1582.18</v>
      </c>
      <c r="E564" s="161">
        <v>1587.5</v>
      </c>
      <c r="F564" s="115" t="s">
        <v>1719</v>
      </c>
      <c r="G564" s="162">
        <v>1.5E-3</v>
      </c>
    </row>
    <row r="565" spans="1:7" ht="15.75" customHeight="1">
      <c r="A565" s="174">
        <v>44785</v>
      </c>
      <c r="B565" s="164">
        <v>1604.26</v>
      </c>
      <c r="C565" s="164">
        <v>1604.95</v>
      </c>
      <c r="D565" s="164">
        <v>1581.24</v>
      </c>
      <c r="E565" s="164">
        <v>1585.17</v>
      </c>
      <c r="F565" s="163" t="s">
        <v>1435</v>
      </c>
      <c r="G565" s="165">
        <v>-1.6E-2</v>
      </c>
    </row>
    <row r="566" spans="1:7" ht="15.75" customHeight="1">
      <c r="A566" s="175">
        <v>44784</v>
      </c>
      <c r="B566" s="161">
        <v>1620.86</v>
      </c>
      <c r="C566" s="161">
        <v>1622.21</v>
      </c>
      <c r="D566" s="161">
        <v>1606.94</v>
      </c>
      <c r="E566" s="161">
        <v>1610.87</v>
      </c>
      <c r="F566" s="115" t="s">
        <v>1727</v>
      </c>
      <c r="G566" s="162">
        <v>1.09E-2</v>
      </c>
    </row>
    <row r="567" spans="1:7" ht="15.75" customHeight="1">
      <c r="A567" s="174">
        <v>44783</v>
      </c>
      <c r="B567" s="164">
        <v>1612.11</v>
      </c>
      <c r="C567" s="164">
        <v>1612.11</v>
      </c>
      <c r="D567" s="164">
        <v>1579.2</v>
      </c>
      <c r="E567" s="164">
        <v>1593.47</v>
      </c>
      <c r="F567" s="163" t="s">
        <v>1460</v>
      </c>
      <c r="G567" s="165">
        <v>-1.0500000000000001E-2</v>
      </c>
    </row>
    <row r="568" spans="1:7" ht="15.75" customHeight="1">
      <c r="A568" s="175">
        <v>44781</v>
      </c>
      <c r="B568" s="161">
        <v>1607.94</v>
      </c>
      <c r="C568" s="161">
        <v>1612.91</v>
      </c>
      <c r="D568" s="161">
        <v>1587.06</v>
      </c>
      <c r="E568" s="161">
        <v>1610.32</v>
      </c>
      <c r="F568" s="115" t="s">
        <v>1400</v>
      </c>
      <c r="G568" s="162">
        <v>1.6999999999999999E-3</v>
      </c>
    </row>
    <row r="569" spans="1:7" ht="15.75" customHeight="1">
      <c r="A569" s="174">
        <v>44778</v>
      </c>
      <c r="B569" s="164">
        <v>1599.39</v>
      </c>
      <c r="C569" s="164">
        <v>1616.59</v>
      </c>
      <c r="D569" s="164">
        <v>1593.32</v>
      </c>
      <c r="E569" s="164">
        <v>1607.59</v>
      </c>
      <c r="F569" s="163" t="s">
        <v>1598</v>
      </c>
      <c r="G569" s="165">
        <v>1.0500000000000001E-2</v>
      </c>
    </row>
    <row r="570" spans="1:7" ht="15.75" customHeight="1">
      <c r="A570" s="175">
        <v>44777</v>
      </c>
      <c r="B570" s="161">
        <v>1578.6</v>
      </c>
      <c r="C570" s="161">
        <v>1594.86</v>
      </c>
      <c r="D570" s="161">
        <v>1566.12</v>
      </c>
      <c r="E570" s="161">
        <v>1590.93</v>
      </c>
      <c r="F570" s="115" t="s">
        <v>1638</v>
      </c>
      <c r="G570" s="162">
        <v>2.1600000000000001E-2</v>
      </c>
    </row>
    <row r="571" spans="1:7" ht="15.75" customHeight="1">
      <c r="A571" s="174">
        <v>44776</v>
      </c>
      <c r="B571" s="164">
        <v>1540.32</v>
      </c>
      <c r="C571" s="164">
        <v>1561.2</v>
      </c>
      <c r="D571" s="164">
        <v>1531.27</v>
      </c>
      <c r="E571" s="164">
        <v>1557.32</v>
      </c>
      <c r="F571" s="163" t="s">
        <v>1448</v>
      </c>
      <c r="G571" s="165">
        <v>1.46E-2</v>
      </c>
    </row>
    <row r="572" spans="1:7" ht="15.75" customHeight="1">
      <c r="A572" s="175">
        <v>44775</v>
      </c>
      <c r="B572" s="161">
        <v>1537.88</v>
      </c>
      <c r="C572" s="161">
        <v>1538.33</v>
      </c>
      <c r="D572" s="161">
        <v>1519.79</v>
      </c>
      <c r="E572" s="161">
        <v>1534.95</v>
      </c>
      <c r="F572" s="115" t="s">
        <v>1378</v>
      </c>
      <c r="G572" s="162">
        <v>-4.7999999999999996E-3</v>
      </c>
    </row>
    <row r="573" spans="1:7" ht="15.75" customHeight="1">
      <c r="A573" s="174">
        <v>44774</v>
      </c>
      <c r="B573" s="164">
        <v>1555.23</v>
      </c>
      <c r="C573" s="164">
        <v>1555.23</v>
      </c>
      <c r="D573" s="164">
        <v>1529.28</v>
      </c>
      <c r="E573" s="164">
        <v>1542.36</v>
      </c>
      <c r="F573" s="163" t="s">
        <v>1602</v>
      </c>
      <c r="G573" s="165">
        <v>8.9999999999999998E-4</v>
      </c>
    </row>
    <row r="574" spans="1:7" ht="15.75" customHeight="1">
      <c r="A574" s="175">
        <v>44771</v>
      </c>
      <c r="B574" s="161">
        <v>1524.21</v>
      </c>
      <c r="C574" s="161">
        <v>1546.98</v>
      </c>
      <c r="D574" s="161">
        <v>1519.44</v>
      </c>
      <c r="E574" s="161">
        <v>1541.02</v>
      </c>
      <c r="F574" s="115" t="s">
        <v>2073</v>
      </c>
      <c r="G574" s="162">
        <v>2.1299999999999999E-2</v>
      </c>
    </row>
    <row r="575" spans="1:7" ht="15.75" customHeight="1">
      <c r="A575" s="174">
        <v>44770</v>
      </c>
      <c r="B575" s="164">
        <v>1488.01</v>
      </c>
      <c r="C575" s="164">
        <v>1515.91</v>
      </c>
      <c r="D575" s="164">
        <v>1481.5</v>
      </c>
      <c r="E575" s="164">
        <v>1508.9</v>
      </c>
      <c r="F575" s="163" t="s">
        <v>1634</v>
      </c>
      <c r="G575" s="165">
        <v>3.15E-2</v>
      </c>
    </row>
    <row r="576" spans="1:7" ht="15.75" customHeight="1">
      <c r="A576" s="175">
        <v>44769</v>
      </c>
      <c r="B576" s="161">
        <v>1442.87</v>
      </c>
      <c r="C576" s="161">
        <v>1464.74</v>
      </c>
      <c r="D576" s="161">
        <v>1436.9</v>
      </c>
      <c r="E576" s="161">
        <v>1462.81</v>
      </c>
      <c r="F576" s="115" t="s">
        <v>1667</v>
      </c>
      <c r="G576" s="162">
        <v>1.37E-2</v>
      </c>
    </row>
    <row r="577" spans="1:7" ht="15.75" customHeight="1">
      <c r="A577" s="174">
        <v>44768</v>
      </c>
      <c r="B577" s="164">
        <v>1488.26</v>
      </c>
      <c r="C577" s="164">
        <v>1488.26</v>
      </c>
      <c r="D577" s="164">
        <v>1436.9</v>
      </c>
      <c r="E577" s="164">
        <v>1443.02</v>
      </c>
      <c r="F577" s="163" t="s">
        <v>1908</v>
      </c>
      <c r="G577" s="165">
        <v>-3.49E-2</v>
      </c>
    </row>
    <row r="578" spans="1:7" ht="15.75" customHeight="1">
      <c r="A578" s="175">
        <v>44767</v>
      </c>
      <c r="B578" s="161">
        <v>1471.81</v>
      </c>
      <c r="C578" s="161">
        <v>1508.65</v>
      </c>
      <c r="D578" s="161">
        <v>1471.81</v>
      </c>
      <c r="E578" s="161">
        <v>1495.17</v>
      </c>
      <c r="F578" s="115" t="s">
        <v>1952</v>
      </c>
      <c r="G578" s="162">
        <v>-1.8E-3</v>
      </c>
    </row>
    <row r="579" spans="1:7" ht="15.75" customHeight="1">
      <c r="A579" s="174">
        <v>44764</v>
      </c>
      <c r="B579" s="164">
        <v>1525.4</v>
      </c>
      <c r="C579" s="164">
        <v>1531.37</v>
      </c>
      <c r="D579" s="164">
        <v>1483.79</v>
      </c>
      <c r="E579" s="164">
        <v>1497.86</v>
      </c>
      <c r="F579" s="163" t="s">
        <v>1868</v>
      </c>
      <c r="G579" s="165">
        <v>-1.7399999999999999E-2</v>
      </c>
    </row>
    <row r="580" spans="1:7" ht="15.75" customHeight="1">
      <c r="A580" s="175">
        <v>44763</v>
      </c>
      <c r="B580" s="161">
        <v>1508.5</v>
      </c>
      <c r="C580" s="161">
        <v>1526.84</v>
      </c>
      <c r="D580" s="161">
        <v>1494.68</v>
      </c>
      <c r="E580" s="161">
        <v>1524.31</v>
      </c>
      <c r="F580" s="115" t="s">
        <v>1705</v>
      </c>
      <c r="G580" s="162">
        <v>1.1599999999999999E-2</v>
      </c>
    </row>
    <row r="581" spans="1:7" ht="15.75" customHeight="1">
      <c r="A581" s="174">
        <v>44762</v>
      </c>
      <c r="B581" s="164">
        <v>1492.84</v>
      </c>
      <c r="C581" s="164">
        <v>1517.25</v>
      </c>
      <c r="D581" s="164">
        <v>1491.59</v>
      </c>
      <c r="E581" s="164">
        <v>1506.81</v>
      </c>
      <c r="F581" s="163" t="s">
        <v>1716</v>
      </c>
      <c r="G581" s="165">
        <v>2.1000000000000001E-2</v>
      </c>
    </row>
    <row r="582" spans="1:7" ht="15.75" customHeight="1">
      <c r="A582" s="175">
        <v>44761</v>
      </c>
      <c r="B582" s="161">
        <v>1463.3</v>
      </c>
      <c r="C582" s="161">
        <v>1478.52</v>
      </c>
      <c r="D582" s="161">
        <v>1461.86</v>
      </c>
      <c r="E582" s="161">
        <v>1475.83</v>
      </c>
      <c r="F582" s="115" t="s">
        <v>1441</v>
      </c>
      <c r="G582" s="162">
        <v>-3.8999999999999998E-3</v>
      </c>
    </row>
    <row r="583" spans="1:7" ht="15.75" customHeight="1">
      <c r="A583" s="174">
        <v>44760</v>
      </c>
      <c r="B583" s="164">
        <v>1441.87</v>
      </c>
      <c r="C583" s="164">
        <v>1485.23</v>
      </c>
      <c r="D583" s="164">
        <v>1439.94</v>
      </c>
      <c r="E583" s="164">
        <v>1481.55</v>
      </c>
      <c r="F583" s="163" t="s">
        <v>1950</v>
      </c>
      <c r="G583" s="165">
        <v>4.1599999999999998E-2</v>
      </c>
    </row>
    <row r="584" spans="1:7" ht="15.75" customHeight="1">
      <c r="A584" s="175">
        <v>44757</v>
      </c>
      <c r="B584" s="161">
        <v>1437.9</v>
      </c>
      <c r="C584" s="161">
        <v>1437.9</v>
      </c>
      <c r="D584" s="161">
        <v>1402.74</v>
      </c>
      <c r="E584" s="161">
        <v>1422.33</v>
      </c>
      <c r="F584" s="115" t="s">
        <v>1471</v>
      </c>
      <c r="G584" s="162">
        <v>1E-3</v>
      </c>
    </row>
    <row r="585" spans="1:7" ht="15.75" customHeight="1">
      <c r="A585" s="174">
        <v>44756</v>
      </c>
      <c r="B585" s="164">
        <v>1442.87</v>
      </c>
      <c r="C585" s="164">
        <v>1444.81</v>
      </c>
      <c r="D585" s="164">
        <v>1406.08</v>
      </c>
      <c r="E585" s="164">
        <v>1420.84</v>
      </c>
      <c r="F585" s="163" t="s">
        <v>1404</v>
      </c>
      <c r="G585" s="165">
        <v>-1.0800000000000001E-2</v>
      </c>
    </row>
    <row r="586" spans="1:7" ht="15.75" customHeight="1">
      <c r="A586" s="175">
        <v>44755</v>
      </c>
      <c r="B586" s="161">
        <v>1441.87</v>
      </c>
      <c r="C586" s="161">
        <v>1451.82</v>
      </c>
      <c r="D586" s="161">
        <v>1430.54</v>
      </c>
      <c r="E586" s="161">
        <v>1436.35</v>
      </c>
      <c r="F586" s="115" t="s">
        <v>2016</v>
      </c>
      <c r="G586" s="162">
        <v>4.1000000000000003E-3</v>
      </c>
    </row>
    <row r="587" spans="1:7" ht="15.75" customHeight="1">
      <c r="A587" s="174">
        <v>44754</v>
      </c>
      <c r="B587" s="164">
        <v>1453.61</v>
      </c>
      <c r="C587" s="164">
        <v>1460.37</v>
      </c>
      <c r="D587" s="164">
        <v>1427.95</v>
      </c>
      <c r="E587" s="164">
        <v>1430.54</v>
      </c>
      <c r="F587" s="163" t="s">
        <v>1530</v>
      </c>
      <c r="G587" s="165">
        <v>-2.35E-2</v>
      </c>
    </row>
    <row r="588" spans="1:7" ht="15.75" customHeight="1">
      <c r="A588" s="175">
        <v>44753</v>
      </c>
      <c r="B588" s="161">
        <v>1486.62</v>
      </c>
      <c r="C588" s="161">
        <v>1491.49</v>
      </c>
      <c r="D588" s="161">
        <v>1458.18</v>
      </c>
      <c r="E588" s="161">
        <v>1464.89</v>
      </c>
      <c r="F588" s="115" t="s">
        <v>1781</v>
      </c>
      <c r="G588" s="162">
        <v>-2.7300000000000001E-2</v>
      </c>
    </row>
    <row r="589" spans="1:7" ht="15.75" customHeight="1">
      <c r="A589" s="174">
        <v>44750</v>
      </c>
      <c r="B589" s="164">
        <v>1506.51</v>
      </c>
      <c r="C589" s="164">
        <v>1508.45</v>
      </c>
      <c r="D589" s="164">
        <v>1491.54</v>
      </c>
      <c r="E589" s="164">
        <v>1505.96</v>
      </c>
      <c r="F589" s="163" t="s">
        <v>1389</v>
      </c>
      <c r="G589" s="165">
        <v>1.0500000000000001E-2</v>
      </c>
    </row>
    <row r="590" spans="1:7" ht="15.75" customHeight="1">
      <c r="A590" s="175">
        <v>44749</v>
      </c>
      <c r="B590" s="161">
        <v>1494.63</v>
      </c>
      <c r="C590" s="161">
        <v>1505.47</v>
      </c>
      <c r="D590" s="161">
        <v>1487.32</v>
      </c>
      <c r="E590" s="161">
        <v>1490.3</v>
      </c>
      <c r="F590" s="115" t="s">
        <v>1438</v>
      </c>
      <c r="G590" s="162">
        <v>4.7000000000000002E-3</v>
      </c>
    </row>
    <row r="591" spans="1:7" ht="15.75" customHeight="1">
      <c r="A591" s="174">
        <v>44748</v>
      </c>
      <c r="B591" s="164">
        <v>1473.89</v>
      </c>
      <c r="C591" s="164">
        <v>1491.59</v>
      </c>
      <c r="D591" s="164">
        <v>1461.76</v>
      </c>
      <c r="E591" s="164">
        <v>1483.29</v>
      </c>
      <c r="F591" s="163" t="s">
        <v>1408</v>
      </c>
      <c r="G591" s="165">
        <v>1.06E-2</v>
      </c>
    </row>
    <row r="592" spans="1:7" ht="15.75" customHeight="1">
      <c r="A592" s="175">
        <v>44747</v>
      </c>
      <c r="B592" s="161">
        <v>1490.4</v>
      </c>
      <c r="C592" s="161">
        <v>1501.49</v>
      </c>
      <c r="D592" s="161">
        <v>1463.75</v>
      </c>
      <c r="E592" s="161">
        <v>1467.68</v>
      </c>
      <c r="F592" s="115" t="s">
        <v>1979</v>
      </c>
      <c r="G592" s="162">
        <v>-8.0999999999999996E-3</v>
      </c>
    </row>
    <row r="593" spans="1:7" ht="15.75" customHeight="1">
      <c r="A593" s="174">
        <v>44746</v>
      </c>
      <c r="B593" s="164">
        <v>1471.95</v>
      </c>
      <c r="C593" s="164">
        <v>1483.89</v>
      </c>
      <c r="D593" s="164">
        <v>1453.81</v>
      </c>
      <c r="E593" s="164">
        <v>1479.66</v>
      </c>
      <c r="F593" s="163" t="s">
        <v>1982</v>
      </c>
      <c r="G593" s="165">
        <v>5.7999999999999996E-3</v>
      </c>
    </row>
    <row r="594" spans="1:7" ht="15.75" customHeight="1">
      <c r="A594" s="175">
        <v>44743</v>
      </c>
      <c r="B594" s="161">
        <v>1445.85</v>
      </c>
      <c r="C594" s="161">
        <v>1476.68</v>
      </c>
      <c r="D594" s="161">
        <v>1434.27</v>
      </c>
      <c r="E594" s="161">
        <v>1471.11</v>
      </c>
      <c r="F594" s="115" t="s">
        <v>1533</v>
      </c>
      <c r="G594" s="162">
        <v>1.2E-2</v>
      </c>
    </row>
    <row r="595" spans="1:7" ht="15.75" customHeight="1">
      <c r="A595" s="174">
        <v>44742</v>
      </c>
      <c r="B595" s="164">
        <v>1456.84</v>
      </c>
      <c r="C595" s="164">
        <v>1473.69</v>
      </c>
      <c r="D595" s="164">
        <v>1446.85</v>
      </c>
      <c r="E595" s="164">
        <v>1453.71</v>
      </c>
      <c r="F595" s="163" t="s">
        <v>2061</v>
      </c>
      <c r="G595" s="165">
        <v>-8.9999999999999998E-4</v>
      </c>
    </row>
    <row r="596" spans="1:7" ht="15.75" customHeight="1">
      <c r="A596" s="175">
        <v>44741</v>
      </c>
      <c r="B596" s="161">
        <v>1456.49</v>
      </c>
      <c r="C596" s="161">
        <v>1468.72</v>
      </c>
      <c r="D596" s="161">
        <v>1448.83</v>
      </c>
      <c r="E596" s="161">
        <v>1455.05</v>
      </c>
      <c r="F596" s="115" t="s">
        <v>1532</v>
      </c>
      <c r="G596" s="162">
        <v>-1.14E-2</v>
      </c>
    </row>
    <row r="597" spans="1:7" ht="15.75" customHeight="1">
      <c r="A597" s="174">
        <v>44740</v>
      </c>
      <c r="B597" s="164">
        <v>1460.77</v>
      </c>
      <c r="C597" s="164">
        <v>1479.91</v>
      </c>
      <c r="D597" s="164">
        <v>1444.86</v>
      </c>
      <c r="E597" s="164">
        <v>1471.85</v>
      </c>
      <c r="F597" s="163" t="s">
        <v>1550</v>
      </c>
      <c r="G597" s="165">
        <v>3.8E-3</v>
      </c>
    </row>
    <row r="598" spans="1:7" ht="15.75" customHeight="1">
      <c r="A598" s="175">
        <v>44739</v>
      </c>
      <c r="B598" s="161">
        <v>1459.82</v>
      </c>
      <c r="C598" s="161">
        <v>1475.68</v>
      </c>
      <c r="D598" s="161">
        <v>1456.94</v>
      </c>
      <c r="E598" s="161">
        <v>1466.34</v>
      </c>
      <c r="F598" s="115" t="s">
        <v>1725</v>
      </c>
      <c r="G598" s="162">
        <v>2.3199999999999998E-2</v>
      </c>
    </row>
    <row r="599" spans="1:7" ht="15.75" customHeight="1">
      <c r="A599" s="174">
        <v>44736</v>
      </c>
      <c r="B599" s="164">
        <v>1449.83</v>
      </c>
      <c r="C599" s="164">
        <v>1459.28</v>
      </c>
      <c r="D599" s="164">
        <v>1420.89</v>
      </c>
      <c r="E599" s="164">
        <v>1433.02</v>
      </c>
      <c r="F599" s="163" t="s">
        <v>1600</v>
      </c>
      <c r="G599" s="165">
        <v>-7.7999999999999996E-3</v>
      </c>
    </row>
    <row r="600" spans="1:7" ht="15.75" customHeight="1">
      <c r="A600" s="175">
        <v>44735</v>
      </c>
      <c r="B600" s="161">
        <v>1431.73</v>
      </c>
      <c r="C600" s="161">
        <v>1449.83</v>
      </c>
      <c r="D600" s="161">
        <v>1424.97</v>
      </c>
      <c r="E600" s="161">
        <v>1444.31</v>
      </c>
      <c r="F600" s="115" t="s">
        <v>2074</v>
      </c>
      <c r="G600" s="162">
        <v>1.06E-2</v>
      </c>
    </row>
    <row r="601" spans="1:7" ht="15.75" customHeight="1">
      <c r="A601" s="174">
        <v>44734</v>
      </c>
      <c r="B601" s="164">
        <v>1428</v>
      </c>
      <c r="C601" s="164">
        <v>1451.42</v>
      </c>
      <c r="D601" s="164">
        <v>1426.96</v>
      </c>
      <c r="E601" s="164">
        <v>1429.2</v>
      </c>
      <c r="F601" s="163" t="s">
        <v>2074</v>
      </c>
      <c r="G601" s="165">
        <v>-8.6999999999999994E-3</v>
      </c>
    </row>
    <row r="602" spans="1:7" ht="15.75" customHeight="1">
      <c r="A602" s="175">
        <v>44733</v>
      </c>
      <c r="B602" s="161">
        <v>1416.02</v>
      </c>
      <c r="C602" s="161">
        <v>1447.84</v>
      </c>
      <c r="D602" s="161">
        <v>1414.78</v>
      </c>
      <c r="E602" s="161">
        <v>1441.78</v>
      </c>
      <c r="F602" s="115" t="s">
        <v>1639</v>
      </c>
      <c r="G602" s="162">
        <v>2.53E-2</v>
      </c>
    </row>
    <row r="603" spans="1:7" ht="15.75" customHeight="1">
      <c r="A603" s="174">
        <v>44732</v>
      </c>
      <c r="B603" s="164">
        <v>1382.26</v>
      </c>
      <c r="C603" s="164">
        <v>1414.38</v>
      </c>
      <c r="D603" s="164">
        <v>1374.26</v>
      </c>
      <c r="E603" s="164">
        <v>1406.22</v>
      </c>
      <c r="F603" s="163" t="s">
        <v>1687</v>
      </c>
      <c r="G603" s="165">
        <v>1.9400000000000001E-2</v>
      </c>
    </row>
    <row r="604" spans="1:7" ht="15.75" customHeight="1">
      <c r="A604" s="175">
        <v>44729</v>
      </c>
      <c r="B604" s="161">
        <v>1383.26</v>
      </c>
      <c r="C604" s="161">
        <v>1389.12</v>
      </c>
      <c r="D604" s="161">
        <v>1359.49</v>
      </c>
      <c r="E604" s="161">
        <v>1379.53</v>
      </c>
      <c r="F604" s="115" t="s">
        <v>2075</v>
      </c>
      <c r="G604" s="162">
        <v>-7.1000000000000004E-3</v>
      </c>
    </row>
    <row r="605" spans="1:7" ht="15.75" customHeight="1">
      <c r="A605" s="174">
        <v>44728</v>
      </c>
      <c r="B605" s="164">
        <v>1429.94</v>
      </c>
      <c r="C605" s="164">
        <v>1435.66</v>
      </c>
      <c r="D605" s="164">
        <v>1384.2</v>
      </c>
      <c r="E605" s="164">
        <v>1389.37</v>
      </c>
      <c r="F605" s="163" t="s">
        <v>1634</v>
      </c>
      <c r="G605" s="165">
        <v>-1.7600000000000001E-2</v>
      </c>
    </row>
    <row r="606" spans="1:7" ht="15.75" customHeight="1">
      <c r="A606" s="175">
        <v>44727</v>
      </c>
      <c r="B606" s="161">
        <v>1432.13</v>
      </c>
      <c r="C606" s="161">
        <v>1438.29</v>
      </c>
      <c r="D606" s="161">
        <v>1410.9</v>
      </c>
      <c r="E606" s="161">
        <v>1414.23</v>
      </c>
      <c r="F606" s="115" t="s">
        <v>1533</v>
      </c>
      <c r="G606" s="162">
        <v>-1.2699999999999999E-2</v>
      </c>
    </row>
    <row r="607" spans="1:7" ht="15.75" customHeight="1">
      <c r="A607" s="174">
        <v>44726</v>
      </c>
      <c r="B607" s="164">
        <v>1402.1</v>
      </c>
      <c r="C607" s="164">
        <v>1440.78</v>
      </c>
      <c r="D607" s="164">
        <v>1395.29</v>
      </c>
      <c r="E607" s="164">
        <v>1432.48</v>
      </c>
      <c r="F607" s="163" t="s">
        <v>1366</v>
      </c>
      <c r="G607" s="165">
        <v>1.1299999999999999E-2</v>
      </c>
    </row>
    <row r="608" spans="1:7" ht="15.75" customHeight="1">
      <c r="A608" s="175">
        <v>44725</v>
      </c>
      <c r="B608" s="161">
        <v>1435.51</v>
      </c>
      <c r="C608" s="161">
        <v>1435.51</v>
      </c>
      <c r="D608" s="161">
        <v>1403.79</v>
      </c>
      <c r="E608" s="161">
        <v>1416.52</v>
      </c>
      <c r="F608" s="115" t="s">
        <v>1370</v>
      </c>
      <c r="G608" s="162">
        <v>-3.5400000000000001E-2</v>
      </c>
    </row>
    <row r="609" spans="1:7" ht="15.75" customHeight="1">
      <c r="A609" s="174">
        <v>44722</v>
      </c>
      <c r="B609" s="164">
        <v>1477.77</v>
      </c>
      <c r="C609" s="164">
        <v>1485.58</v>
      </c>
      <c r="D609" s="164">
        <v>1465.34</v>
      </c>
      <c r="E609" s="164">
        <v>1468.52</v>
      </c>
      <c r="F609" s="163" t="s">
        <v>1537</v>
      </c>
      <c r="G609" s="165">
        <v>-2.52E-2</v>
      </c>
    </row>
    <row r="610" spans="1:7" ht="15.75" customHeight="1">
      <c r="A610" s="175">
        <v>44721</v>
      </c>
      <c r="B610" s="161">
        <v>1476.68</v>
      </c>
      <c r="C610" s="161">
        <v>1508.45</v>
      </c>
      <c r="D610" s="161">
        <v>1473.2</v>
      </c>
      <c r="E610" s="161">
        <v>1506.51</v>
      </c>
      <c r="F610" s="115" t="s">
        <v>1691</v>
      </c>
      <c r="G610" s="162">
        <v>0.01</v>
      </c>
    </row>
    <row r="611" spans="1:7" ht="15.75" customHeight="1">
      <c r="A611" s="174">
        <v>44720</v>
      </c>
      <c r="B611" s="164">
        <v>1511.68</v>
      </c>
      <c r="C611" s="164">
        <v>1511.68</v>
      </c>
      <c r="D611" s="164">
        <v>1483.64</v>
      </c>
      <c r="E611" s="164">
        <v>1491.59</v>
      </c>
      <c r="F611" s="163" t="s">
        <v>1781</v>
      </c>
      <c r="G611" s="165">
        <v>-4.4000000000000003E-3</v>
      </c>
    </row>
    <row r="612" spans="1:7" ht="15.75" customHeight="1">
      <c r="A612" s="175">
        <v>44719</v>
      </c>
      <c r="B612" s="161">
        <v>1511.33</v>
      </c>
      <c r="C612" s="161">
        <v>1511.33</v>
      </c>
      <c r="D612" s="161">
        <v>1494.18</v>
      </c>
      <c r="E612" s="161">
        <v>1498.26</v>
      </c>
      <c r="F612" s="115" t="s">
        <v>1601</v>
      </c>
      <c r="G612" s="162">
        <v>-1.5299999999999999E-2</v>
      </c>
    </row>
    <row r="613" spans="1:7" ht="15.75" customHeight="1">
      <c r="A613" s="174">
        <v>44718</v>
      </c>
      <c r="B613" s="164">
        <v>1507.5</v>
      </c>
      <c r="C613" s="164">
        <v>1527.99</v>
      </c>
      <c r="D613" s="164">
        <v>1484.63</v>
      </c>
      <c r="E613" s="164">
        <v>1521.48</v>
      </c>
      <c r="F613" s="163" t="s">
        <v>2076</v>
      </c>
      <c r="G613" s="165">
        <v>5.4999999999999997E-3</v>
      </c>
    </row>
    <row r="614" spans="1:7" ht="15.75" customHeight="1">
      <c r="A614" s="175">
        <v>44715</v>
      </c>
      <c r="B614" s="161">
        <v>1516.35</v>
      </c>
      <c r="C614" s="161">
        <v>1546.29</v>
      </c>
      <c r="D614" s="161">
        <v>1509.49</v>
      </c>
      <c r="E614" s="161">
        <v>1513.17</v>
      </c>
      <c r="F614" s="115" t="s">
        <v>1956</v>
      </c>
      <c r="G614" s="162">
        <v>9.1000000000000004E-3</v>
      </c>
    </row>
    <row r="615" spans="1:7" ht="15.75" customHeight="1">
      <c r="A615" s="174">
        <v>44714</v>
      </c>
      <c r="B615" s="164">
        <v>1475.68</v>
      </c>
      <c r="C615" s="164">
        <v>1505.37</v>
      </c>
      <c r="D615" s="164">
        <v>1467.33</v>
      </c>
      <c r="E615" s="164">
        <v>1499.55</v>
      </c>
      <c r="F615" s="163" t="s">
        <v>2051</v>
      </c>
      <c r="G615" s="165">
        <v>1.9900000000000001E-2</v>
      </c>
    </row>
    <row r="616" spans="1:7" ht="15.75" customHeight="1">
      <c r="A616" s="175">
        <v>44713</v>
      </c>
      <c r="B616" s="161">
        <v>1504.52</v>
      </c>
      <c r="C616" s="161">
        <v>1506.26</v>
      </c>
      <c r="D616" s="161">
        <v>1463.85</v>
      </c>
      <c r="E616" s="161">
        <v>1470.26</v>
      </c>
      <c r="F616" s="115" t="s">
        <v>1455</v>
      </c>
      <c r="G616" s="162">
        <v>-1.67E-2</v>
      </c>
    </row>
    <row r="617" spans="1:7" ht="15.75" customHeight="1">
      <c r="A617" s="174">
        <v>44712</v>
      </c>
      <c r="B617" s="164">
        <v>1502.23</v>
      </c>
      <c r="C617" s="164">
        <v>1509.49</v>
      </c>
      <c r="D617" s="164">
        <v>1479.81</v>
      </c>
      <c r="E617" s="164">
        <v>1495.17</v>
      </c>
      <c r="F617" s="163" t="s">
        <v>2077</v>
      </c>
      <c r="G617" s="165">
        <v>-1.52E-2</v>
      </c>
    </row>
    <row r="618" spans="1:7" ht="15.75" customHeight="1">
      <c r="A618" s="175">
        <v>44711</v>
      </c>
      <c r="B618" s="161">
        <v>1478.67</v>
      </c>
      <c r="C618" s="161">
        <v>1521.43</v>
      </c>
      <c r="D618" s="161">
        <v>1476.68</v>
      </c>
      <c r="E618" s="161">
        <v>1518.24</v>
      </c>
      <c r="F618" s="115" t="s">
        <v>1508</v>
      </c>
      <c r="G618" s="162">
        <v>4.48E-2</v>
      </c>
    </row>
    <row r="619" spans="1:7" ht="15.75" customHeight="1">
      <c r="A619" s="174">
        <v>44708</v>
      </c>
      <c r="B619" s="164">
        <v>1435.86</v>
      </c>
      <c r="C619" s="164">
        <v>1458.78</v>
      </c>
      <c r="D619" s="164">
        <v>1429.34</v>
      </c>
      <c r="E619" s="164">
        <v>1453.16</v>
      </c>
      <c r="F619" s="163" t="s">
        <v>2078</v>
      </c>
      <c r="G619" s="165">
        <v>2.63E-2</v>
      </c>
    </row>
    <row r="620" spans="1:7" ht="15.75" customHeight="1">
      <c r="A620" s="175">
        <v>44707</v>
      </c>
      <c r="B620" s="161">
        <v>1410.05</v>
      </c>
      <c r="C620" s="161">
        <v>1421.99</v>
      </c>
      <c r="D620" s="161">
        <v>1399.17</v>
      </c>
      <c r="E620" s="161">
        <v>1415.97</v>
      </c>
      <c r="F620" s="115" t="s">
        <v>2079</v>
      </c>
      <c r="G620" s="162">
        <v>9.5999999999999992E-3</v>
      </c>
    </row>
    <row r="621" spans="1:7" ht="15.75" customHeight="1">
      <c r="A621" s="174">
        <v>44706</v>
      </c>
      <c r="B621" s="164">
        <v>1426.96</v>
      </c>
      <c r="C621" s="164">
        <v>1434.42</v>
      </c>
      <c r="D621" s="164">
        <v>1391.41</v>
      </c>
      <c r="E621" s="164">
        <v>1402.55</v>
      </c>
      <c r="F621" s="163" t="s">
        <v>1848</v>
      </c>
      <c r="G621" s="165">
        <v>-2.12E-2</v>
      </c>
    </row>
    <row r="622" spans="1:7" ht="15.75" customHeight="1">
      <c r="A622" s="175">
        <v>44705</v>
      </c>
      <c r="B622" s="161">
        <v>1460.37</v>
      </c>
      <c r="C622" s="161">
        <v>1461.31</v>
      </c>
      <c r="D622" s="161">
        <v>1427.21</v>
      </c>
      <c r="E622" s="161">
        <v>1432.93</v>
      </c>
      <c r="F622" s="115" t="s">
        <v>1760</v>
      </c>
      <c r="G622" s="162">
        <v>-1.8700000000000001E-2</v>
      </c>
    </row>
    <row r="623" spans="1:7" ht="15.75" customHeight="1">
      <c r="A623" s="174">
        <v>44704</v>
      </c>
      <c r="B623" s="164">
        <v>1446.95</v>
      </c>
      <c r="C623" s="164">
        <v>1479.66</v>
      </c>
      <c r="D623" s="164">
        <v>1441.92</v>
      </c>
      <c r="E623" s="164">
        <v>1460.17</v>
      </c>
      <c r="F623" s="163" t="s">
        <v>1380</v>
      </c>
      <c r="G623" s="165">
        <v>9.1000000000000004E-3</v>
      </c>
    </row>
    <row r="624" spans="1:7" ht="15.75" customHeight="1">
      <c r="A624" s="175">
        <v>44701</v>
      </c>
      <c r="B624" s="161">
        <v>1444.86</v>
      </c>
      <c r="C624" s="161">
        <v>1458.53</v>
      </c>
      <c r="D624" s="161">
        <v>1438.59</v>
      </c>
      <c r="E624" s="161">
        <v>1446.99</v>
      </c>
      <c r="F624" s="115" t="s">
        <v>1735</v>
      </c>
      <c r="G624" s="162">
        <v>1.9599999999999999E-2</v>
      </c>
    </row>
    <row r="625" spans="1:7" ht="15.75" customHeight="1">
      <c r="A625" s="174">
        <v>44700</v>
      </c>
      <c r="B625" s="164">
        <v>1472.7</v>
      </c>
      <c r="C625" s="164">
        <v>1476.38</v>
      </c>
      <c r="D625" s="164">
        <v>1409.7</v>
      </c>
      <c r="E625" s="164">
        <v>1419.15</v>
      </c>
      <c r="F625" s="163" t="s">
        <v>2080</v>
      </c>
      <c r="G625" s="165">
        <v>-5.4399999999999997E-2</v>
      </c>
    </row>
    <row r="626" spans="1:7" ht="15.75" customHeight="1">
      <c r="A626" s="175">
        <v>44699</v>
      </c>
      <c r="B626" s="161">
        <v>1513.47</v>
      </c>
      <c r="C626" s="161">
        <v>1541.02</v>
      </c>
      <c r="D626" s="161">
        <v>1496.86</v>
      </c>
      <c r="E626" s="161">
        <v>1500.74</v>
      </c>
      <c r="F626" s="115" t="s">
        <v>1707</v>
      </c>
      <c r="G626" s="162">
        <v>-6.1000000000000004E-3</v>
      </c>
    </row>
    <row r="627" spans="1:7" ht="15.75" customHeight="1">
      <c r="A627" s="174">
        <v>44698</v>
      </c>
      <c r="B627" s="164">
        <v>1486.52</v>
      </c>
      <c r="C627" s="164">
        <v>1516.45</v>
      </c>
      <c r="D627" s="164">
        <v>1472.6</v>
      </c>
      <c r="E627" s="164">
        <v>1509.94</v>
      </c>
      <c r="F627" s="163" t="s">
        <v>1537</v>
      </c>
      <c r="G627" s="165">
        <v>1.4E-2</v>
      </c>
    </row>
    <row r="628" spans="1:7" ht="15.75" customHeight="1">
      <c r="A628" s="175">
        <v>44697</v>
      </c>
      <c r="B628" s="161">
        <v>1510</v>
      </c>
      <c r="C628" s="161">
        <v>1511.85</v>
      </c>
      <c r="D628" s="161">
        <v>1478.65</v>
      </c>
      <c r="E628" s="161">
        <v>1489.1</v>
      </c>
      <c r="F628" s="115" t="s">
        <v>1654</v>
      </c>
      <c r="G628" s="162">
        <v>-1.0200000000000001E-2</v>
      </c>
    </row>
    <row r="629" spans="1:7" ht="15.75" customHeight="1">
      <c r="A629" s="174">
        <v>44694</v>
      </c>
      <c r="B629" s="164">
        <v>1519.3</v>
      </c>
      <c r="C629" s="164">
        <v>1529.25</v>
      </c>
      <c r="D629" s="164">
        <v>1498.1</v>
      </c>
      <c r="E629" s="164">
        <v>1504.4</v>
      </c>
      <c r="F629" s="163" t="s">
        <v>1690</v>
      </c>
      <c r="G629" s="165">
        <v>-2.8999999999999998E-3</v>
      </c>
    </row>
    <row r="630" spans="1:7" ht="15.75" customHeight="1">
      <c r="A630" s="175">
        <v>44693</v>
      </c>
      <c r="B630" s="161">
        <v>1514</v>
      </c>
      <c r="C630" s="161">
        <v>1527.5</v>
      </c>
      <c r="D630" s="161">
        <v>1504.3</v>
      </c>
      <c r="E630" s="161">
        <v>1508.8</v>
      </c>
      <c r="F630" s="115" t="s">
        <v>2081</v>
      </c>
      <c r="G630" s="162">
        <v>-1.18E-2</v>
      </c>
    </row>
    <row r="631" spans="1:7" ht="15.75" customHeight="1">
      <c r="A631" s="174">
        <v>44692</v>
      </c>
      <c r="B631" s="164">
        <v>1549.95</v>
      </c>
      <c r="C631" s="164">
        <v>1549.95</v>
      </c>
      <c r="D631" s="164">
        <v>1511.6</v>
      </c>
      <c r="E631" s="164">
        <v>1526.75</v>
      </c>
      <c r="F631" s="163" t="s">
        <v>2082</v>
      </c>
      <c r="G631" s="165">
        <v>-1.6899999999999998E-2</v>
      </c>
    </row>
    <row r="632" spans="1:7" ht="15.75" customHeight="1">
      <c r="A632" s="175">
        <v>44691</v>
      </c>
      <c r="B632" s="161">
        <v>1558</v>
      </c>
      <c r="C632" s="161">
        <v>1569.15</v>
      </c>
      <c r="D632" s="161">
        <v>1546.05</v>
      </c>
      <c r="E632" s="161">
        <v>1553</v>
      </c>
      <c r="F632" s="115" t="s">
        <v>2039</v>
      </c>
      <c r="G632" s="162">
        <v>-1.0999999999999999E-2</v>
      </c>
    </row>
    <row r="633" spans="1:7" ht="15.75" customHeight="1">
      <c r="A633" s="174">
        <v>44690</v>
      </c>
      <c r="B633" s="164">
        <v>1540</v>
      </c>
      <c r="C633" s="164">
        <v>1586.8</v>
      </c>
      <c r="D633" s="164">
        <v>1522.15</v>
      </c>
      <c r="E633" s="164">
        <v>1570.35</v>
      </c>
      <c r="F633" s="163" t="s">
        <v>1649</v>
      </c>
      <c r="G633" s="165">
        <v>1.78E-2</v>
      </c>
    </row>
    <row r="634" spans="1:7" ht="15.75" customHeight="1">
      <c r="A634" s="175">
        <v>44687</v>
      </c>
      <c r="B634" s="161">
        <v>1550</v>
      </c>
      <c r="C634" s="161">
        <v>1561.85</v>
      </c>
      <c r="D634" s="161">
        <v>1535.05</v>
      </c>
      <c r="E634" s="161">
        <v>1542.85</v>
      </c>
      <c r="F634" s="115" t="s">
        <v>2041</v>
      </c>
      <c r="G634" s="162">
        <v>-2.6700000000000002E-2</v>
      </c>
    </row>
    <row r="635" spans="1:7" ht="15.75" customHeight="1">
      <c r="A635" s="174">
        <v>44686</v>
      </c>
      <c r="B635" s="164">
        <v>1560.05</v>
      </c>
      <c r="C635" s="164">
        <v>1589.4</v>
      </c>
      <c r="D635" s="164">
        <v>1557.45</v>
      </c>
      <c r="E635" s="164">
        <v>1585.15</v>
      </c>
      <c r="F635" s="163" t="s">
        <v>2048</v>
      </c>
      <c r="G635" s="165">
        <v>3.2300000000000002E-2</v>
      </c>
    </row>
    <row r="636" spans="1:7" ht="15.75" customHeight="1">
      <c r="A636" s="175">
        <v>44685</v>
      </c>
      <c r="B636" s="161">
        <v>1547.25</v>
      </c>
      <c r="C636" s="161">
        <v>1570</v>
      </c>
      <c r="D636" s="161">
        <v>1530.15</v>
      </c>
      <c r="E636" s="161">
        <v>1535.55</v>
      </c>
      <c r="F636" s="115" t="s">
        <v>2046</v>
      </c>
      <c r="G636" s="162">
        <v>-3.5000000000000001E-3</v>
      </c>
    </row>
    <row r="637" spans="1:7" ht="15.75" customHeight="1">
      <c r="A637" s="174">
        <v>44683</v>
      </c>
      <c r="B637" s="164">
        <v>1550.9</v>
      </c>
      <c r="C637" s="164">
        <v>1552.75</v>
      </c>
      <c r="D637" s="164">
        <v>1531</v>
      </c>
      <c r="E637" s="164">
        <v>1541</v>
      </c>
      <c r="F637" s="163" t="s">
        <v>1625</v>
      </c>
      <c r="G637" s="165">
        <v>-1.6899999999999998E-2</v>
      </c>
    </row>
    <row r="638" spans="1:7" ht="15.75" customHeight="1">
      <c r="A638" s="175">
        <v>44680</v>
      </c>
      <c r="B638" s="161">
        <v>1590</v>
      </c>
      <c r="C638" s="161">
        <v>1597.3</v>
      </c>
      <c r="D638" s="161">
        <v>1560.8</v>
      </c>
      <c r="E638" s="161">
        <v>1567.55</v>
      </c>
      <c r="F638" s="115" t="s">
        <v>2083</v>
      </c>
      <c r="G638" s="162">
        <v>-9.4999999999999998E-3</v>
      </c>
    </row>
    <row r="639" spans="1:7" ht="15.75" customHeight="1">
      <c r="A639" s="174">
        <v>44679</v>
      </c>
      <c r="B639" s="164">
        <v>1570</v>
      </c>
      <c r="C639" s="164">
        <v>1601.8</v>
      </c>
      <c r="D639" s="164">
        <v>1557.45</v>
      </c>
      <c r="E639" s="164">
        <v>1582.6</v>
      </c>
      <c r="F639" s="163" t="s">
        <v>1925</v>
      </c>
      <c r="G639" s="165">
        <v>1.9199999999999998E-2</v>
      </c>
    </row>
    <row r="640" spans="1:7" ht="15.75" customHeight="1">
      <c r="A640" s="175">
        <v>44678</v>
      </c>
      <c r="B640" s="161">
        <v>1572.75</v>
      </c>
      <c r="C640" s="161">
        <v>1572.75</v>
      </c>
      <c r="D640" s="161">
        <v>1550.35</v>
      </c>
      <c r="E640" s="161">
        <v>1552.8</v>
      </c>
      <c r="F640" s="115" t="s">
        <v>2084</v>
      </c>
      <c r="G640" s="162">
        <v>-1.78E-2</v>
      </c>
    </row>
    <row r="641" spans="1:7" ht="15.75" customHeight="1">
      <c r="A641" s="174">
        <v>44677</v>
      </c>
      <c r="B641" s="164">
        <v>1577.2</v>
      </c>
      <c r="C641" s="164">
        <v>1592</v>
      </c>
      <c r="D641" s="164">
        <v>1566.55</v>
      </c>
      <c r="E641" s="164">
        <v>1581</v>
      </c>
      <c r="F641" s="163" t="s">
        <v>1871</v>
      </c>
      <c r="G641" s="165">
        <v>1.2699999999999999E-2</v>
      </c>
    </row>
    <row r="642" spans="1:7" ht="15.75" customHeight="1">
      <c r="A642" s="175">
        <v>44676</v>
      </c>
      <c r="B642" s="161">
        <v>1572.8</v>
      </c>
      <c r="C642" s="161">
        <v>1572.8</v>
      </c>
      <c r="D642" s="161">
        <v>1554.1</v>
      </c>
      <c r="E642" s="161">
        <v>1561.1</v>
      </c>
      <c r="F642" s="115" t="s">
        <v>1632</v>
      </c>
      <c r="G642" s="162">
        <v>-1.54E-2</v>
      </c>
    </row>
    <row r="643" spans="1:7" ht="15.75" customHeight="1">
      <c r="A643" s="174">
        <v>44673</v>
      </c>
      <c r="B643" s="164">
        <v>1604.35</v>
      </c>
      <c r="C643" s="164">
        <v>1610.7</v>
      </c>
      <c r="D643" s="164">
        <v>1582.4</v>
      </c>
      <c r="E643" s="164">
        <v>1585.45</v>
      </c>
      <c r="F643" s="163" t="s">
        <v>2085</v>
      </c>
      <c r="G643" s="165">
        <v>-2.06E-2</v>
      </c>
    </row>
    <row r="644" spans="1:7" ht="15.75" customHeight="1">
      <c r="A644" s="175">
        <v>44672</v>
      </c>
      <c r="B644" s="161">
        <v>1595</v>
      </c>
      <c r="C644" s="161">
        <v>1627.2</v>
      </c>
      <c r="D644" s="161">
        <v>1589.25</v>
      </c>
      <c r="E644" s="161">
        <v>1618.8</v>
      </c>
      <c r="F644" s="115" t="s">
        <v>2086</v>
      </c>
      <c r="G644" s="162">
        <v>1.9599999999999999E-2</v>
      </c>
    </row>
    <row r="645" spans="1:7" ht="15.75" customHeight="1">
      <c r="A645" s="174">
        <v>44671</v>
      </c>
      <c r="B645" s="164">
        <v>1575</v>
      </c>
      <c r="C645" s="164">
        <v>1596.3</v>
      </c>
      <c r="D645" s="164">
        <v>1563</v>
      </c>
      <c r="E645" s="164">
        <v>1587.7</v>
      </c>
      <c r="F645" s="163" t="s">
        <v>2087</v>
      </c>
      <c r="G645" s="165">
        <v>1.6500000000000001E-2</v>
      </c>
    </row>
    <row r="646" spans="1:7" ht="15.75" customHeight="1">
      <c r="A646" s="175">
        <v>44670</v>
      </c>
      <c r="B646" s="161">
        <v>1636.65</v>
      </c>
      <c r="C646" s="161">
        <v>1636.65</v>
      </c>
      <c r="D646" s="161">
        <v>1550</v>
      </c>
      <c r="E646" s="161">
        <v>1562</v>
      </c>
      <c r="F646" s="115" t="s">
        <v>2088</v>
      </c>
      <c r="G646" s="162">
        <v>-3.6600000000000001E-2</v>
      </c>
    </row>
    <row r="647" spans="1:7" ht="15.75" customHeight="1">
      <c r="A647" s="174">
        <v>44669</v>
      </c>
      <c r="B647" s="164">
        <v>1605.5</v>
      </c>
      <c r="C647" s="164">
        <v>1650</v>
      </c>
      <c r="D647" s="164">
        <v>1590</v>
      </c>
      <c r="E647" s="164">
        <v>1621.4</v>
      </c>
      <c r="F647" s="163" t="s">
        <v>2089</v>
      </c>
      <c r="G647" s="165">
        <v>-7.2700000000000001E-2</v>
      </c>
    </row>
    <row r="648" spans="1:7" ht="15.75" customHeight="1">
      <c r="A648" s="175">
        <v>44664</v>
      </c>
      <c r="B648" s="161">
        <v>1754.95</v>
      </c>
      <c r="C648" s="161">
        <v>1757.5</v>
      </c>
      <c r="D648" s="161">
        <v>1732</v>
      </c>
      <c r="E648" s="161">
        <v>1748.55</v>
      </c>
      <c r="F648" s="115" t="s">
        <v>2090</v>
      </c>
      <c r="G648" s="162">
        <v>3.5000000000000001E-3</v>
      </c>
    </row>
    <row r="649" spans="1:7" ht="15.75" customHeight="1">
      <c r="A649" s="174">
        <v>44663</v>
      </c>
      <c r="B649" s="164">
        <v>1757.5</v>
      </c>
      <c r="C649" s="164">
        <v>1757.5</v>
      </c>
      <c r="D649" s="164">
        <v>1727.75</v>
      </c>
      <c r="E649" s="164">
        <v>1742.45</v>
      </c>
      <c r="F649" s="163" t="s">
        <v>2091</v>
      </c>
      <c r="G649" s="165">
        <v>-1.3599999999999999E-2</v>
      </c>
    </row>
    <row r="650" spans="1:7" ht="15.75" customHeight="1">
      <c r="A650" s="175">
        <v>44662</v>
      </c>
      <c r="B650" s="161">
        <v>1814</v>
      </c>
      <c r="C650" s="161">
        <v>1814</v>
      </c>
      <c r="D650" s="161">
        <v>1762.55</v>
      </c>
      <c r="E650" s="161">
        <v>1766.55</v>
      </c>
      <c r="F650" s="115" t="s">
        <v>1425</v>
      </c>
      <c r="G650" s="162">
        <v>-2.6499999999999999E-2</v>
      </c>
    </row>
    <row r="651" spans="1:7" ht="15.75" customHeight="1">
      <c r="A651" s="174">
        <v>44659</v>
      </c>
      <c r="B651" s="164">
        <v>1823</v>
      </c>
      <c r="C651" s="164">
        <v>1838</v>
      </c>
      <c r="D651" s="164">
        <v>1808</v>
      </c>
      <c r="E651" s="164">
        <v>1814.6</v>
      </c>
      <c r="F651" s="163" t="s">
        <v>1987</v>
      </c>
      <c r="G651" s="165">
        <v>2E-3</v>
      </c>
    </row>
    <row r="652" spans="1:7" ht="15.75" customHeight="1">
      <c r="A652" s="175">
        <v>44658</v>
      </c>
      <c r="B652" s="161">
        <v>1821.05</v>
      </c>
      <c r="C652" s="161">
        <v>1828.15</v>
      </c>
      <c r="D652" s="161">
        <v>1807.55</v>
      </c>
      <c r="E652" s="161">
        <v>1811</v>
      </c>
      <c r="F652" s="115" t="s">
        <v>1675</v>
      </c>
      <c r="G652" s="162">
        <v>-9.7999999999999997E-3</v>
      </c>
    </row>
    <row r="653" spans="1:7" ht="15.75" customHeight="1">
      <c r="A653" s="174">
        <v>44657</v>
      </c>
      <c r="B653" s="164">
        <v>1855</v>
      </c>
      <c r="C653" s="164">
        <v>1857.5</v>
      </c>
      <c r="D653" s="164">
        <v>1822.15</v>
      </c>
      <c r="E653" s="164">
        <v>1828.85</v>
      </c>
      <c r="F653" s="163" t="s">
        <v>1745</v>
      </c>
      <c r="G653" s="165">
        <v>-1.7299999999999999E-2</v>
      </c>
    </row>
    <row r="654" spans="1:7" ht="15.75" customHeight="1">
      <c r="A654" s="175">
        <v>44656</v>
      </c>
      <c r="B654" s="161">
        <v>1883.8</v>
      </c>
      <c r="C654" s="161">
        <v>1889.6</v>
      </c>
      <c r="D654" s="161">
        <v>1857.15</v>
      </c>
      <c r="E654" s="161">
        <v>1861.1</v>
      </c>
      <c r="F654" s="115" t="s">
        <v>2092</v>
      </c>
      <c r="G654" s="162">
        <v>-1.1599999999999999E-2</v>
      </c>
    </row>
    <row r="655" spans="1:7" ht="15.75" customHeight="1">
      <c r="A655" s="174">
        <v>44655</v>
      </c>
      <c r="B655" s="164">
        <v>1889.75</v>
      </c>
      <c r="C655" s="164">
        <v>1893</v>
      </c>
      <c r="D655" s="164">
        <v>1873</v>
      </c>
      <c r="E655" s="164">
        <v>1882.95</v>
      </c>
      <c r="F655" s="163" t="s">
        <v>2093</v>
      </c>
      <c r="G655" s="165">
        <v>-1.0800000000000001E-2</v>
      </c>
    </row>
    <row r="656" spans="1:7" ht="15.75" customHeight="1">
      <c r="A656" s="175">
        <v>44652</v>
      </c>
      <c r="B656" s="161">
        <v>1886.85</v>
      </c>
      <c r="C656" s="161">
        <v>1910.3</v>
      </c>
      <c r="D656" s="161">
        <v>1878.3</v>
      </c>
      <c r="E656" s="161">
        <v>1903.55</v>
      </c>
      <c r="F656" s="115" t="s">
        <v>2041</v>
      </c>
      <c r="G656" s="162">
        <v>-1.6999999999999999E-3</v>
      </c>
    </row>
    <row r="657" spans="1:7" ht="15.75" customHeight="1">
      <c r="A657" s="174">
        <v>44651</v>
      </c>
      <c r="B657" s="164">
        <v>1900</v>
      </c>
      <c r="C657" s="164">
        <v>1913</v>
      </c>
      <c r="D657" s="164">
        <v>1894.2</v>
      </c>
      <c r="E657" s="164">
        <v>1906.85</v>
      </c>
      <c r="F657" s="163" t="s">
        <v>1529</v>
      </c>
      <c r="G657" s="165">
        <v>1.5E-3</v>
      </c>
    </row>
    <row r="658" spans="1:7" ht="15.75" customHeight="1">
      <c r="A658" s="175">
        <v>44650</v>
      </c>
      <c r="B658" s="161">
        <v>1910</v>
      </c>
      <c r="C658" s="161">
        <v>1919</v>
      </c>
      <c r="D658" s="161">
        <v>1895</v>
      </c>
      <c r="E658" s="161">
        <v>1903.95</v>
      </c>
      <c r="F658" s="115" t="s">
        <v>2094</v>
      </c>
      <c r="G658" s="162">
        <v>9.4999999999999998E-3</v>
      </c>
    </row>
    <row r="659" spans="1:7" ht="15.75" customHeight="1">
      <c r="A659" s="174">
        <v>44649</v>
      </c>
      <c r="B659" s="164">
        <v>1873.9</v>
      </c>
      <c r="C659" s="164">
        <v>1889.4</v>
      </c>
      <c r="D659" s="164">
        <v>1860.55</v>
      </c>
      <c r="E659" s="164">
        <v>1886</v>
      </c>
      <c r="F659" s="163" t="s">
        <v>1976</v>
      </c>
      <c r="G659" s="165">
        <v>6.4999999999999997E-3</v>
      </c>
    </row>
    <row r="660" spans="1:7" ht="15.75" customHeight="1">
      <c r="A660" s="175">
        <v>44648</v>
      </c>
      <c r="B660" s="161">
        <v>1866</v>
      </c>
      <c r="C660" s="161">
        <v>1880.9</v>
      </c>
      <c r="D660" s="161">
        <v>1852.65</v>
      </c>
      <c r="E660" s="161">
        <v>1873.9</v>
      </c>
      <c r="F660" s="115" t="s">
        <v>1557</v>
      </c>
      <c r="G660" s="162">
        <v>-1.4E-3</v>
      </c>
    </row>
    <row r="661" spans="1:7" ht="15.75" customHeight="1">
      <c r="A661" s="174">
        <v>44645</v>
      </c>
      <c r="B661" s="164">
        <v>1892</v>
      </c>
      <c r="C661" s="164">
        <v>1894</v>
      </c>
      <c r="D661" s="164">
        <v>1858</v>
      </c>
      <c r="E661" s="164">
        <v>1876.55</v>
      </c>
      <c r="F661" s="163" t="s">
        <v>1622</v>
      </c>
      <c r="G661" s="165">
        <v>-5.4000000000000003E-3</v>
      </c>
    </row>
    <row r="662" spans="1:7" ht="15.75" customHeight="1">
      <c r="A662" s="175">
        <v>44644</v>
      </c>
      <c r="B662" s="161">
        <v>1856.15</v>
      </c>
      <c r="C662" s="161">
        <v>1894.6</v>
      </c>
      <c r="D662" s="161">
        <v>1856.15</v>
      </c>
      <c r="E662" s="161">
        <v>1886.7</v>
      </c>
      <c r="F662" s="115" t="s">
        <v>1633</v>
      </c>
      <c r="G662" s="162">
        <v>7.6E-3</v>
      </c>
    </row>
    <row r="663" spans="1:7" ht="15.75" customHeight="1">
      <c r="A663" s="174">
        <v>44643</v>
      </c>
      <c r="B663" s="164">
        <v>1897</v>
      </c>
      <c r="C663" s="164">
        <v>1900</v>
      </c>
      <c r="D663" s="164">
        <v>1857</v>
      </c>
      <c r="E663" s="164">
        <v>1872.4</v>
      </c>
      <c r="F663" s="163" t="s">
        <v>1922</v>
      </c>
      <c r="G663" s="165">
        <v>-7.9000000000000008E-3</v>
      </c>
    </row>
    <row r="664" spans="1:7" ht="15.75" customHeight="1">
      <c r="A664" s="175">
        <v>44642</v>
      </c>
      <c r="B664" s="161">
        <v>1850</v>
      </c>
      <c r="C664" s="161">
        <v>1890</v>
      </c>
      <c r="D664" s="161">
        <v>1839</v>
      </c>
      <c r="E664" s="161">
        <v>1887.4</v>
      </c>
      <c r="F664" s="115" t="s">
        <v>1990</v>
      </c>
      <c r="G664" s="162">
        <v>1.8499999999999999E-2</v>
      </c>
    </row>
    <row r="665" spans="1:7" ht="15.75" customHeight="1">
      <c r="A665" s="174">
        <v>44641</v>
      </c>
      <c r="B665" s="164">
        <v>1861</v>
      </c>
      <c r="C665" s="164">
        <v>1886.9</v>
      </c>
      <c r="D665" s="164">
        <v>1841.1</v>
      </c>
      <c r="E665" s="164">
        <v>1853.05</v>
      </c>
      <c r="F665" s="163" t="s">
        <v>2030</v>
      </c>
      <c r="G665" s="165">
        <v>-8.0000000000000004E-4</v>
      </c>
    </row>
    <row r="666" spans="1:7" ht="15.75" customHeight="1">
      <c r="A666" s="175">
        <v>44637</v>
      </c>
      <c r="B666" s="161">
        <v>1923.3</v>
      </c>
      <c r="C666" s="161">
        <v>1923.3</v>
      </c>
      <c r="D666" s="161">
        <v>1833.05</v>
      </c>
      <c r="E666" s="161">
        <v>1854.6</v>
      </c>
      <c r="F666" s="115" t="s">
        <v>2095</v>
      </c>
      <c r="G666" s="162">
        <v>-1.84E-2</v>
      </c>
    </row>
    <row r="667" spans="1:7" ht="15.75" customHeight="1">
      <c r="A667" s="174">
        <v>44636</v>
      </c>
      <c r="B667" s="164">
        <v>1865</v>
      </c>
      <c r="C667" s="164">
        <v>1893.95</v>
      </c>
      <c r="D667" s="164">
        <v>1849</v>
      </c>
      <c r="E667" s="164">
        <v>1889.4</v>
      </c>
      <c r="F667" s="163" t="s">
        <v>2096</v>
      </c>
      <c r="G667" s="165">
        <v>2.7199999999999998E-2</v>
      </c>
    </row>
    <row r="668" spans="1:7" ht="15.75" customHeight="1">
      <c r="A668" s="175">
        <v>44635</v>
      </c>
      <c r="B668" s="161">
        <v>1888.35</v>
      </c>
      <c r="C668" s="161">
        <v>1888.35</v>
      </c>
      <c r="D668" s="161">
        <v>1830</v>
      </c>
      <c r="E668" s="161">
        <v>1839.3</v>
      </c>
      <c r="F668" s="115" t="s">
        <v>1772</v>
      </c>
      <c r="G668" s="162">
        <v>-2.7199999999999998E-2</v>
      </c>
    </row>
    <row r="669" spans="1:7" ht="15.75" customHeight="1">
      <c r="A669" s="174">
        <v>44634</v>
      </c>
      <c r="B669" s="164">
        <v>1831.55</v>
      </c>
      <c r="C669" s="164">
        <v>1895</v>
      </c>
      <c r="D669" s="164">
        <v>1831.55</v>
      </c>
      <c r="E669" s="164">
        <v>1890.7</v>
      </c>
      <c r="F669" s="163" t="s">
        <v>2097</v>
      </c>
      <c r="G669" s="165">
        <v>3.7699999999999997E-2</v>
      </c>
    </row>
    <row r="670" spans="1:7" ht="15.75" customHeight="1">
      <c r="A670" s="175">
        <v>44631</v>
      </c>
      <c r="B670" s="161">
        <v>1814</v>
      </c>
      <c r="C670" s="161">
        <v>1831.4</v>
      </c>
      <c r="D670" s="161">
        <v>1811</v>
      </c>
      <c r="E670" s="161">
        <v>1822</v>
      </c>
      <c r="F670" s="115" t="s">
        <v>1739</v>
      </c>
      <c r="G670" s="162">
        <v>-2.0999999999999999E-3</v>
      </c>
    </row>
    <row r="671" spans="1:7" ht="15.75" customHeight="1">
      <c r="A671" s="174">
        <v>44630</v>
      </c>
      <c r="B671" s="164">
        <v>1844.75</v>
      </c>
      <c r="C671" s="164">
        <v>1844.75</v>
      </c>
      <c r="D671" s="164">
        <v>1810.2</v>
      </c>
      <c r="E671" s="164">
        <v>1825.9</v>
      </c>
      <c r="F671" s="163" t="s">
        <v>1470</v>
      </c>
      <c r="G671" s="165">
        <v>6.8999999999999999E-3</v>
      </c>
    </row>
    <row r="672" spans="1:7" ht="15.75" customHeight="1">
      <c r="A672" s="175">
        <v>44629</v>
      </c>
      <c r="B672" s="161">
        <v>1791</v>
      </c>
      <c r="C672" s="161">
        <v>1831.6</v>
      </c>
      <c r="D672" s="161">
        <v>1791</v>
      </c>
      <c r="E672" s="161">
        <v>1813.35</v>
      </c>
      <c r="F672" s="115" t="s">
        <v>1830</v>
      </c>
      <c r="G672" s="162">
        <v>1.9800000000000002E-2</v>
      </c>
    </row>
    <row r="673" spans="1:7" ht="15.75" customHeight="1">
      <c r="A673" s="174">
        <v>44628</v>
      </c>
      <c r="B673" s="164">
        <v>1718.45</v>
      </c>
      <c r="C673" s="164">
        <v>1800</v>
      </c>
      <c r="D673" s="164">
        <v>1718.45</v>
      </c>
      <c r="E673" s="164">
        <v>1778.2</v>
      </c>
      <c r="F673" s="163" t="s">
        <v>2098</v>
      </c>
      <c r="G673" s="165">
        <v>2.1999999999999999E-2</v>
      </c>
    </row>
    <row r="674" spans="1:7" ht="15.75" customHeight="1">
      <c r="A674" s="175">
        <v>44627</v>
      </c>
      <c r="B674" s="161">
        <v>1697</v>
      </c>
      <c r="C674" s="161">
        <v>1751</v>
      </c>
      <c r="D674" s="161">
        <v>1696</v>
      </c>
      <c r="E674" s="161">
        <v>1739.85</v>
      </c>
      <c r="F674" s="115" t="s">
        <v>2099</v>
      </c>
      <c r="G674" s="162">
        <v>9.5999999999999992E-3</v>
      </c>
    </row>
    <row r="675" spans="1:7" ht="15.75" customHeight="1">
      <c r="A675" s="174">
        <v>44624</v>
      </c>
      <c r="B675" s="164">
        <v>1695.25</v>
      </c>
      <c r="C675" s="164">
        <v>1736</v>
      </c>
      <c r="D675" s="164">
        <v>1681</v>
      </c>
      <c r="E675" s="164">
        <v>1723.3</v>
      </c>
      <c r="F675" s="163" t="s">
        <v>1850</v>
      </c>
      <c r="G675" s="165">
        <v>1.4E-3</v>
      </c>
    </row>
    <row r="676" spans="1:7" ht="15.75" customHeight="1">
      <c r="A676" s="175">
        <v>44623</v>
      </c>
      <c r="B676" s="161">
        <v>1720.2</v>
      </c>
      <c r="C676" s="161">
        <v>1733.9</v>
      </c>
      <c r="D676" s="161">
        <v>1705.55</v>
      </c>
      <c r="E676" s="161">
        <v>1720.85</v>
      </c>
      <c r="F676" s="115" t="s">
        <v>1866</v>
      </c>
      <c r="G676" s="162">
        <v>1.06E-2</v>
      </c>
    </row>
    <row r="677" spans="1:7" ht="15.75" customHeight="1">
      <c r="A677" s="174">
        <v>44622</v>
      </c>
      <c r="B677" s="164">
        <v>1710</v>
      </c>
      <c r="C677" s="164">
        <v>1714.4</v>
      </c>
      <c r="D677" s="164">
        <v>1691</v>
      </c>
      <c r="E677" s="164">
        <v>1702.8</v>
      </c>
      <c r="F677" s="163" t="s">
        <v>1787</v>
      </c>
      <c r="G677" s="165">
        <v>-7.4999999999999997E-3</v>
      </c>
    </row>
    <row r="678" spans="1:7" ht="15.75" customHeight="1">
      <c r="A678" s="175">
        <v>44620</v>
      </c>
      <c r="B678" s="161">
        <v>1682.2</v>
      </c>
      <c r="C678" s="161">
        <v>1728.05</v>
      </c>
      <c r="D678" s="161">
        <v>1665</v>
      </c>
      <c r="E678" s="161">
        <v>1715.6</v>
      </c>
      <c r="F678" s="115" t="s">
        <v>2100</v>
      </c>
      <c r="G678" s="162">
        <v>1.24E-2</v>
      </c>
    </row>
    <row r="679" spans="1:7" ht="15.75" customHeight="1">
      <c r="A679" s="174">
        <v>44617</v>
      </c>
      <c r="B679" s="164">
        <v>1715</v>
      </c>
      <c r="C679" s="164">
        <v>1728.15</v>
      </c>
      <c r="D679" s="164">
        <v>1677</v>
      </c>
      <c r="E679" s="164">
        <v>1694.6</v>
      </c>
      <c r="F679" s="163" t="s">
        <v>2099</v>
      </c>
      <c r="G679" s="165">
        <v>9.7999999999999997E-3</v>
      </c>
    </row>
    <row r="680" spans="1:7" ht="15.75" customHeight="1">
      <c r="A680" s="175">
        <v>44616</v>
      </c>
      <c r="B680" s="161">
        <v>1690.1</v>
      </c>
      <c r="C680" s="161">
        <v>1714.95</v>
      </c>
      <c r="D680" s="161">
        <v>1670.5</v>
      </c>
      <c r="E680" s="161">
        <v>1678.15</v>
      </c>
      <c r="F680" s="115" t="s">
        <v>2101</v>
      </c>
      <c r="G680" s="162">
        <v>-3.7100000000000001E-2</v>
      </c>
    </row>
    <row r="681" spans="1:7" ht="15.75" customHeight="1">
      <c r="A681" s="174">
        <v>44615</v>
      </c>
      <c r="B681" s="164">
        <v>1750</v>
      </c>
      <c r="C681" s="164">
        <v>1758.25</v>
      </c>
      <c r="D681" s="164">
        <v>1733.4</v>
      </c>
      <c r="E681" s="164">
        <v>1742.85</v>
      </c>
      <c r="F681" s="163" t="s">
        <v>2057</v>
      </c>
      <c r="G681" s="165">
        <v>4.8999999999999998E-3</v>
      </c>
    </row>
    <row r="682" spans="1:7" ht="15.75" customHeight="1">
      <c r="A682" s="175">
        <v>44614</v>
      </c>
      <c r="B682" s="161">
        <v>1699.9</v>
      </c>
      <c r="C682" s="161">
        <v>1751</v>
      </c>
      <c r="D682" s="161">
        <v>1691.05</v>
      </c>
      <c r="E682" s="161">
        <v>1734.35</v>
      </c>
      <c r="F682" s="115" t="s">
        <v>1786</v>
      </c>
      <c r="G682" s="162">
        <v>2.0999999999999999E-3</v>
      </c>
    </row>
    <row r="683" spans="1:7" ht="15.75" customHeight="1">
      <c r="A683" s="174">
        <v>44613</v>
      </c>
      <c r="B683" s="164">
        <v>1701</v>
      </c>
      <c r="C683" s="164">
        <v>1737.3</v>
      </c>
      <c r="D683" s="164">
        <v>1691.5</v>
      </c>
      <c r="E683" s="164">
        <v>1730.7</v>
      </c>
      <c r="F683" s="163" t="s">
        <v>1969</v>
      </c>
      <c r="G683" s="165">
        <v>1.3899999999999999E-2</v>
      </c>
    </row>
    <row r="684" spans="1:7" ht="15.75" customHeight="1">
      <c r="A684" s="175">
        <v>44610</v>
      </c>
      <c r="B684" s="161">
        <v>1710</v>
      </c>
      <c r="C684" s="161">
        <v>1722.5</v>
      </c>
      <c r="D684" s="161">
        <v>1703.5</v>
      </c>
      <c r="E684" s="161">
        <v>1706.95</v>
      </c>
      <c r="F684" s="115" t="s">
        <v>1595</v>
      </c>
      <c r="G684" s="162">
        <v>-1.03E-2</v>
      </c>
    </row>
    <row r="685" spans="1:7" ht="15.75" customHeight="1">
      <c r="A685" s="174">
        <v>44609</v>
      </c>
      <c r="B685" s="164">
        <v>1744</v>
      </c>
      <c r="C685" s="164">
        <v>1749</v>
      </c>
      <c r="D685" s="164">
        <v>1720.3</v>
      </c>
      <c r="E685" s="164">
        <v>1724.8</v>
      </c>
      <c r="F685" s="163" t="s">
        <v>1804</v>
      </c>
      <c r="G685" s="165">
        <v>-4.8999999999999998E-3</v>
      </c>
    </row>
    <row r="686" spans="1:7" ht="15.75" customHeight="1">
      <c r="A686" s="175">
        <v>44608</v>
      </c>
      <c r="B686" s="161">
        <v>1738.25</v>
      </c>
      <c r="C686" s="161">
        <v>1755.45</v>
      </c>
      <c r="D686" s="161">
        <v>1726.85</v>
      </c>
      <c r="E686" s="161">
        <v>1733.3</v>
      </c>
      <c r="F686" s="115" t="s">
        <v>1871</v>
      </c>
      <c r="G686" s="162">
        <v>-2.8E-3</v>
      </c>
    </row>
    <row r="687" spans="1:7" ht="15.75" customHeight="1">
      <c r="A687" s="174">
        <v>44607</v>
      </c>
      <c r="B687" s="164">
        <v>1699</v>
      </c>
      <c r="C687" s="164">
        <v>1746.75</v>
      </c>
      <c r="D687" s="164">
        <v>1690.45</v>
      </c>
      <c r="E687" s="164">
        <v>1738.25</v>
      </c>
      <c r="F687" s="163" t="s">
        <v>1862</v>
      </c>
      <c r="G687" s="165">
        <v>3.3300000000000003E-2</v>
      </c>
    </row>
    <row r="688" spans="1:7" ht="15.75" customHeight="1">
      <c r="A688" s="175">
        <v>44606</v>
      </c>
      <c r="B688" s="161">
        <v>1690</v>
      </c>
      <c r="C688" s="161">
        <v>1718.55</v>
      </c>
      <c r="D688" s="161">
        <v>1678.25</v>
      </c>
      <c r="E688" s="161">
        <v>1682.2</v>
      </c>
      <c r="F688" s="115" t="s">
        <v>2102</v>
      </c>
      <c r="G688" s="162">
        <v>-2.2700000000000001E-2</v>
      </c>
    </row>
    <row r="689" spans="1:7" ht="15.75" customHeight="1">
      <c r="A689" s="174">
        <v>44603</v>
      </c>
      <c r="B689" s="164">
        <v>1740</v>
      </c>
      <c r="C689" s="164">
        <v>1745.95</v>
      </c>
      <c r="D689" s="164">
        <v>1713</v>
      </c>
      <c r="E689" s="164">
        <v>1721.35</v>
      </c>
      <c r="F689" s="163" t="s">
        <v>1964</v>
      </c>
      <c r="G689" s="165">
        <v>-2.7300000000000001E-2</v>
      </c>
    </row>
    <row r="690" spans="1:7" ht="15.75" customHeight="1">
      <c r="A690" s="175">
        <v>44602</v>
      </c>
      <c r="B690" s="161">
        <v>1755.65</v>
      </c>
      <c r="C690" s="161">
        <v>1773.9</v>
      </c>
      <c r="D690" s="161">
        <v>1748.75</v>
      </c>
      <c r="E690" s="161">
        <v>1769.6</v>
      </c>
      <c r="F690" s="115" t="s">
        <v>1731</v>
      </c>
      <c r="G690" s="162">
        <v>1.8599999999999998E-2</v>
      </c>
    </row>
    <row r="691" spans="1:7" ht="15.75" customHeight="1">
      <c r="A691" s="174">
        <v>44601</v>
      </c>
      <c r="B691" s="164">
        <v>1735</v>
      </c>
      <c r="C691" s="164">
        <v>1743</v>
      </c>
      <c r="D691" s="164">
        <v>1725</v>
      </c>
      <c r="E691" s="164">
        <v>1737.3</v>
      </c>
      <c r="F691" s="163" t="s">
        <v>1645</v>
      </c>
      <c r="G691" s="165">
        <v>1.1599999999999999E-2</v>
      </c>
    </row>
    <row r="692" spans="1:7" ht="15.75" customHeight="1">
      <c r="A692" s="175">
        <v>44600</v>
      </c>
      <c r="B692" s="161">
        <v>1710</v>
      </c>
      <c r="C692" s="161">
        <v>1725</v>
      </c>
      <c r="D692" s="161">
        <v>1696</v>
      </c>
      <c r="E692" s="161">
        <v>1717.3</v>
      </c>
      <c r="F692" s="115" t="s">
        <v>2103</v>
      </c>
      <c r="G692" s="162">
        <v>1.2999999999999999E-3</v>
      </c>
    </row>
    <row r="693" spans="1:7" ht="15.75" customHeight="1">
      <c r="A693" s="174">
        <v>44599</v>
      </c>
      <c r="B693" s="164">
        <v>1722.2</v>
      </c>
      <c r="C693" s="164">
        <v>1732</v>
      </c>
      <c r="D693" s="164">
        <v>1695.4</v>
      </c>
      <c r="E693" s="164">
        <v>1715</v>
      </c>
      <c r="F693" s="163" t="s">
        <v>1415</v>
      </c>
      <c r="G693" s="165">
        <v>-1.4999999999999999E-2</v>
      </c>
    </row>
    <row r="694" spans="1:7" ht="15.75" customHeight="1">
      <c r="A694" s="175">
        <v>44596</v>
      </c>
      <c r="B694" s="161">
        <v>1732</v>
      </c>
      <c r="C694" s="161">
        <v>1753.95</v>
      </c>
      <c r="D694" s="161">
        <v>1710.15</v>
      </c>
      <c r="E694" s="161">
        <v>1741.1</v>
      </c>
      <c r="F694" s="115" t="s">
        <v>1781</v>
      </c>
      <c r="G694" s="162">
        <v>1.5E-3</v>
      </c>
    </row>
    <row r="695" spans="1:7" ht="15.75" customHeight="1">
      <c r="A695" s="174">
        <v>44595</v>
      </c>
      <c r="B695" s="164">
        <v>1779</v>
      </c>
      <c r="C695" s="164">
        <v>1779</v>
      </c>
      <c r="D695" s="164">
        <v>1734</v>
      </c>
      <c r="E695" s="164">
        <v>1738.55</v>
      </c>
      <c r="F695" s="163" t="s">
        <v>1721</v>
      </c>
      <c r="G695" s="165">
        <v>-2.7199999999999998E-2</v>
      </c>
    </row>
    <row r="696" spans="1:7" ht="15.75" customHeight="1">
      <c r="A696" s="175">
        <v>44594</v>
      </c>
      <c r="B696" s="161">
        <v>1789</v>
      </c>
      <c r="C696" s="161">
        <v>1792.8</v>
      </c>
      <c r="D696" s="161">
        <v>1772</v>
      </c>
      <c r="E696" s="161">
        <v>1787.1</v>
      </c>
      <c r="F696" s="115" t="s">
        <v>1517</v>
      </c>
      <c r="G696" s="162">
        <v>8.5000000000000006E-3</v>
      </c>
    </row>
    <row r="697" spans="1:7" ht="15.75" customHeight="1">
      <c r="A697" s="174">
        <v>44593</v>
      </c>
      <c r="B697" s="164">
        <v>1766.1</v>
      </c>
      <c r="C697" s="164">
        <v>1780</v>
      </c>
      <c r="D697" s="164">
        <v>1734.7</v>
      </c>
      <c r="E697" s="164">
        <v>1772.05</v>
      </c>
      <c r="F697" s="163" t="s">
        <v>1969</v>
      </c>
      <c r="G697" s="165">
        <v>2.06E-2</v>
      </c>
    </row>
    <row r="698" spans="1:7" ht="15.75" customHeight="1">
      <c r="A698" s="175">
        <v>44592</v>
      </c>
      <c r="B698" s="161">
        <v>1718</v>
      </c>
      <c r="C698" s="161">
        <v>1749.5</v>
      </c>
      <c r="D698" s="161">
        <v>1715.35</v>
      </c>
      <c r="E698" s="161">
        <v>1736.2</v>
      </c>
      <c r="F698" s="115" t="s">
        <v>2104</v>
      </c>
      <c r="G698" s="162">
        <v>2.9700000000000001E-2</v>
      </c>
    </row>
    <row r="699" spans="1:7" ht="15.75" customHeight="1">
      <c r="A699" s="174">
        <v>44589</v>
      </c>
      <c r="B699" s="164">
        <v>1681</v>
      </c>
      <c r="C699" s="164">
        <v>1727.55</v>
      </c>
      <c r="D699" s="164">
        <v>1679.5</v>
      </c>
      <c r="E699" s="164">
        <v>1686.2</v>
      </c>
      <c r="F699" s="163" t="s">
        <v>2105</v>
      </c>
      <c r="G699" s="165">
        <v>4.4999999999999997E-3</v>
      </c>
    </row>
    <row r="700" spans="1:7" ht="15.75" customHeight="1">
      <c r="A700" s="175">
        <v>44588</v>
      </c>
      <c r="B700" s="161">
        <v>1702</v>
      </c>
      <c r="C700" s="161">
        <v>1709.7</v>
      </c>
      <c r="D700" s="161">
        <v>1665</v>
      </c>
      <c r="E700" s="161">
        <v>1678.6</v>
      </c>
      <c r="F700" s="115" t="s">
        <v>2106</v>
      </c>
      <c r="G700" s="162">
        <v>-2.53E-2</v>
      </c>
    </row>
    <row r="701" spans="1:7" ht="15.75" customHeight="1">
      <c r="A701" s="174">
        <v>44586</v>
      </c>
      <c r="B701" s="164">
        <v>1726.6</v>
      </c>
      <c r="C701" s="164">
        <v>1740</v>
      </c>
      <c r="D701" s="164">
        <v>1700.5</v>
      </c>
      <c r="E701" s="164">
        <v>1722.15</v>
      </c>
      <c r="F701" s="163" t="s">
        <v>2107</v>
      </c>
      <c r="G701" s="165">
        <v>-8.3999999999999995E-3</v>
      </c>
    </row>
    <row r="702" spans="1:7" ht="15.75" customHeight="1">
      <c r="A702" s="175">
        <v>44585</v>
      </c>
      <c r="B702" s="161">
        <v>1765</v>
      </c>
      <c r="C702" s="161">
        <v>1768.65</v>
      </c>
      <c r="D702" s="161">
        <v>1728</v>
      </c>
      <c r="E702" s="161">
        <v>1736.8</v>
      </c>
      <c r="F702" s="115" t="s">
        <v>1391</v>
      </c>
      <c r="G702" s="162">
        <v>-2.7400000000000001E-2</v>
      </c>
    </row>
    <row r="703" spans="1:7" ht="15.75" customHeight="1">
      <c r="A703" s="174">
        <v>44582</v>
      </c>
      <c r="B703" s="164">
        <v>1795</v>
      </c>
      <c r="C703" s="164">
        <v>1808</v>
      </c>
      <c r="D703" s="164">
        <v>1776</v>
      </c>
      <c r="E703" s="164">
        <v>1785.7</v>
      </c>
      <c r="F703" s="163" t="s">
        <v>1425</v>
      </c>
      <c r="G703" s="165">
        <v>-2.0799999999999999E-2</v>
      </c>
    </row>
    <row r="704" spans="1:7" ht="15.75" customHeight="1">
      <c r="A704" s="175">
        <v>44581</v>
      </c>
      <c r="B704" s="161">
        <v>1844</v>
      </c>
      <c r="C704" s="161">
        <v>1848</v>
      </c>
      <c r="D704" s="161">
        <v>1815.5</v>
      </c>
      <c r="E704" s="161">
        <v>1823.7</v>
      </c>
      <c r="F704" s="115" t="s">
        <v>1480</v>
      </c>
      <c r="G704" s="162">
        <v>-2.3199999999999998E-2</v>
      </c>
    </row>
    <row r="705" spans="1:7" ht="15.75" customHeight="1">
      <c r="A705" s="174">
        <v>44580</v>
      </c>
      <c r="B705" s="164">
        <v>1916</v>
      </c>
      <c r="C705" s="164">
        <v>1916</v>
      </c>
      <c r="D705" s="164">
        <v>1862.85</v>
      </c>
      <c r="E705" s="164">
        <v>1867.05</v>
      </c>
      <c r="F705" s="163" t="s">
        <v>1568</v>
      </c>
      <c r="G705" s="165">
        <v>-2.8000000000000001E-2</v>
      </c>
    </row>
    <row r="706" spans="1:7" ht="15.75" customHeight="1">
      <c r="A706" s="175">
        <v>44579</v>
      </c>
      <c r="B706" s="161">
        <v>1922.1</v>
      </c>
      <c r="C706" s="161">
        <v>1945</v>
      </c>
      <c r="D706" s="161">
        <v>1911.45</v>
      </c>
      <c r="E706" s="161">
        <v>1920.75</v>
      </c>
      <c r="F706" s="115" t="s">
        <v>1584</v>
      </c>
      <c r="G706" s="162">
        <v>-9.7000000000000003E-3</v>
      </c>
    </row>
    <row r="707" spans="1:7" ht="15.75" customHeight="1">
      <c r="A707" s="174">
        <v>44578</v>
      </c>
      <c r="B707" s="164">
        <v>1938.55</v>
      </c>
      <c r="C707" s="164">
        <v>1953.9</v>
      </c>
      <c r="D707" s="164">
        <v>1930.5</v>
      </c>
      <c r="E707" s="164">
        <v>1939.5</v>
      </c>
      <c r="F707" s="163" t="s">
        <v>2016</v>
      </c>
      <c r="G707" s="165">
        <v>5.3E-3</v>
      </c>
    </row>
    <row r="708" spans="1:7" ht="15.75" customHeight="1">
      <c r="A708" s="175">
        <v>44575</v>
      </c>
      <c r="B708" s="161">
        <v>1882</v>
      </c>
      <c r="C708" s="161">
        <v>1933</v>
      </c>
      <c r="D708" s="161">
        <v>1881</v>
      </c>
      <c r="E708" s="161">
        <v>1929.35</v>
      </c>
      <c r="F708" s="115" t="s">
        <v>1895</v>
      </c>
      <c r="G708" s="162">
        <v>1.72E-2</v>
      </c>
    </row>
    <row r="709" spans="1:7" ht="15.75" customHeight="1">
      <c r="A709" s="174">
        <v>44574</v>
      </c>
      <c r="B709" s="164">
        <v>1905</v>
      </c>
      <c r="C709" s="164">
        <v>1912.5</v>
      </c>
      <c r="D709" s="164">
        <v>1866.35</v>
      </c>
      <c r="E709" s="164">
        <v>1896.8</v>
      </c>
      <c r="F709" s="163" t="s">
        <v>2108</v>
      </c>
      <c r="G709" s="165">
        <v>1.03E-2</v>
      </c>
    </row>
    <row r="710" spans="1:7" ht="15.75" customHeight="1">
      <c r="A710" s="175">
        <v>44573</v>
      </c>
      <c r="B710" s="161">
        <v>1868.9</v>
      </c>
      <c r="C710" s="161">
        <v>1889</v>
      </c>
      <c r="D710" s="161">
        <v>1860</v>
      </c>
      <c r="E710" s="161">
        <v>1877.45</v>
      </c>
      <c r="F710" s="115" t="s">
        <v>1598</v>
      </c>
      <c r="G710" s="162">
        <v>1.18E-2</v>
      </c>
    </row>
    <row r="711" spans="1:7" ht="15.75" customHeight="1">
      <c r="A711" s="174">
        <v>44572</v>
      </c>
      <c r="B711" s="164">
        <v>1855</v>
      </c>
      <c r="C711" s="164">
        <v>1870</v>
      </c>
      <c r="D711" s="164">
        <v>1850.15</v>
      </c>
      <c r="E711" s="164">
        <v>1855.6</v>
      </c>
      <c r="F711" s="163" t="s">
        <v>1358</v>
      </c>
      <c r="G711" s="165">
        <v>2.5999999999999999E-3</v>
      </c>
    </row>
    <row r="712" spans="1:7" ht="15.75" customHeight="1">
      <c r="A712" s="175">
        <v>44571</v>
      </c>
      <c r="B712" s="161">
        <v>1815</v>
      </c>
      <c r="C712" s="161">
        <v>1869.9</v>
      </c>
      <c r="D712" s="161">
        <v>1813</v>
      </c>
      <c r="E712" s="161">
        <v>1850.75</v>
      </c>
      <c r="F712" s="115" t="s">
        <v>1952</v>
      </c>
      <c r="G712" s="162">
        <v>2.01E-2</v>
      </c>
    </row>
    <row r="713" spans="1:7" ht="15.75" customHeight="1">
      <c r="A713" s="174">
        <v>44568</v>
      </c>
      <c r="B713" s="164">
        <v>1815.45</v>
      </c>
      <c r="C713" s="164">
        <v>1836</v>
      </c>
      <c r="D713" s="164">
        <v>1806.8</v>
      </c>
      <c r="E713" s="164">
        <v>1814.3</v>
      </c>
      <c r="F713" s="163" t="s">
        <v>1500</v>
      </c>
      <c r="G713" s="165">
        <v>-1.9E-3</v>
      </c>
    </row>
    <row r="714" spans="1:7" ht="15.75" customHeight="1">
      <c r="A714" s="175">
        <v>44567</v>
      </c>
      <c r="B714" s="161">
        <v>1828</v>
      </c>
      <c r="C714" s="161">
        <v>1828</v>
      </c>
      <c r="D714" s="161">
        <v>1800</v>
      </c>
      <c r="E714" s="161">
        <v>1817.8</v>
      </c>
      <c r="F714" s="115" t="s">
        <v>1823</v>
      </c>
      <c r="G714" s="162">
        <v>-1.46E-2</v>
      </c>
    </row>
    <row r="715" spans="1:7" ht="15.75" customHeight="1">
      <c r="A715" s="174">
        <v>44566</v>
      </c>
      <c r="B715" s="164">
        <v>1900</v>
      </c>
      <c r="C715" s="164">
        <v>1902.9</v>
      </c>
      <c r="D715" s="164">
        <v>1840</v>
      </c>
      <c r="E715" s="164">
        <v>1844.65</v>
      </c>
      <c r="F715" s="163" t="s">
        <v>1632</v>
      </c>
      <c r="G715" s="165">
        <v>-2.87E-2</v>
      </c>
    </row>
    <row r="716" spans="1:7" ht="15.75" customHeight="1">
      <c r="A716" s="175">
        <v>44565</v>
      </c>
      <c r="B716" s="161">
        <v>1898.45</v>
      </c>
      <c r="C716" s="161">
        <v>1906.65</v>
      </c>
      <c r="D716" s="161">
        <v>1878</v>
      </c>
      <c r="E716" s="161">
        <v>1899.15</v>
      </c>
      <c r="F716" s="115" t="s">
        <v>1976</v>
      </c>
      <c r="G716" s="162">
        <v>4.0000000000000002E-4</v>
      </c>
    </row>
    <row r="717" spans="1:7" ht="15.75" customHeight="1">
      <c r="A717" s="174">
        <v>44564</v>
      </c>
      <c r="B717" s="164">
        <v>1887.75</v>
      </c>
      <c r="C717" s="164">
        <v>1914.05</v>
      </c>
      <c r="D717" s="164">
        <v>1887.75</v>
      </c>
      <c r="E717" s="164">
        <v>1898.45</v>
      </c>
      <c r="F717" s="163" t="s">
        <v>1616</v>
      </c>
      <c r="G717" s="165">
        <v>5.7000000000000002E-3</v>
      </c>
    </row>
    <row r="718" spans="1:7" ht="15.75" customHeight="1">
      <c r="A718" s="173">
        <v>44561</v>
      </c>
      <c r="B718" s="161">
        <v>1890</v>
      </c>
      <c r="C718" s="161">
        <v>1898.35</v>
      </c>
      <c r="D718" s="161">
        <v>1871.65</v>
      </c>
      <c r="E718" s="161">
        <v>1887.75</v>
      </c>
      <c r="F718" s="115" t="s">
        <v>1369</v>
      </c>
      <c r="G718" s="162">
        <v>-2.7000000000000001E-3</v>
      </c>
    </row>
    <row r="719" spans="1:7" ht="15.75" customHeight="1">
      <c r="A719" s="172">
        <v>44560</v>
      </c>
      <c r="B719" s="164">
        <v>1884.5</v>
      </c>
      <c r="C719" s="164">
        <v>1909.8</v>
      </c>
      <c r="D719" s="164">
        <v>1874.35</v>
      </c>
      <c r="E719" s="164">
        <v>1892.85</v>
      </c>
      <c r="F719" s="163" t="s">
        <v>2055</v>
      </c>
      <c r="G719" s="165">
        <v>3.8999999999999998E-3</v>
      </c>
    </row>
    <row r="720" spans="1:7" ht="15.75" customHeight="1">
      <c r="A720" s="173">
        <v>44559</v>
      </c>
      <c r="B720" s="161">
        <v>1883.5</v>
      </c>
      <c r="C720" s="161">
        <v>1893.8</v>
      </c>
      <c r="D720" s="161">
        <v>1876.4</v>
      </c>
      <c r="E720" s="161">
        <v>1885.55</v>
      </c>
      <c r="F720" s="115" t="s">
        <v>2005</v>
      </c>
      <c r="G720" s="162">
        <v>-1.2999999999999999E-3</v>
      </c>
    </row>
    <row r="721" spans="1:7" ht="15.75" customHeight="1">
      <c r="A721" s="172">
        <v>44558</v>
      </c>
      <c r="B721" s="164">
        <v>1880.7</v>
      </c>
      <c r="C721" s="164">
        <v>1895.9</v>
      </c>
      <c r="D721" s="164">
        <v>1878.4</v>
      </c>
      <c r="E721" s="164">
        <v>1888</v>
      </c>
      <c r="F721" s="163" t="s">
        <v>1427</v>
      </c>
      <c r="G721" s="165">
        <v>1.17E-2</v>
      </c>
    </row>
    <row r="722" spans="1:7" ht="15.75" customHeight="1">
      <c r="A722" s="173">
        <v>44557</v>
      </c>
      <c r="B722" s="161">
        <v>1860</v>
      </c>
      <c r="C722" s="161">
        <v>1874.5</v>
      </c>
      <c r="D722" s="161">
        <v>1845.05</v>
      </c>
      <c r="E722" s="161">
        <v>1866.15</v>
      </c>
      <c r="F722" s="115" t="s">
        <v>1756</v>
      </c>
      <c r="G722" s="162">
        <v>1.4E-3</v>
      </c>
    </row>
    <row r="723" spans="1:7" ht="15.75" customHeight="1">
      <c r="A723" s="172">
        <v>44554</v>
      </c>
      <c r="B723" s="164">
        <v>1872.95</v>
      </c>
      <c r="C723" s="164">
        <v>1875.75</v>
      </c>
      <c r="D723" s="164">
        <v>1854</v>
      </c>
      <c r="E723" s="164">
        <v>1863.5</v>
      </c>
      <c r="F723" s="163" t="s">
        <v>1633</v>
      </c>
      <c r="G723" s="165">
        <v>3.2000000000000002E-3</v>
      </c>
    </row>
    <row r="724" spans="1:7" ht="15.75" customHeight="1">
      <c r="A724" s="173">
        <v>44553</v>
      </c>
      <c r="B724" s="161">
        <v>1831.25</v>
      </c>
      <c r="C724" s="161">
        <v>1861.6</v>
      </c>
      <c r="D724" s="161">
        <v>1827</v>
      </c>
      <c r="E724" s="161">
        <v>1857.6</v>
      </c>
      <c r="F724" s="115" t="s">
        <v>1605</v>
      </c>
      <c r="G724" s="162">
        <v>1.7999999999999999E-2</v>
      </c>
    </row>
    <row r="725" spans="1:7" ht="15.75" customHeight="1">
      <c r="A725" s="172">
        <v>44552</v>
      </c>
      <c r="B725" s="164">
        <v>1825</v>
      </c>
      <c r="C725" s="164">
        <v>1829.15</v>
      </c>
      <c r="D725" s="164">
        <v>1812.35</v>
      </c>
      <c r="E725" s="164">
        <v>1824.7</v>
      </c>
      <c r="F725" s="163" t="s">
        <v>1989</v>
      </c>
      <c r="G725" s="165">
        <v>7.1999999999999998E-3</v>
      </c>
    </row>
    <row r="726" spans="1:7" ht="15.75" customHeight="1">
      <c r="A726" s="173">
        <v>44551</v>
      </c>
      <c r="B726" s="161">
        <v>1801</v>
      </c>
      <c r="C726" s="161">
        <v>1838</v>
      </c>
      <c r="D726" s="161">
        <v>1801</v>
      </c>
      <c r="E726" s="161">
        <v>1811.6</v>
      </c>
      <c r="F726" s="115" t="s">
        <v>1871</v>
      </c>
      <c r="G726" s="162">
        <v>7.1000000000000004E-3</v>
      </c>
    </row>
    <row r="727" spans="1:7" ht="15.75" customHeight="1">
      <c r="A727" s="172">
        <v>44550</v>
      </c>
      <c r="B727" s="164">
        <v>1801.7</v>
      </c>
      <c r="C727" s="164">
        <v>1829.65</v>
      </c>
      <c r="D727" s="164">
        <v>1787.3</v>
      </c>
      <c r="E727" s="164">
        <v>1798.9</v>
      </c>
      <c r="F727" s="163" t="s">
        <v>1483</v>
      </c>
      <c r="G727" s="165">
        <v>-1.21E-2</v>
      </c>
    </row>
    <row r="728" spans="1:7" ht="15.75" customHeight="1">
      <c r="A728" s="173">
        <v>44547</v>
      </c>
      <c r="B728" s="161">
        <v>1820</v>
      </c>
      <c r="C728" s="161">
        <v>1842</v>
      </c>
      <c r="D728" s="161">
        <v>1806.75</v>
      </c>
      <c r="E728" s="161">
        <v>1820.85</v>
      </c>
      <c r="F728" s="115" t="s">
        <v>2109</v>
      </c>
      <c r="G728" s="162">
        <v>2.7799999999999998E-2</v>
      </c>
    </row>
    <row r="729" spans="1:7" ht="15.75" customHeight="1">
      <c r="A729" s="172">
        <v>44546</v>
      </c>
      <c r="B729" s="164">
        <v>1762.65</v>
      </c>
      <c r="C729" s="164">
        <v>1777.6</v>
      </c>
      <c r="D729" s="164">
        <v>1758</v>
      </c>
      <c r="E729" s="164">
        <v>1771.6</v>
      </c>
      <c r="F729" s="163" t="s">
        <v>1360</v>
      </c>
      <c r="G729" s="165">
        <v>2.1600000000000001E-2</v>
      </c>
    </row>
    <row r="730" spans="1:7" ht="15.75" customHeight="1">
      <c r="A730" s="173">
        <v>44545</v>
      </c>
      <c r="B730" s="161">
        <v>1745</v>
      </c>
      <c r="C730" s="161">
        <v>1747.95</v>
      </c>
      <c r="D730" s="161">
        <v>1721.2</v>
      </c>
      <c r="E730" s="161">
        <v>1734.2</v>
      </c>
      <c r="F730" s="115" t="s">
        <v>2052</v>
      </c>
      <c r="G730" s="162">
        <v>-1.0200000000000001E-2</v>
      </c>
    </row>
    <row r="731" spans="1:7" ht="15.75" customHeight="1">
      <c r="A731" s="172">
        <v>44544</v>
      </c>
      <c r="B731" s="164">
        <v>1730.9</v>
      </c>
      <c r="C731" s="164">
        <v>1763</v>
      </c>
      <c r="D731" s="164">
        <v>1710.35</v>
      </c>
      <c r="E731" s="164">
        <v>1752.15</v>
      </c>
      <c r="F731" s="163" t="s">
        <v>1884</v>
      </c>
      <c r="G731" s="165">
        <v>4.3E-3</v>
      </c>
    </row>
    <row r="732" spans="1:7" ht="15.75" customHeight="1">
      <c r="A732" s="173">
        <v>44543</v>
      </c>
      <c r="B732" s="161">
        <v>1767.05</v>
      </c>
      <c r="C732" s="161">
        <v>1771.35</v>
      </c>
      <c r="D732" s="161">
        <v>1738.8</v>
      </c>
      <c r="E732" s="161">
        <v>1744.65</v>
      </c>
      <c r="F732" s="115" t="s">
        <v>2007</v>
      </c>
      <c r="G732" s="162">
        <v>-8.3000000000000001E-3</v>
      </c>
    </row>
    <row r="733" spans="1:7" ht="15.75" customHeight="1">
      <c r="A733" s="172">
        <v>44540</v>
      </c>
      <c r="B733" s="164">
        <v>1760</v>
      </c>
      <c r="C733" s="164">
        <v>1763.75</v>
      </c>
      <c r="D733" s="164">
        <v>1746</v>
      </c>
      <c r="E733" s="164">
        <v>1759.25</v>
      </c>
      <c r="F733" s="163" t="s">
        <v>2110</v>
      </c>
      <c r="G733" s="165">
        <v>-2.3999999999999998E-3</v>
      </c>
    </row>
    <row r="734" spans="1:7" ht="15.75" customHeight="1">
      <c r="A734" s="175">
        <v>44539</v>
      </c>
      <c r="B734" s="161">
        <v>1759</v>
      </c>
      <c r="C734" s="161">
        <v>1769.4</v>
      </c>
      <c r="D734" s="161">
        <v>1742</v>
      </c>
      <c r="E734" s="161">
        <v>1763.45</v>
      </c>
      <c r="F734" s="115" t="s">
        <v>2111</v>
      </c>
      <c r="G734" s="162">
        <v>5.7999999999999996E-3</v>
      </c>
    </row>
    <row r="735" spans="1:7" ht="15.75" customHeight="1">
      <c r="A735" s="174">
        <v>44538</v>
      </c>
      <c r="B735" s="164">
        <v>1733</v>
      </c>
      <c r="C735" s="164">
        <v>1759.8</v>
      </c>
      <c r="D735" s="164">
        <v>1732.6</v>
      </c>
      <c r="E735" s="164">
        <v>1753.35</v>
      </c>
      <c r="F735" s="163" t="s">
        <v>1473</v>
      </c>
      <c r="G735" s="165">
        <v>2.4400000000000002E-2</v>
      </c>
    </row>
    <row r="736" spans="1:7" ht="15.75" customHeight="1">
      <c r="A736" s="175">
        <v>44537</v>
      </c>
      <c r="B736" s="161">
        <v>1701.1</v>
      </c>
      <c r="C736" s="161">
        <v>1724.9</v>
      </c>
      <c r="D736" s="161">
        <v>1694</v>
      </c>
      <c r="E736" s="161">
        <v>1711.65</v>
      </c>
      <c r="F736" s="115" t="s">
        <v>1536</v>
      </c>
      <c r="G736" s="162">
        <v>9.5999999999999992E-3</v>
      </c>
    </row>
    <row r="737" spans="1:7" ht="15.75" customHeight="1">
      <c r="A737" s="174">
        <v>44536</v>
      </c>
      <c r="B737" s="164">
        <v>1730</v>
      </c>
      <c r="C737" s="164">
        <v>1733.95</v>
      </c>
      <c r="D737" s="164">
        <v>1691.5</v>
      </c>
      <c r="E737" s="164">
        <v>1695.3</v>
      </c>
      <c r="F737" s="163" t="s">
        <v>1567</v>
      </c>
      <c r="G737" s="165">
        <v>-2.3199999999999998E-2</v>
      </c>
    </row>
    <row r="738" spans="1:7" ht="15.75" customHeight="1">
      <c r="A738" s="175">
        <v>44533</v>
      </c>
      <c r="B738" s="161">
        <v>1771.1</v>
      </c>
      <c r="C738" s="161">
        <v>1786.65</v>
      </c>
      <c r="D738" s="161">
        <v>1732.55</v>
      </c>
      <c r="E738" s="161">
        <v>1735.55</v>
      </c>
      <c r="F738" s="115" t="s">
        <v>1703</v>
      </c>
      <c r="G738" s="162">
        <v>-7.3000000000000001E-3</v>
      </c>
    </row>
    <row r="739" spans="1:7" ht="15.75" customHeight="1">
      <c r="A739" s="174">
        <v>44532</v>
      </c>
      <c r="B739" s="164">
        <v>1715</v>
      </c>
      <c r="C739" s="164">
        <v>1750.5</v>
      </c>
      <c r="D739" s="164">
        <v>1711.35</v>
      </c>
      <c r="E739" s="164">
        <v>1748.25</v>
      </c>
      <c r="F739" s="163" t="s">
        <v>1484</v>
      </c>
      <c r="G739" s="165">
        <v>1.9400000000000001E-2</v>
      </c>
    </row>
    <row r="740" spans="1:7" ht="15.75" customHeight="1">
      <c r="A740" s="175">
        <v>44531</v>
      </c>
      <c r="B740" s="161">
        <v>1715</v>
      </c>
      <c r="C740" s="161">
        <v>1741.9</v>
      </c>
      <c r="D740" s="161">
        <v>1713</v>
      </c>
      <c r="E740" s="161">
        <v>1714.9</v>
      </c>
      <c r="F740" s="115" t="s">
        <v>1906</v>
      </c>
      <c r="G740" s="162">
        <v>1.2999999999999999E-3</v>
      </c>
    </row>
    <row r="741" spans="1:7" ht="15.75" customHeight="1">
      <c r="A741" s="172">
        <v>44530</v>
      </c>
      <c r="B741" s="164">
        <v>1704.55</v>
      </c>
      <c r="C741" s="164">
        <v>1729.9</v>
      </c>
      <c r="D741" s="164">
        <v>1700.05</v>
      </c>
      <c r="E741" s="164">
        <v>1712.65</v>
      </c>
      <c r="F741" s="163" t="s">
        <v>2112</v>
      </c>
      <c r="G741" s="165">
        <v>9.5999999999999992E-3</v>
      </c>
    </row>
    <row r="742" spans="1:7" ht="15.75" customHeight="1">
      <c r="A742" s="173">
        <v>44529</v>
      </c>
      <c r="B742" s="161">
        <v>1691</v>
      </c>
      <c r="C742" s="161">
        <v>1712</v>
      </c>
      <c r="D742" s="161">
        <v>1669.15</v>
      </c>
      <c r="E742" s="161">
        <v>1696.35</v>
      </c>
      <c r="F742" s="115" t="s">
        <v>1804</v>
      </c>
      <c r="G742" s="162">
        <v>2.8E-3</v>
      </c>
    </row>
    <row r="743" spans="1:7" ht="15.75" customHeight="1">
      <c r="A743" s="172">
        <v>44526</v>
      </c>
      <c r="B743" s="164">
        <v>1702.55</v>
      </c>
      <c r="C743" s="164">
        <v>1718.35</v>
      </c>
      <c r="D743" s="164">
        <v>1684</v>
      </c>
      <c r="E743" s="164">
        <v>1691.65</v>
      </c>
      <c r="F743" s="163" t="s">
        <v>1556</v>
      </c>
      <c r="G743" s="165">
        <v>-1.7899999999999999E-2</v>
      </c>
    </row>
    <row r="744" spans="1:7" ht="15.75" customHeight="1">
      <c r="A744" s="173">
        <v>44525</v>
      </c>
      <c r="B744" s="161">
        <v>1700</v>
      </c>
      <c r="C744" s="161">
        <v>1726.2</v>
      </c>
      <c r="D744" s="161">
        <v>1696.95</v>
      </c>
      <c r="E744" s="161">
        <v>1722.4</v>
      </c>
      <c r="F744" s="115" t="s">
        <v>1360</v>
      </c>
      <c r="G744" s="162">
        <v>1.5599999999999999E-2</v>
      </c>
    </row>
    <row r="745" spans="1:7" ht="15.75" customHeight="1">
      <c r="A745" s="172">
        <v>44524</v>
      </c>
      <c r="B745" s="164">
        <v>1740</v>
      </c>
      <c r="C745" s="164">
        <v>1740.5</v>
      </c>
      <c r="D745" s="164">
        <v>1688</v>
      </c>
      <c r="E745" s="164">
        <v>1696</v>
      </c>
      <c r="F745" s="163" t="s">
        <v>1502</v>
      </c>
      <c r="G745" s="165">
        <v>-2.35E-2</v>
      </c>
    </row>
    <row r="746" spans="1:7" ht="15.75" customHeight="1">
      <c r="A746" s="173">
        <v>44523</v>
      </c>
      <c r="B746" s="161">
        <v>1735.1</v>
      </c>
      <c r="C746" s="161">
        <v>1747.25</v>
      </c>
      <c r="D746" s="161">
        <v>1710</v>
      </c>
      <c r="E746" s="161">
        <v>1736.9</v>
      </c>
      <c r="F746" s="115" t="s">
        <v>2113</v>
      </c>
      <c r="G746" s="162">
        <v>-1.2800000000000001E-2</v>
      </c>
    </row>
    <row r="747" spans="1:7" ht="15.75" customHeight="1">
      <c r="A747" s="172">
        <v>44522</v>
      </c>
      <c r="B747" s="164">
        <v>1784</v>
      </c>
      <c r="C747" s="164">
        <v>1785.4</v>
      </c>
      <c r="D747" s="164">
        <v>1751.15</v>
      </c>
      <c r="E747" s="164">
        <v>1759.4</v>
      </c>
      <c r="F747" s="163" t="s">
        <v>2076</v>
      </c>
      <c r="G747" s="165">
        <v>-1.12E-2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defaultColWidth="12.6328125" defaultRowHeight="15" customHeight="1"/>
  <cols>
    <col min="1" max="6" width="12.6328125" customWidth="1"/>
  </cols>
  <sheetData>
    <row r="1" spans="1:7" ht="15" customHeight="1">
      <c r="A1" s="216" t="s">
        <v>2114</v>
      </c>
      <c r="B1" s="187"/>
      <c r="C1" s="187"/>
      <c r="D1" s="187"/>
      <c r="E1" s="187"/>
      <c r="F1" s="187"/>
      <c r="G1" s="188"/>
    </row>
    <row r="2" spans="1:7" ht="15" customHeight="1">
      <c r="A2" s="176" t="s">
        <v>27</v>
      </c>
      <c r="B2" s="176" t="s">
        <v>174</v>
      </c>
      <c r="C2" s="176" t="s">
        <v>175</v>
      </c>
      <c r="D2" s="176" t="s">
        <v>176</v>
      </c>
      <c r="E2" s="176" t="s">
        <v>177</v>
      </c>
      <c r="F2" s="176" t="s">
        <v>178</v>
      </c>
      <c r="G2" s="176" t="s">
        <v>179</v>
      </c>
    </row>
    <row r="3" spans="1:7" ht="15" customHeight="1">
      <c r="A3" s="177">
        <v>45615</v>
      </c>
      <c r="B3" s="178">
        <v>3505.9</v>
      </c>
      <c r="C3" s="178">
        <v>3559.9</v>
      </c>
      <c r="D3" s="178">
        <v>3607</v>
      </c>
      <c r="E3" s="178">
        <v>3495</v>
      </c>
      <c r="F3" s="179" t="s">
        <v>2115</v>
      </c>
      <c r="G3" s="180">
        <v>-1.0200000000000001E-2</v>
      </c>
    </row>
    <row r="4" spans="1:7" ht="15" customHeight="1">
      <c r="A4" s="173">
        <v>45614</v>
      </c>
      <c r="B4" s="161">
        <v>3542.15</v>
      </c>
      <c r="C4" s="161">
        <v>3521.1</v>
      </c>
      <c r="D4" s="161">
        <v>3568.3</v>
      </c>
      <c r="E4" s="161">
        <v>3510.85</v>
      </c>
      <c r="F4" s="115" t="s">
        <v>2116</v>
      </c>
      <c r="G4" s="162">
        <v>4.4999999999999997E-3</v>
      </c>
    </row>
    <row r="5" spans="1:7" ht="15" customHeight="1">
      <c r="A5" s="177">
        <v>45610</v>
      </c>
      <c r="B5" s="178">
        <v>3526.25</v>
      </c>
      <c r="C5" s="178">
        <v>3558</v>
      </c>
      <c r="D5" s="178">
        <v>3565.75</v>
      </c>
      <c r="E5" s="178">
        <v>3500.15</v>
      </c>
      <c r="F5" s="179" t="s">
        <v>2117</v>
      </c>
      <c r="G5" s="180">
        <v>-6.1000000000000004E-3</v>
      </c>
    </row>
    <row r="6" spans="1:7" ht="15" customHeight="1">
      <c r="A6" s="173">
        <v>45609</v>
      </c>
      <c r="B6" s="161">
        <v>3547.95</v>
      </c>
      <c r="C6" s="161">
        <v>3585</v>
      </c>
      <c r="D6" s="161">
        <v>3604.85</v>
      </c>
      <c r="E6" s="161">
        <v>3535.65</v>
      </c>
      <c r="F6" s="115" t="s">
        <v>1646</v>
      </c>
      <c r="G6" s="162">
        <v>-1.21E-2</v>
      </c>
    </row>
    <row r="7" spans="1:7" ht="15" customHeight="1">
      <c r="A7" s="177">
        <v>45608</v>
      </c>
      <c r="B7" s="178">
        <v>3591.35</v>
      </c>
      <c r="C7" s="178">
        <v>3650</v>
      </c>
      <c r="D7" s="178">
        <v>3651</v>
      </c>
      <c r="E7" s="178">
        <v>3580</v>
      </c>
      <c r="F7" s="179" t="s">
        <v>2118</v>
      </c>
      <c r="G7" s="180">
        <v>-1.03E-2</v>
      </c>
    </row>
    <row r="8" spans="1:7" ht="15" customHeight="1">
      <c r="A8" s="173">
        <v>45607</v>
      </c>
      <c r="B8" s="161">
        <v>3628.85</v>
      </c>
      <c r="C8" s="161">
        <v>3646</v>
      </c>
      <c r="D8" s="161">
        <v>3661</v>
      </c>
      <c r="E8" s="161">
        <v>3606</v>
      </c>
      <c r="F8" s="115" t="s">
        <v>2119</v>
      </c>
      <c r="G8" s="162">
        <v>-8.6E-3</v>
      </c>
    </row>
    <row r="9" spans="1:7" ht="15" customHeight="1">
      <c r="A9" s="181">
        <v>45604</v>
      </c>
      <c r="B9" s="178">
        <v>3660.3</v>
      </c>
      <c r="C9" s="178">
        <v>3640.4</v>
      </c>
      <c r="D9" s="178">
        <v>3667</v>
      </c>
      <c r="E9" s="178">
        <v>3620.65</v>
      </c>
      <c r="F9" s="179" t="s">
        <v>2120</v>
      </c>
      <c r="G9" s="180">
        <v>3.8E-3</v>
      </c>
    </row>
    <row r="10" spans="1:7" ht="15" customHeight="1">
      <c r="A10" s="175">
        <v>45603</v>
      </c>
      <c r="B10" s="161">
        <v>3646.55</v>
      </c>
      <c r="C10" s="161">
        <v>3647.35</v>
      </c>
      <c r="D10" s="161">
        <v>3663</v>
      </c>
      <c r="E10" s="161">
        <v>3620</v>
      </c>
      <c r="F10" s="115" t="s">
        <v>2121</v>
      </c>
      <c r="G10" s="162">
        <v>2.9999999999999997E-4</v>
      </c>
    </row>
    <row r="11" spans="1:7" ht="15" customHeight="1">
      <c r="A11" s="181">
        <v>45602</v>
      </c>
      <c r="B11" s="178">
        <v>3645.45</v>
      </c>
      <c r="C11" s="178">
        <v>3594</v>
      </c>
      <c r="D11" s="178">
        <v>3659.9</v>
      </c>
      <c r="E11" s="178">
        <v>3557.4</v>
      </c>
      <c r="F11" s="179" t="s">
        <v>2110</v>
      </c>
      <c r="G11" s="180">
        <v>1.9800000000000002E-2</v>
      </c>
    </row>
    <row r="12" spans="1:7" ht="15" customHeight="1">
      <c r="A12" s="175">
        <v>45601</v>
      </c>
      <c r="B12" s="161">
        <v>3574.8</v>
      </c>
      <c r="C12" s="161">
        <v>3556</v>
      </c>
      <c r="D12" s="161">
        <v>3585</v>
      </c>
      <c r="E12" s="161">
        <v>3541.9</v>
      </c>
      <c r="F12" s="115" t="s">
        <v>2122</v>
      </c>
      <c r="G12" s="162">
        <v>1E-4</v>
      </c>
    </row>
    <row r="13" spans="1:7" ht="15" customHeight="1">
      <c r="A13" s="181">
        <v>45600</v>
      </c>
      <c r="B13" s="178">
        <v>3574.45</v>
      </c>
      <c r="C13" s="178">
        <v>3624.95</v>
      </c>
      <c r="D13" s="178">
        <v>3624.95</v>
      </c>
      <c r="E13" s="178">
        <v>3530.9</v>
      </c>
      <c r="F13" s="179" t="s">
        <v>1712</v>
      </c>
      <c r="G13" s="180">
        <v>-1.43E-2</v>
      </c>
    </row>
    <row r="14" spans="1:7" ht="15" customHeight="1">
      <c r="A14" s="175">
        <v>45597</v>
      </c>
      <c r="B14" s="161">
        <v>3626.35</v>
      </c>
      <c r="C14" s="161">
        <v>3624.95</v>
      </c>
      <c r="D14" s="161">
        <v>3641.9</v>
      </c>
      <c r="E14" s="161">
        <v>3620</v>
      </c>
      <c r="F14" s="115" t="s">
        <v>2123</v>
      </c>
      <c r="G14" s="162">
        <v>1.1000000000000001E-3</v>
      </c>
    </row>
    <row r="15" spans="1:7" ht="15" customHeight="1">
      <c r="A15" s="177">
        <v>45596</v>
      </c>
      <c r="B15" s="178">
        <v>3622.3</v>
      </c>
      <c r="C15" s="178">
        <v>3530</v>
      </c>
      <c r="D15" s="178">
        <v>3654.95</v>
      </c>
      <c r="E15" s="178">
        <v>3508.35</v>
      </c>
      <c r="F15" s="179" t="s">
        <v>2124</v>
      </c>
      <c r="G15" s="180">
        <v>6.2799999999999995E-2</v>
      </c>
    </row>
    <row r="16" spans="1:7" ht="15" customHeight="1">
      <c r="A16" s="173">
        <v>45595</v>
      </c>
      <c r="B16" s="161">
        <v>3408.35</v>
      </c>
      <c r="C16" s="161">
        <v>3379.95</v>
      </c>
      <c r="D16" s="161">
        <v>3438.4</v>
      </c>
      <c r="E16" s="161">
        <v>3353</v>
      </c>
      <c r="F16" s="115" t="s">
        <v>2125</v>
      </c>
      <c r="G16" s="162">
        <v>8.0999999999999996E-3</v>
      </c>
    </row>
    <row r="17" spans="1:7" ht="15" customHeight="1">
      <c r="A17" s="177">
        <v>45594</v>
      </c>
      <c r="B17" s="178">
        <v>3380.9</v>
      </c>
      <c r="C17" s="178">
        <v>3316</v>
      </c>
      <c r="D17" s="178">
        <v>3384.4</v>
      </c>
      <c r="E17" s="178">
        <v>3316</v>
      </c>
      <c r="F17" s="179" t="s">
        <v>1592</v>
      </c>
      <c r="G17" s="180">
        <v>1.2E-2</v>
      </c>
    </row>
    <row r="18" spans="1:7" ht="15" customHeight="1">
      <c r="A18" s="173">
        <v>45593</v>
      </c>
      <c r="B18" s="161">
        <v>3340.8</v>
      </c>
      <c r="C18" s="161">
        <v>3316</v>
      </c>
      <c r="D18" s="161">
        <v>3373</v>
      </c>
      <c r="E18" s="161">
        <v>3262.55</v>
      </c>
      <c r="F18" s="115" t="s">
        <v>1726</v>
      </c>
      <c r="G18" s="162">
        <v>4.3E-3</v>
      </c>
    </row>
    <row r="19" spans="1:7" ht="12.5">
      <c r="A19" s="177">
        <v>45590</v>
      </c>
      <c r="B19" s="178">
        <v>3326.4</v>
      </c>
      <c r="C19" s="178">
        <v>3425</v>
      </c>
      <c r="D19" s="178">
        <v>3435</v>
      </c>
      <c r="E19" s="178">
        <v>3315.05</v>
      </c>
      <c r="F19" s="179" t="s">
        <v>2005</v>
      </c>
      <c r="G19" s="180">
        <v>-3.3799999999999997E-2</v>
      </c>
    </row>
    <row r="20" spans="1:7" ht="12.5">
      <c r="A20" s="173">
        <v>45589</v>
      </c>
      <c r="B20" s="161">
        <v>3442.65</v>
      </c>
      <c r="C20" s="161">
        <v>3444</v>
      </c>
      <c r="D20" s="161">
        <v>3474.6</v>
      </c>
      <c r="E20" s="161">
        <v>3416.75</v>
      </c>
      <c r="F20" s="115" t="s">
        <v>1548</v>
      </c>
      <c r="G20" s="162">
        <v>-3.7000000000000002E-3</v>
      </c>
    </row>
    <row r="21" spans="1:7" ht="15.75" customHeight="1">
      <c r="A21" s="177">
        <v>45588</v>
      </c>
      <c r="B21" s="178">
        <v>3455.4</v>
      </c>
      <c r="C21" s="178">
        <v>3501.05</v>
      </c>
      <c r="D21" s="178">
        <v>3513.95</v>
      </c>
      <c r="E21" s="178">
        <v>3443</v>
      </c>
      <c r="F21" s="179" t="s">
        <v>2126</v>
      </c>
      <c r="G21" s="180">
        <v>-1.61E-2</v>
      </c>
    </row>
    <row r="22" spans="1:7" ht="15.75" customHeight="1">
      <c r="A22" s="173">
        <v>45587</v>
      </c>
      <c r="B22" s="161">
        <v>3511.9</v>
      </c>
      <c r="C22" s="161">
        <v>3585</v>
      </c>
      <c r="D22" s="161">
        <v>3591.65</v>
      </c>
      <c r="E22" s="161">
        <v>3500</v>
      </c>
      <c r="F22" s="115" t="s">
        <v>2127</v>
      </c>
      <c r="G22" s="162">
        <v>-2.06E-2</v>
      </c>
    </row>
    <row r="23" spans="1:7" ht="15.75" customHeight="1">
      <c r="A23" s="177">
        <v>45586</v>
      </c>
      <c r="B23" s="178">
        <v>3585.6</v>
      </c>
      <c r="C23" s="178">
        <v>3580</v>
      </c>
      <c r="D23" s="178">
        <v>3621.95</v>
      </c>
      <c r="E23" s="178">
        <v>3571.3</v>
      </c>
      <c r="F23" s="179" t="s">
        <v>2128</v>
      </c>
      <c r="G23" s="180">
        <v>2.2000000000000001E-3</v>
      </c>
    </row>
    <row r="24" spans="1:7" ht="15.75" customHeight="1">
      <c r="A24" s="173">
        <v>45583</v>
      </c>
      <c r="B24" s="161">
        <v>3577.8</v>
      </c>
      <c r="C24" s="161">
        <v>3569.95</v>
      </c>
      <c r="D24" s="161">
        <v>3592.45</v>
      </c>
      <c r="E24" s="161">
        <v>3540.25</v>
      </c>
      <c r="F24" s="115" t="s">
        <v>2129</v>
      </c>
      <c r="G24" s="162">
        <v>2.0999999999999999E-3</v>
      </c>
    </row>
    <row r="25" spans="1:7" ht="15.75" customHeight="1">
      <c r="A25" s="177">
        <v>45582</v>
      </c>
      <c r="B25" s="178">
        <v>3570.3</v>
      </c>
      <c r="C25" s="178">
        <v>3549.9</v>
      </c>
      <c r="D25" s="178">
        <v>3583</v>
      </c>
      <c r="E25" s="178">
        <v>3521.8</v>
      </c>
      <c r="F25" s="179" t="s">
        <v>1711</v>
      </c>
      <c r="G25" s="180">
        <v>1.0699999999999999E-2</v>
      </c>
    </row>
    <row r="26" spans="1:7" ht="15.75" customHeight="1">
      <c r="A26" s="173">
        <v>45581</v>
      </c>
      <c r="B26" s="161">
        <v>3532.6</v>
      </c>
      <c r="C26" s="161">
        <v>3550</v>
      </c>
      <c r="D26" s="161">
        <v>3581.9</v>
      </c>
      <c r="E26" s="161">
        <v>3513.55</v>
      </c>
      <c r="F26" s="115" t="s">
        <v>2130</v>
      </c>
      <c r="G26" s="162">
        <v>-5.4000000000000003E-3</v>
      </c>
    </row>
    <row r="27" spans="1:7" ht="15.75" customHeight="1">
      <c r="A27" s="177">
        <v>45580</v>
      </c>
      <c r="B27" s="178">
        <v>3551.9</v>
      </c>
      <c r="C27" s="178">
        <v>3570</v>
      </c>
      <c r="D27" s="178">
        <v>3570</v>
      </c>
      <c r="E27" s="178">
        <v>3520.15</v>
      </c>
      <c r="F27" s="179" t="s">
        <v>2116</v>
      </c>
      <c r="G27" s="180">
        <v>-8.9999999999999998E-4</v>
      </c>
    </row>
    <row r="28" spans="1:7" ht="15.75" customHeight="1">
      <c r="A28" s="173">
        <v>45579</v>
      </c>
      <c r="B28" s="161">
        <v>3555.05</v>
      </c>
      <c r="C28" s="161">
        <v>3510</v>
      </c>
      <c r="D28" s="161">
        <v>3573.85</v>
      </c>
      <c r="E28" s="161">
        <v>3501.3</v>
      </c>
      <c r="F28" s="115" t="s">
        <v>1891</v>
      </c>
      <c r="G28" s="162">
        <v>2.0799999999999999E-2</v>
      </c>
    </row>
    <row r="29" spans="1:7" ht="15.75" customHeight="1">
      <c r="A29" s="177">
        <v>45576</v>
      </c>
      <c r="B29" s="178">
        <v>3482.55</v>
      </c>
      <c r="C29" s="178">
        <v>3469.4</v>
      </c>
      <c r="D29" s="178">
        <v>3497.1</v>
      </c>
      <c r="E29" s="178">
        <v>3447</v>
      </c>
      <c r="F29" s="179" t="s">
        <v>2131</v>
      </c>
      <c r="G29" s="180">
        <v>6.4000000000000003E-3</v>
      </c>
    </row>
    <row r="30" spans="1:7" ht="15.75" customHeight="1">
      <c r="A30" s="173">
        <v>45575</v>
      </c>
      <c r="B30" s="161">
        <v>3460.35</v>
      </c>
      <c r="C30" s="161">
        <v>3515</v>
      </c>
      <c r="D30" s="161">
        <v>3554.9</v>
      </c>
      <c r="E30" s="161">
        <v>3455.5</v>
      </c>
      <c r="F30" s="115" t="s">
        <v>1643</v>
      </c>
      <c r="G30" s="162">
        <v>-7.7000000000000002E-3</v>
      </c>
    </row>
    <row r="31" spans="1:7" ht="15.75" customHeight="1">
      <c r="A31" s="181">
        <v>45574</v>
      </c>
      <c r="B31" s="178">
        <v>3487.1</v>
      </c>
      <c r="C31" s="178">
        <v>3542.05</v>
      </c>
      <c r="D31" s="178">
        <v>3557.7</v>
      </c>
      <c r="E31" s="178">
        <v>3481</v>
      </c>
      <c r="F31" s="179" t="s">
        <v>2132</v>
      </c>
      <c r="G31" s="180">
        <v>-1.2800000000000001E-2</v>
      </c>
    </row>
    <row r="32" spans="1:7" ht="15.75" customHeight="1">
      <c r="A32" s="175">
        <v>45573</v>
      </c>
      <c r="B32" s="161">
        <v>3532.4</v>
      </c>
      <c r="C32" s="161">
        <v>3492.95</v>
      </c>
      <c r="D32" s="161">
        <v>3538.5</v>
      </c>
      <c r="E32" s="161">
        <v>3469</v>
      </c>
      <c r="F32" s="115" t="s">
        <v>1592</v>
      </c>
      <c r="G32" s="162">
        <v>1.8499999999999999E-2</v>
      </c>
    </row>
    <row r="33" spans="1:7" ht="15.75" customHeight="1">
      <c r="A33" s="181">
        <v>45572</v>
      </c>
      <c r="B33" s="178">
        <v>3468.35</v>
      </c>
      <c r="C33" s="178">
        <v>3505</v>
      </c>
      <c r="D33" s="178">
        <v>3512.95</v>
      </c>
      <c r="E33" s="178">
        <v>3429</v>
      </c>
      <c r="F33" s="179" t="s">
        <v>2133</v>
      </c>
      <c r="G33" s="180">
        <v>-7.3000000000000001E-3</v>
      </c>
    </row>
    <row r="34" spans="1:7" ht="15.75" customHeight="1">
      <c r="A34" s="175">
        <v>45569</v>
      </c>
      <c r="B34" s="161">
        <v>3493.95</v>
      </c>
      <c r="C34" s="161">
        <v>3515</v>
      </c>
      <c r="D34" s="161">
        <v>3553.55</v>
      </c>
      <c r="E34" s="161">
        <v>3468.5</v>
      </c>
      <c r="F34" s="115" t="s">
        <v>1629</v>
      </c>
      <c r="G34" s="162">
        <v>-1.1000000000000001E-3</v>
      </c>
    </row>
    <row r="35" spans="1:7" ht="15.75" customHeight="1">
      <c r="A35" s="181">
        <v>45568</v>
      </c>
      <c r="B35" s="178">
        <v>3497.65</v>
      </c>
      <c r="C35" s="178">
        <v>3582.5</v>
      </c>
      <c r="D35" s="178">
        <v>3617</v>
      </c>
      <c r="E35" s="178">
        <v>3485.4</v>
      </c>
      <c r="F35" s="179" t="s">
        <v>1461</v>
      </c>
      <c r="G35" s="180">
        <v>-4.2700000000000002E-2</v>
      </c>
    </row>
    <row r="36" spans="1:7" ht="15.75" customHeight="1">
      <c r="A36" s="175">
        <v>45566</v>
      </c>
      <c r="B36" s="161">
        <v>3653.5</v>
      </c>
      <c r="C36" s="161">
        <v>3667</v>
      </c>
      <c r="D36" s="161">
        <v>3724</v>
      </c>
      <c r="E36" s="161">
        <v>3639.35</v>
      </c>
      <c r="F36" s="115" t="s">
        <v>2134</v>
      </c>
      <c r="G36" s="162">
        <v>-6.0000000000000001E-3</v>
      </c>
    </row>
    <row r="37" spans="1:7" ht="15.75" customHeight="1">
      <c r="A37" s="181">
        <v>45565</v>
      </c>
      <c r="B37" s="178">
        <v>3675.55</v>
      </c>
      <c r="C37" s="178">
        <v>3699</v>
      </c>
      <c r="D37" s="178">
        <v>3715.65</v>
      </c>
      <c r="E37" s="178">
        <v>3665</v>
      </c>
      <c r="F37" s="179" t="s">
        <v>2135</v>
      </c>
      <c r="G37" s="180">
        <v>-8.0999999999999996E-3</v>
      </c>
    </row>
    <row r="38" spans="1:7" ht="15.75" customHeight="1">
      <c r="A38" s="175">
        <v>45562</v>
      </c>
      <c r="B38" s="161">
        <v>3705.65</v>
      </c>
      <c r="C38" s="161">
        <v>3738</v>
      </c>
      <c r="D38" s="161">
        <v>3738</v>
      </c>
      <c r="E38" s="161">
        <v>3651</v>
      </c>
      <c r="F38" s="115" t="s">
        <v>1826</v>
      </c>
      <c r="G38" s="162">
        <v>-1.4999999999999999E-2</v>
      </c>
    </row>
    <row r="39" spans="1:7" ht="15.75" customHeight="1">
      <c r="A39" s="181">
        <v>45561</v>
      </c>
      <c r="B39" s="178">
        <v>3762.15</v>
      </c>
      <c r="C39" s="178">
        <v>3801</v>
      </c>
      <c r="D39" s="178">
        <v>3802.95</v>
      </c>
      <c r="E39" s="178">
        <v>3736.4</v>
      </c>
      <c r="F39" s="179" t="s">
        <v>1577</v>
      </c>
      <c r="G39" s="180">
        <v>-8.3999999999999995E-3</v>
      </c>
    </row>
    <row r="40" spans="1:7" ht="15.75" customHeight="1">
      <c r="A40" s="175">
        <v>45560</v>
      </c>
      <c r="B40" s="161">
        <v>3793.85</v>
      </c>
      <c r="C40" s="161">
        <v>3787.55</v>
      </c>
      <c r="D40" s="161">
        <v>3813.2</v>
      </c>
      <c r="E40" s="161">
        <v>3778</v>
      </c>
      <c r="F40" s="115" t="s">
        <v>2136</v>
      </c>
      <c r="G40" s="162">
        <v>5.9999999999999995E-4</v>
      </c>
    </row>
    <row r="41" spans="1:7" ht="15.75" customHeight="1">
      <c r="A41" s="181">
        <v>45559</v>
      </c>
      <c r="B41" s="178">
        <v>3791.6</v>
      </c>
      <c r="C41" s="178">
        <v>3787.7</v>
      </c>
      <c r="D41" s="178">
        <v>3831.8</v>
      </c>
      <c r="E41" s="178">
        <v>3775</v>
      </c>
      <c r="F41" s="179" t="s">
        <v>1482</v>
      </c>
      <c r="G41" s="180">
        <v>1E-3</v>
      </c>
    </row>
    <row r="42" spans="1:7" ht="15.75" customHeight="1">
      <c r="A42" s="175">
        <v>45558</v>
      </c>
      <c r="B42" s="161">
        <v>3787.7</v>
      </c>
      <c r="C42" s="161">
        <v>3800</v>
      </c>
      <c r="D42" s="161">
        <v>3838.8</v>
      </c>
      <c r="E42" s="161">
        <v>3749</v>
      </c>
      <c r="F42" s="115" t="s">
        <v>2137</v>
      </c>
      <c r="G42" s="162">
        <v>-1.6000000000000001E-3</v>
      </c>
    </row>
    <row r="43" spans="1:7" ht="15.75" customHeight="1">
      <c r="A43" s="181">
        <v>45555</v>
      </c>
      <c r="B43" s="178">
        <v>3793.9</v>
      </c>
      <c r="C43" s="178">
        <v>3700</v>
      </c>
      <c r="D43" s="178">
        <v>3809.9</v>
      </c>
      <c r="E43" s="178">
        <v>3680.25</v>
      </c>
      <c r="F43" s="179" t="s">
        <v>1529</v>
      </c>
      <c r="G43" s="180">
        <v>2.9899999999999999E-2</v>
      </c>
    </row>
    <row r="44" spans="1:7" ht="15.75" customHeight="1">
      <c r="A44" s="175">
        <v>45554</v>
      </c>
      <c r="B44" s="161">
        <v>3683.7</v>
      </c>
      <c r="C44" s="161">
        <v>3750</v>
      </c>
      <c r="D44" s="161">
        <v>3750.4</v>
      </c>
      <c r="E44" s="161">
        <v>3674</v>
      </c>
      <c r="F44" s="115" t="s">
        <v>2138</v>
      </c>
      <c r="G44" s="162">
        <v>-1.2500000000000001E-2</v>
      </c>
    </row>
    <row r="45" spans="1:7" ht="15.75" customHeight="1">
      <c r="A45" s="181">
        <v>45553</v>
      </c>
      <c r="B45" s="178">
        <v>3730.45</v>
      </c>
      <c r="C45" s="178">
        <v>3689</v>
      </c>
      <c r="D45" s="178">
        <v>3757.95</v>
      </c>
      <c r="E45" s="178">
        <v>3684.2</v>
      </c>
      <c r="F45" s="179" t="s">
        <v>1592</v>
      </c>
      <c r="G45" s="180">
        <v>9.4999999999999998E-3</v>
      </c>
    </row>
    <row r="46" spans="1:7" ht="15.75" customHeight="1">
      <c r="A46" s="175">
        <v>45552</v>
      </c>
      <c r="B46" s="161">
        <v>3695.2</v>
      </c>
      <c r="C46" s="161">
        <v>3668</v>
      </c>
      <c r="D46" s="161">
        <v>3705</v>
      </c>
      <c r="E46" s="161">
        <v>3659.7</v>
      </c>
      <c r="F46" s="115" t="s">
        <v>2117</v>
      </c>
      <c r="G46" s="162">
        <v>8.9999999999999993E-3</v>
      </c>
    </row>
    <row r="47" spans="1:7" ht="15.75" customHeight="1">
      <c r="A47" s="181">
        <v>45551</v>
      </c>
      <c r="B47" s="178">
        <v>3662.25</v>
      </c>
      <c r="C47" s="178">
        <v>3619.15</v>
      </c>
      <c r="D47" s="178">
        <v>3670</v>
      </c>
      <c r="E47" s="178">
        <v>3613</v>
      </c>
      <c r="F47" s="179" t="s">
        <v>2139</v>
      </c>
      <c r="G47" s="180">
        <v>1.3599999999999999E-2</v>
      </c>
    </row>
    <row r="48" spans="1:7" ht="15.75" customHeight="1">
      <c r="A48" s="175">
        <v>45548</v>
      </c>
      <c r="B48" s="161">
        <v>3613</v>
      </c>
      <c r="C48" s="161">
        <v>3622</v>
      </c>
      <c r="D48" s="161">
        <v>3634.75</v>
      </c>
      <c r="E48" s="161">
        <v>3600.05</v>
      </c>
      <c r="F48" s="115" t="s">
        <v>2128</v>
      </c>
      <c r="G48" s="162">
        <v>-2.5000000000000001E-3</v>
      </c>
    </row>
    <row r="49" spans="1:7" ht="15.75" customHeight="1">
      <c r="A49" s="181">
        <v>45547</v>
      </c>
      <c r="B49" s="178">
        <v>3622</v>
      </c>
      <c r="C49" s="178">
        <v>3558</v>
      </c>
      <c r="D49" s="178">
        <v>3638.05</v>
      </c>
      <c r="E49" s="178">
        <v>3534</v>
      </c>
      <c r="F49" s="179" t="s">
        <v>1685</v>
      </c>
      <c r="G49" s="180">
        <v>2.4E-2</v>
      </c>
    </row>
    <row r="50" spans="1:7" ht="15.75" customHeight="1">
      <c r="A50" s="175">
        <v>45546</v>
      </c>
      <c r="B50" s="161">
        <v>3536.95</v>
      </c>
      <c r="C50" s="161">
        <v>3595</v>
      </c>
      <c r="D50" s="161">
        <v>3603.95</v>
      </c>
      <c r="E50" s="161">
        <v>3516.4</v>
      </c>
      <c r="F50" s="115" t="s">
        <v>2140</v>
      </c>
      <c r="G50" s="162">
        <v>-1.6500000000000001E-2</v>
      </c>
    </row>
    <row r="51" spans="1:7" ht="15.75" customHeight="1">
      <c r="A51" s="181">
        <v>45545</v>
      </c>
      <c r="B51" s="178">
        <v>3596.15</v>
      </c>
      <c r="C51" s="178">
        <v>3585</v>
      </c>
      <c r="D51" s="178">
        <v>3625</v>
      </c>
      <c r="E51" s="178">
        <v>3571</v>
      </c>
      <c r="F51" s="179" t="s">
        <v>2141</v>
      </c>
      <c r="G51" s="180">
        <v>5.0000000000000001E-3</v>
      </c>
    </row>
    <row r="52" spans="1:7" ht="15.75" customHeight="1">
      <c r="A52" s="175">
        <v>45544</v>
      </c>
      <c r="B52" s="161">
        <v>3578.3</v>
      </c>
      <c r="C52" s="161">
        <v>3584</v>
      </c>
      <c r="D52" s="161">
        <v>3594</v>
      </c>
      <c r="E52" s="161">
        <v>3553.85</v>
      </c>
      <c r="F52" s="115" t="s">
        <v>2142</v>
      </c>
      <c r="G52" s="162">
        <v>1E-3</v>
      </c>
    </row>
    <row r="53" spans="1:7" ht="15.75" customHeight="1">
      <c r="A53" s="181">
        <v>45541</v>
      </c>
      <c r="B53" s="178">
        <v>3574.75</v>
      </c>
      <c r="C53" s="178">
        <v>3615.1</v>
      </c>
      <c r="D53" s="178">
        <v>3623.8</v>
      </c>
      <c r="E53" s="178">
        <v>3536.2</v>
      </c>
      <c r="F53" s="179" t="s">
        <v>1362</v>
      </c>
      <c r="G53" s="180">
        <v>-1.3599999999999999E-2</v>
      </c>
    </row>
    <row r="54" spans="1:7" ht="15.75" customHeight="1">
      <c r="A54" s="175">
        <v>45540</v>
      </c>
      <c r="B54" s="161">
        <v>3624.15</v>
      </c>
      <c r="C54" s="161">
        <v>3668</v>
      </c>
      <c r="D54" s="161">
        <v>3668</v>
      </c>
      <c r="E54" s="161">
        <v>3608.4</v>
      </c>
      <c r="F54" s="115" t="s">
        <v>2143</v>
      </c>
      <c r="G54" s="162">
        <v>-7.3000000000000001E-3</v>
      </c>
    </row>
    <row r="55" spans="1:7" ht="15.75" customHeight="1">
      <c r="A55" s="181">
        <v>45539</v>
      </c>
      <c r="B55" s="178">
        <v>3650.8</v>
      </c>
      <c r="C55" s="178">
        <v>3650</v>
      </c>
      <c r="D55" s="178">
        <v>3681</v>
      </c>
      <c r="E55" s="178">
        <v>3631.1</v>
      </c>
      <c r="F55" s="179" t="s">
        <v>2144</v>
      </c>
      <c r="G55" s="180">
        <v>-1.0699999999999999E-2</v>
      </c>
    </row>
    <row r="56" spans="1:7" ht="15.75" customHeight="1">
      <c r="A56" s="175">
        <v>45538</v>
      </c>
      <c r="B56" s="161">
        <v>3690.15</v>
      </c>
      <c r="C56" s="161">
        <v>3693.95</v>
      </c>
      <c r="D56" s="161">
        <v>3713.95</v>
      </c>
      <c r="E56" s="161">
        <v>3666.9</v>
      </c>
      <c r="F56" s="115" t="s">
        <v>2145</v>
      </c>
      <c r="G56" s="162">
        <v>1.9E-3</v>
      </c>
    </row>
    <row r="57" spans="1:7" ht="15.75" customHeight="1">
      <c r="A57" s="181">
        <v>45537</v>
      </c>
      <c r="B57" s="178">
        <v>3683.1</v>
      </c>
      <c r="C57" s="178">
        <v>3706</v>
      </c>
      <c r="D57" s="178">
        <v>3721.95</v>
      </c>
      <c r="E57" s="178">
        <v>3666.35</v>
      </c>
      <c r="F57" s="179" t="s">
        <v>2131</v>
      </c>
      <c r="G57" s="180">
        <v>-5.7999999999999996E-3</v>
      </c>
    </row>
    <row r="58" spans="1:7" ht="15.75" customHeight="1">
      <c r="A58" s="175">
        <v>45534</v>
      </c>
      <c r="B58" s="161">
        <v>3704.65</v>
      </c>
      <c r="C58" s="161">
        <v>3718.35</v>
      </c>
      <c r="D58" s="161">
        <v>3745</v>
      </c>
      <c r="E58" s="161">
        <v>3666.4</v>
      </c>
      <c r="F58" s="115" t="s">
        <v>1892</v>
      </c>
      <c r="G58" s="162">
        <v>5.7999999999999996E-3</v>
      </c>
    </row>
    <row r="59" spans="1:7" ht="15.75" customHeight="1">
      <c r="A59" s="181">
        <v>45533</v>
      </c>
      <c r="B59" s="178">
        <v>3683.45</v>
      </c>
      <c r="C59" s="178">
        <v>3690.5</v>
      </c>
      <c r="D59" s="178">
        <v>3710</v>
      </c>
      <c r="E59" s="178">
        <v>3651.55</v>
      </c>
      <c r="F59" s="179" t="s">
        <v>2146</v>
      </c>
      <c r="G59" s="180">
        <v>-1.5E-3</v>
      </c>
    </row>
    <row r="60" spans="1:7" ht="15.75" customHeight="1">
      <c r="A60" s="175">
        <v>45532</v>
      </c>
      <c r="B60" s="161">
        <v>3689.05</v>
      </c>
      <c r="C60" s="161">
        <v>3705</v>
      </c>
      <c r="D60" s="161">
        <v>3724.4</v>
      </c>
      <c r="E60" s="161">
        <v>3685</v>
      </c>
      <c r="F60" s="115" t="s">
        <v>2131</v>
      </c>
      <c r="G60" s="162">
        <v>-3.7000000000000002E-3</v>
      </c>
    </row>
    <row r="61" spans="1:7" ht="15.75" customHeight="1">
      <c r="A61" s="181">
        <v>45531</v>
      </c>
      <c r="B61" s="178">
        <v>3702.7</v>
      </c>
      <c r="C61" s="178">
        <v>3642.65</v>
      </c>
      <c r="D61" s="178">
        <v>3737</v>
      </c>
      <c r="E61" s="178">
        <v>3636</v>
      </c>
      <c r="F61" s="179" t="s">
        <v>1438</v>
      </c>
      <c r="G61" s="180">
        <v>1.67E-2</v>
      </c>
    </row>
    <row r="62" spans="1:7" ht="15.75" customHeight="1">
      <c r="A62" s="175">
        <v>45530</v>
      </c>
      <c r="B62" s="161">
        <v>3641.9</v>
      </c>
      <c r="C62" s="161">
        <v>3611</v>
      </c>
      <c r="D62" s="161">
        <v>3648</v>
      </c>
      <c r="E62" s="161">
        <v>3594.7</v>
      </c>
      <c r="F62" s="115" t="s">
        <v>2147</v>
      </c>
      <c r="G62" s="162">
        <v>1.2E-2</v>
      </c>
    </row>
    <row r="63" spans="1:7" ht="15.75" customHeight="1">
      <c r="A63" s="181">
        <v>45527</v>
      </c>
      <c r="B63" s="178">
        <v>3598.55</v>
      </c>
      <c r="C63" s="178">
        <v>3606.5</v>
      </c>
      <c r="D63" s="178">
        <v>3622</v>
      </c>
      <c r="E63" s="178">
        <v>3587.05</v>
      </c>
      <c r="F63" s="179" t="s">
        <v>2115</v>
      </c>
      <c r="G63" s="180">
        <v>-2.2000000000000001E-3</v>
      </c>
    </row>
    <row r="64" spans="1:7" ht="15.75" customHeight="1">
      <c r="A64" s="175">
        <v>45526</v>
      </c>
      <c r="B64" s="161">
        <v>3606.5</v>
      </c>
      <c r="C64" s="161">
        <v>3607.05</v>
      </c>
      <c r="D64" s="161">
        <v>3612.15</v>
      </c>
      <c r="E64" s="161">
        <v>3583.95</v>
      </c>
      <c r="F64" s="115" t="s">
        <v>2148</v>
      </c>
      <c r="G64" s="162">
        <v>2.8999999999999998E-3</v>
      </c>
    </row>
    <row r="65" spans="1:7" ht="15.75" customHeight="1">
      <c r="A65" s="181">
        <v>45525</v>
      </c>
      <c r="B65" s="178">
        <v>3596.05</v>
      </c>
      <c r="C65" s="178">
        <v>3590</v>
      </c>
      <c r="D65" s="178">
        <v>3615.3</v>
      </c>
      <c r="E65" s="178">
        <v>3581.9</v>
      </c>
      <c r="F65" s="179" t="s">
        <v>2138</v>
      </c>
      <c r="G65" s="180">
        <v>6.4999999999999997E-3</v>
      </c>
    </row>
    <row r="66" spans="1:7" ht="15.75" customHeight="1">
      <c r="A66" s="175">
        <v>45524</v>
      </c>
      <c r="B66" s="161">
        <v>3572.7</v>
      </c>
      <c r="C66" s="161">
        <v>3562</v>
      </c>
      <c r="D66" s="161">
        <v>3580</v>
      </c>
      <c r="E66" s="161">
        <v>3548</v>
      </c>
      <c r="F66" s="115" t="s">
        <v>2117</v>
      </c>
      <c r="G66" s="162">
        <v>5.0000000000000001E-3</v>
      </c>
    </row>
    <row r="67" spans="1:7" ht="15.75" customHeight="1">
      <c r="A67" s="181">
        <v>45523</v>
      </c>
      <c r="B67" s="178">
        <v>3555.05</v>
      </c>
      <c r="C67" s="178">
        <v>3599.85</v>
      </c>
      <c r="D67" s="178">
        <v>3599.9</v>
      </c>
      <c r="E67" s="178">
        <v>3547</v>
      </c>
      <c r="F67" s="179" t="s">
        <v>2149</v>
      </c>
      <c r="G67" s="180">
        <v>-3.7000000000000002E-3</v>
      </c>
    </row>
    <row r="68" spans="1:7" ht="15.75" customHeight="1">
      <c r="A68" s="175">
        <v>45520</v>
      </c>
      <c r="B68" s="161">
        <v>3568.35</v>
      </c>
      <c r="C68" s="161">
        <v>3578</v>
      </c>
      <c r="D68" s="161">
        <v>3580.9</v>
      </c>
      <c r="E68" s="161">
        <v>3533</v>
      </c>
      <c r="F68" s="115" t="s">
        <v>1371</v>
      </c>
      <c r="G68" s="162">
        <v>6.4999999999999997E-3</v>
      </c>
    </row>
    <row r="69" spans="1:7" ht="15.75" customHeight="1">
      <c r="A69" s="181">
        <v>45518</v>
      </c>
      <c r="B69" s="178">
        <v>3545.2</v>
      </c>
      <c r="C69" s="178">
        <v>3558.95</v>
      </c>
      <c r="D69" s="178">
        <v>3578.7</v>
      </c>
      <c r="E69" s="178">
        <v>3536.5</v>
      </c>
      <c r="F69" s="179" t="s">
        <v>2121</v>
      </c>
      <c r="G69" s="180">
        <v>-1.9E-3</v>
      </c>
    </row>
    <row r="70" spans="1:7" ht="15.75" customHeight="1">
      <c r="A70" s="175">
        <v>45517</v>
      </c>
      <c r="B70" s="161">
        <v>3551.8</v>
      </c>
      <c r="C70" s="161">
        <v>3580</v>
      </c>
      <c r="D70" s="161">
        <v>3607</v>
      </c>
      <c r="E70" s="161">
        <v>3545.2</v>
      </c>
      <c r="F70" s="115" t="s">
        <v>2150</v>
      </c>
      <c r="G70" s="162">
        <v>-5.5999999999999999E-3</v>
      </c>
    </row>
    <row r="71" spans="1:7" ht="15.75" customHeight="1">
      <c r="A71" s="181">
        <v>45516</v>
      </c>
      <c r="B71" s="178">
        <v>3571.95</v>
      </c>
      <c r="C71" s="178">
        <v>3579</v>
      </c>
      <c r="D71" s="178">
        <v>3611</v>
      </c>
      <c r="E71" s="178">
        <v>3563</v>
      </c>
      <c r="F71" s="179" t="s">
        <v>1891</v>
      </c>
      <c r="G71" s="180">
        <v>-5.5999999999999999E-3</v>
      </c>
    </row>
    <row r="72" spans="1:7" ht="15.75" customHeight="1">
      <c r="A72" s="175">
        <v>45513</v>
      </c>
      <c r="B72" s="161">
        <v>3592.05</v>
      </c>
      <c r="C72" s="161">
        <v>3600</v>
      </c>
      <c r="D72" s="161">
        <v>3605.55</v>
      </c>
      <c r="E72" s="161">
        <v>3575.7</v>
      </c>
      <c r="F72" s="115" t="s">
        <v>2151</v>
      </c>
      <c r="G72" s="162">
        <v>1.0800000000000001E-2</v>
      </c>
    </row>
    <row r="73" spans="1:7" ht="15.75" customHeight="1">
      <c r="A73" s="181">
        <v>45512</v>
      </c>
      <c r="B73" s="178">
        <v>3553.55</v>
      </c>
      <c r="C73" s="178">
        <v>3621</v>
      </c>
      <c r="D73" s="178">
        <v>3628.75</v>
      </c>
      <c r="E73" s="178">
        <v>3547.45</v>
      </c>
      <c r="F73" s="179" t="s">
        <v>2152</v>
      </c>
      <c r="G73" s="180">
        <v>-2.3300000000000001E-2</v>
      </c>
    </row>
    <row r="74" spans="1:7" ht="15.75" customHeight="1">
      <c r="A74" s="175">
        <v>45511</v>
      </c>
      <c r="B74" s="161">
        <v>3638.25</v>
      </c>
      <c r="C74" s="161">
        <v>3630</v>
      </c>
      <c r="D74" s="161">
        <v>3655.75</v>
      </c>
      <c r="E74" s="161">
        <v>3610.35</v>
      </c>
      <c r="F74" s="115" t="s">
        <v>2147</v>
      </c>
      <c r="G74" s="162">
        <v>1.7399999999999999E-2</v>
      </c>
    </row>
    <row r="75" spans="1:7" ht="15.75" customHeight="1">
      <c r="A75" s="181">
        <v>45510</v>
      </c>
      <c r="B75" s="178">
        <v>3576.2</v>
      </c>
      <c r="C75" s="178">
        <v>3548</v>
      </c>
      <c r="D75" s="178">
        <v>3634.9</v>
      </c>
      <c r="E75" s="178">
        <v>3546</v>
      </c>
      <c r="F75" s="179" t="s">
        <v>2126</v>
      </c>
      <c r="G75" s="180">
        <v>1.37E-2</v>
      </c>
    </row>
    <row r="76" spans="1:7" ht="15.75" customHeight="1">
      <c r="A76" s="175">
        <v>45509</v>
      </c>
      <c r="B76" s="161">
        <v>3528</v>
      </c>
      <c r="C76" s="161">
        <v>3597</v>
      </c>
      <c r="D76" s="161">
        <v>3607.9</v>
      </c>
      <c r="E76" s="161">
        <v>3511.5</v>
      </c>
      <c r="F76" s="115" t="s">
        <v>1442</v>
      </c>
      <c r="G76" s="162">
        <v>-3.7600000000000001E-2</v>
      </c>
    </row>
    <row r="77" spans="1:7" ht="15.75" customHeight="1">
      <c r="A77" s="181">
        <v>45506</v>
      </c>
      <c r="B77" s="178">
        <v>3665.7</v>
      </c>
      <c r="C77" s="178">
        <v>3730.35</v>
      </c>
      <c r="D77" s="178">
        <v>3748.9</v>
      </c>
      <c r="E77" s="178">
        <v>3657.1</v>
      </c>
      <c r="F77" s="179" t="s">
        <v>2153</v>
      </c>
      <c r="G77" s="180">
        <v>-3.0099999999999998E-2</v>
      </c>
    </row>
    <row r="78" spans="1:7" ht="15.75" customHeight="1">
      <c r="A78" s="175">
        <v>45505</v>
      </c>
      <c r="B78" s="161">
        <v>3779.3</v>
      </c>
      <c r="C78" s="161">
        <v>3810</v>
      </c>
      <c r="D78" s="161">
        <v>3838.95</v>
      </c>
      <c r="E78" s="161">
        <v>3765.85</v>
      </c>
      <c r="F78" s="115" t="s">
        <v>2154</v>
      </c>
      <c r="G78" s="162">
        <v>-9.4000000000000004E-3</v>
      </c>
    </row>
    <row r="79" spans="1:7" ht="15.75" customHeight="1">
      <c r="A79" s="181">
        <v>45504</v>
      </c>
      <c r="B79" s="178">
        <v>3815</v>
      </c>
      <c r="C79" s="178">
        <v>3777.05</v>
      </c>
      <c r="D79" s="178">
        <v>3822</v>
      </c>
      <c r="E79" s="178">
        <v>3763.1</v>
      </c>
      <c r="F79" s="179" t="s">
        <v>1951</v>
      </c>
      <c r="G79" s="180">
        <v>8.0000000000000002E-3</v>
      </c>
    </row>
    <row r="80" spans="1:7" ht="15.75" customHeight="1">
      <c r="A80" s="175">
        <v>45503</v>
      </c>
      <c r="B80" s="161">
        <v>3784.65</v>
      </c>
      <c r="C80" s="161">
        <v>3774.85</v>
      </c>
      <c r="D80" s="161">
        <v>3795</v>
      </c>
      <c r="E80" s="161">
        <v>3738.6</v>
      </c>
      <c r="F80" s="115" t="s">
        <v>2155</v>
      </c>
      <c r="G80" s="162">
        <v>2.5999999999999999E-3</v>
      </c>
    </row>
    <row r="81" spans="1:7" ht="15.75" customHeight="1">
      <c r="A81" s="181">
        <v>45502</v>
      </c>
      <c r="B81" s="178">
        <v>3774.95</v>
      </c>
      <c r="C81" s="178">
        <v>3701</v>
      </c>
      <c r="D81" s="178">
        <v>3790</v>
      </c>
      <c r="E81" s="178">
        <v>3686.6</v>
      </c>
      <c r="F81" s="179" t="s">
        <v>1989</v>
      </c>
      <c r="G81" s="180">
        <v>2.58E-2</v>
      </c>
    </row>
    <row r="82" spans="1:7" ht="15.75" customHeight="1">
      <c r="A82" s="175">
        <v>45499</v>
      </c>
      <c r="B82" s="161">
        <v>3679.9</v>
      </c>
      <c r="C82" s="161">
        <v>3629</v>
      </c>
      <c r="D82" s="161">
        <v>3701</v>
      </c>
      <c r="E82" s="161">
        <v>3596.1</v>
      </c>
      <c r="F82" s="115" t="s">
        <v>2156</v>
      </c>
      <c r="G82" s="162">
        <v>1.6799999999999999E-2</v>
      </c>
    </row>
    <row r="83" spans="1:7" ht="15.75" customHeight="1">
      <c r="A83" s="181">
        <v>45498</v>
      </c>
      <c r="B83" s="178">
        <v>3619.15</v>
      </c>
      <c r="C83" s="178">
        <v>3539</v>
      </c>
      <c r="D83" s="178">
        <v>3630.9</v>
      </c>
      <c r="E83" s="178">
        <v>3532.05</v>
      </c>
      <c r="F83" s="179" t="s">
        <v>1869</v>
      </c>
      <c r="G83" s="180">
        <v>2.8299999999999999E-2</v>
      </c>
    </row>
    <row r="84" spans="1:7" ht="15.75" customHeight="1">
      <c r="A84" s="175">
        <v>45497</v>
      </c>
      <c r="B84" s="161">
        <v>3519.45</v>
      </c>
      <c r="C84" s="161">
        <v>3549</v>
      </c>
      <c r="D84" s="161">
        <v>3557.95</v>
      </c>
      <c r="E84" s="161">
        <v>3501</v>
      </c>
      <c r="F84" s="115" t="s">
        <v>1737</v>
      </c>
      <c r="G84" s="162">
        <v>-5.3E-3</v>
      </c>
    </row>
    <row r="85" spans="1:7" ht="15.75" customHeight="1">
      <c r="A85" s="181">
        <v>45496</v>
      </c>
      <c r="B85" s="178">
        <v>3538.05</v>
      </c>
      <c r="C85" s="178">
        <v>3669.6</v>
      </c>
      <c r="D85" s="178">
        <v>3714</v>
      </c>
      <c r="E85" s="178">
        <v>3460</v>
      </c>
      <c r="F85" s="179" t="s">
        <v>2038</v>
      </c>
      <c r="G85" s="180">
        <v>-3.1099999999999999E-2</v>
      </c>
    </row>
    <row r="86" spans="1:7" ht="15.75" customHeight="1">
      <c r="A86" s="175">
        <v>45495</v>
      </c>
      <c r="B86" s="161">
        <v>3651.45</v>
      </c>
      <c r="C86" s="161">
        <v>3617.9</v>
      </c>
      <c r="D86" s="161">
        <v>3661.85</v>
      </c>
      <c r="E86" s="161">
        <v>3567.6</v>
      </c>
      <c r="F86" s="115" t="s">
        <v>1878</v>
      </c>
      <c r="G86" s="162">
        <v>9.1000000000000004E-3</v>
      </c>
    </row>
    <row r="87" spans="1:7" ht="15.75" customHeight="1">
      <c r="A87" s="181">
        <v>45492</v>
      </c>
      <c r="B87" s="178">
        <v>3618.5</v>
      </c>
      <c r="C87" s="178">
        <v>3651</v>
      </c>
      <c r="D87" s="178">
        <v>3658.95</v>
      </c>
      <c r="E87" s="178">
        <v>3610</v>
      </c>
      <c r="F87" s="179" t="s">
        <v>2157</v>
      </c>
      <c r="G87" s="180">
        <v>-1.03E-2</v>
      </c>
    </row>
    <row r="88" spans="1:7" ht="15.75" customHeight="1">
      <c r="A88" s="175">
        <v>45491</v>
      </c>
      <c r="B88" s="161">
        <v>3656.2</v>
      </c>
      <c r="C88" s="161">
        <v>3640</v>
      </c>
      <c r="D88" s="161">
        <v>3679.25</v>
      </c>
      <c r="E88" s="161">
        <v>3598.65</v>
      </c>
      <c r="F88" s="115" t="s">
        <v>2005</v>
      </c>
      <c r="G88" s="162">
        <v>5.4000000000000003E-3</v>
      </c>
    </row>
    <row r="89" spans="1:7" ht="15.75" customHeight="1">
      <c r="A89" s="181">
        <v>45489</v>
      </c>
      <c r="B89" s="178">
        <v>3636.55</v>
      </c>
      <c r="C89" s="178">
        <v>3646.1</v>
      </c>
      <c r="D89" s="178">
        <v>3651.6</v>
      </c>
      <c r="E89" s="178">
        <v>3621</v>
      </c>
      <c r="F89" s="179" t="s">
        <v>1609</v>
      </c>
      <c r="G89" s="180">
        <v>-4.1000000000000003E-3</v>
      </c>
    </row>
    <row r="90" spans="1:7" ht="15.75" customHeight="1">
      <c r="A90" s="175">
        <v>45488</v>
      </c>
      <c r="B90" s="161">
        <v>3651.6</v>
      </c>
      <c r="C90" s="161">
        <v>3670</v>
      </c>
      <c r="D90" s="161">
        <v>3674</v>
      </c>
      <c r="E90" s="161">
        <v>3637</v>
      </c>
      <c r="F90" s="115" t="s">
        <v>2158</v>
      </c>
      <c r="G90" s="162">
        <v>5.9999999999999995E-4</v>
      </c>
    </row>
    <row r="91" spans="1:7" ht="15.75" customHeight="1">
      <c r="A91" s="181">
        <v>45485</v>
      </c>
      <c r="B91" s="178">
        <v>3649.35</v>
      </c>
      <c r="C91" s="178">
        <v>3630</v>
      </c>
      <c r="D91" s="178">
        <v>3667.7</v>
      </c>
      <c r="E91" s="178">
        <v>3612.7</v>
      </c>
      <c r="F91" s="179" t="s">
        <v>2154</v>
      </c>
      <c r="G91" s="180">
        <v>7.7999999999999996E-3</v>
      </c>
    </row>
    <row r="92" spans="1:7" ht="15.75" customHeight="1">
      <c r="A92" s="175">
        <v>45484</v>
      </c>
      <c r="B92" s="161">
        <v>3621.1</v>
      </c>
      <c r="C92" s="161">
        <v>3660</v>
      </c>
      <c r="D92" s="161">
        <v>3684.6</v>
      </c>
      <c r="E92" s="161">
        <v>3603</v>
      </c>
      <c r="F92" s="115" t="s">
        <v>1434</v>
      </c>
      <c r="G92" s="162">
        <v>-7.9000000000000008E-3</v>
      </c>
    </row>
    <row r="93" spans="1:7" ht="15.75" customHeight="1">
      <c r="A93" s="181">
        <v>45483</v>
      </c>
      <c r="B93" s="178">
        <v>3650.05</v>
      </c>
      <c r="C93" s="178">
        <v>3685.05</v>
      </c>
      <c r="D93" s="178">
        <v>3694</v>
      </c>
      <c r="E93" s="178">
        <v>3601</v>
      </c>
      <c r="F93" s="179" t="s">
        <v>2159</v>
      </c>
      <c r="G93" s="180">
        <v>-4.4000000000000003E-3</v>
      </c>
    </row>
    <row r="94" spans="1:7" ht="15.75" customHeight="1">
      <c r="A94" s="175">
        <v>45482</v>
      </c>
      <c r="B94" s="161">
        <v>3666.1</v>
      </c>
      <c r="C94" s="161">
        <v>3650</v>
      </c>
      <c r="D94" s="161">
        <v>3685</v>
      </c>
      <c r="E94" s="161">
        <v>3646.1</v>
      </c>
      <c r="F94" s="115" t="s">
        <v>2157</v>
      </c>
      <c r="G94" s="162">
        <v>9.4000000000000004E-3</v>
      </c>
    </row>
    <row r="95" spans="1:7" ht="15.75" customHeight="1">
      <c r="A95" s="181">
        <v>45481</v>
      </c>
      <c r="B95" s="178">
        <v>3632</v>
      </c>
      <c r="C95" s="178">
        <v>3640.1</v>
      </c>
      <c r="D95" s="178">
        <v>3645.7</v>
      </c>
      <c r="E95" s="178">
        <v>3594</v>
      </c>
      <c r="F95" s="179" t="s">
        <v>2138</v>
      </c>
      <c r="G95" s="180">
        <v>1.2999999999999999E-3</v>
      </c>
    </row>
    <row r="96" spans="1:7" ht="15.75" customHeight="1">
      <c r="A96" s="175">
        <v>45478</v>
      </c>
      <c r="B96" s="161">
        <v>3627.15</v>
      </c>
      <c r="C96" s="161">
        <v>3573.3</v>
      </c>
      <c r="D96" s="161">
        <v>3638</v>
      </c>
      <c r="E96" s="161">
        <v>3568</v>
      </c>
      <c r="F96" s="115" t="s">
        <v>2160</v>
      </c>
      <c r="G96" s="162">
        <v>1.5100000000000001E-2</v>
      </c>
    </row>
    <row r="97" spans="1:7" ht="15.75" customHeight="1">
      <c r="A97" s="181">
        <v>45477</v>
      </c>
      <c r="B97" s="178">
        <v>3573.3</v>
      </c>
      <c r="C97" s="178">
        <v>3616.1</v>
      </c>
      <c r="D97" s="178">
        <v>3644</v>
      </c>
      <c r="E97" s="178">
        <v>3565.8</v>
      </c>
      <c r="F97" s="179" t="s">
        <v>2161</v>
      </c>
      <c r="G97" s="180">
        <v>-1.14E-2</v>
      </c>
    </row>
    <row r="98" spans="1:7" ht="15.75" customHeight="1">
      <c r="A98" s="175">
        <v>45476</v>
      </c>
      <c r="B98" s="161">
        <v>3614.35</v>
      </c>
      <c r="C98" s="161">
        <v>3650.35</v>
      </c>
      <c r="D98" s="161">
        <v>3650.5</v>
      </c>
      <c r="E98" s="161">
        <v>3605</v>
      </c>
      <c r="F98" s="115" t="s">
        <v>1548</v>
      </c>
      <c r="G98" s="162">
        <v>-3.3999999999999998E-3</v>
      </c>
    </row>
    <row r="99" spans="1:7" ht="15.75" customHeight="1">
      <c r="A99" s="181">
        <v>45475</v>
      </c>
      <c r="B99" s="178">
        <v>3626.5</v>
      </c>
      <c r="C99" s="178">
        <v>3535.05</v>
      </c>
      <c r="D99" s="178">
        <v>3634</v>
      </c>
      <c r="E99" s="178">
        <v>3535.05</v>
      </c>
      <c r="F99" s="179" t="s">
        <v>1894</v>
      </c>
      <c r="G99" s="180">
        <v>2.8299999999999999E-2</v>
      </c>
    </row>
    <row r="100" spans="1:7" ht="15.75" customHeight="1">
      <c r="A100" s="175">
        <v>45474</v>
      </c>
      <c r="B100" s="161">
        <v>3526.55</v>
      </c>
      <c r="C100" s="161">
        <v>3535.2</v>
      </c>
      <c r="D100" s="161">
        <v>3541.4</v>
      </c>
      <c r="E100" s="161">
        <v>3514</v>
      </c>
      <c r="F100" s="115" t="s">
        <v>2143</v>
      </c>
      <c r="G100" s="162">
        <v>-6.1999999999999998E-3</v>
      </c>
    </row>
    <row r="101" spans="1:7" ht="15.75" customHeight="1">
      <c r="A101" s="181">
        <v>45471</v>
      </c>
      <c r="B101" s="178">
        <v>3548.45</v>
      </c>
      <c r="C101" s="178">
        <v>3540</v>
      </c>
      <c r="D101" s="178">
        <v>3575.95</v>
      </c>
      <c r="E101" s="178">
        <v>3538.1</v>
      </c>
      <c r="F101" s="179" t="s">
        <v>2162</v>
      </c>
      <c r="G101" s="180">
        <v>-4.4999999999999997E-3</v>
      </c>
    </row>
    <row r="102" spans="1:7" ht="15.75" customHeight="1">
      <c r="A102" s="175">
        <v>45470</v>
      </c>
      <c r="B102" s="161">
        <v>3564.4</v>
      </c>
      <c r="C102" s="161">
        <v>3597.45</v>
      </c>
      <c r="D102" s="161">
        <v>3601.3</v>
      </c>
      <c r="E102" s="161">
        <v>3550</v>
      </c>
      <c r="F102" s="115" t="s">
        <v>2011</v>
      </c>
      <c r="G102" s="162">
        <v>-1.0699999999999999E-2</v>
      </c>
    </row>
    <row r="103" spans="1:7" ht="15.75" customHeight="1">
      <c r="A103" s="181">
        <v>45469</v>
      </c>
      <c r="B103" s="178">
        <v>3602.95</v>
      </c>
      <c r="C103" s="178">
        <v>3601</v>
      </c>
      <c r="D103" s="178">
        <v>3624.9</v>
      </c>
      <c r="E103" s="178">
        <v>3592.25</v>
      </c>
      <c r="F103" s="179" t="s">
        <v>2163</v>
      </c>
      <c r="G103" s="180">
        <v>4.1999999999999997E-3</v>
      </c>
    </row>
    <row r="104" spans="1:7" ht="15.75" customHeight="1">
      <c r="A104" s="175">
        <v>45468</v>
      </c>
      <c r="B104" s="161">
        <v>3587.8</v>
      </c>
      <c r="C104" s="161">
        <v>3556.5</v>
      </c>
      <c r="D104" s="161">
        <v>3591.95</v>
      </c>
      <c r="E104" s="161">
        <v>3528</v>
      </c>
      <c r="F104" s="115" t="s">
        <v>2164</v>
      </c>
      <c r="G104" s="162">
        <v>1.5900000000000001E-2</v>
      </c>
    </row>
    <row r="105" spans="1:7" ht="15.75" customHeight="1">
      <c r="A105" s="181">
        <v>45467</v>
      </c>
      <c r="B105" s="178">
        <v>3531.6</v>
      </c>
      <c r="C105" s="178">
        <v>3520.35</v>
      </c>
      <c r="D105" s="178">
        <v>3567</v>
      </c>
      <c r="E105" s="178">
        <v>3505</v>
      </c>
      <c r="F105" s="179" t="s">
        <v>1589</v>
      </c>
      <c r="G105" s="180">
        <v>-1E-3</v>
      </c>
    </row>
    <row r="106" spans="1:7" ht="15.75" customHeight="1">
      <c r="A106" s="175">
        <v>45464</v>
      </c>
      <c r="B106" s="161">
        <v>3535</v>
      </c>
      <c r="C106" s="161">
        <v>3604.05</v>
      </c>
      <c r="D106" s="161">
        <v>3610</v>
      </c>
      <c r="E106" s="161">
        <v>3516</v>
      </c>
      <c r="F106" s="115" t="s">
        <v>1725</v>
      </c>
      <c r="G106" s="162">
        <v>-1.6500000000000001E-2</v>
      </c>
    </row>
    <row r="107" spans="1:7" ht="15.75" customHeight="1">
      <c r="A107" s="181">
        <v>45463</v>
      </c>
      <c r="B107" s="178">
        <v>3594.45</v>
      </c>
      <c r="C107" s="178">
        <v>3584.95</v>
      </c>
      <c r="D107" s="178">
        <v>3613.3</v>
      </c>
      <c r="E107" s="178">
        <v>3564.6</v>
      </c>
      <c r="F107" s="179" t="s">
        <v>2156</v>
      </c>
      <c r="G107" s="180">
        <v>1.2999999999999999E-3</v>
      </c>
    </row>
    <row r="108" spans="1:7" ht="15.75" customHeight="1">
      <c r="A108" s="175">
        <v>45462</v>
      </c>
      <c r="B108" s="161">
        <v>3589.95</v>
      </c>
      <c r="C108" s="161">
        <v>3690</v>
      </c>
      <c r="D108" s="161">
        <v>3699</v>
      </c>
      <c r="E108" s="161">
        <v>3575</v>
      </c>
      <c r="F108" s="115" t="s">
        <v>1434</v>
      </c>
      <c r="G108" s="162">
        <v>-2.69E-2</v>
      </c>
    </row>
    <row r="109" spans="1:7" ht="15.75" customHeight="1">
      <c r="A109" s="181">
        <v>45461</v>
      </c>
      <c r="B109" s="178">
        <v>3689.2</v>
      </c>
      <c r="C109" s="178">
        <v>3708</v>
      </c>
      <c r="D109" s="178">
        <v>3710</v>
      </c>
      <c r="E109" s="178">
        <v>3675</v>
      </c>
      <c r="F109" s="179" t="s">
        <v>2137</v>
      </c>
      <c r="G109" s="180">
        <v>4.0000000000000002E-4</v>
      </c>
    </row>
    <row r="110" spans="1:7" ht="15.75" customHeight="1">
      <c r="A110" s="175">
        <v>45457</v>
      </c>
      <c r="B110" s="161">
        <v>3687.8</v>
      </c>
      <c r="C110" s="161">
        <v>3718</v>
      </c>
      <c r="D110" s="161">
        <v>3720</v>
      </c>
      <c r="E110" s="161">
        <v>3675</v>
      </c>
      <c r="F110" s="115" t="s">
        <v>2128</v>
      </c>
      <c r="G110" s="162">
        <v>-4.3E-3</v>
      </c>
    </row>
    <row r="111" spans="1:7" ht="15.75" customHeight="1">
      <c r="A111" s="181">
        <v>45456</v>
      </c>
      <c r="B111" s="178">
        <v>3703.65</v>
      </c>
      <c r="C111" s="178">
        <v>3665.5</v>
      </c>
      <c r="D111" s="178">
        <v>3715.9</v>
      </c>
      <c r="E111" s="178">
        <v>3635</v>
      </c>
      <c r="F111" s="179" t="s">
        <v>1711</v>
      </c>
      <c r="G111" s="180">
        <v>2.0199999999999999E-2</v>
      </c>
    </row>
    <row r="112" spans="1:7" ht="15.75" customHeight="1">
      <c r="A112" s="175">
        <v>45455</v>
      </c>
      <c r="B112" s="161">
        <v>3630.3</v>
      </c>
      <c r="C112" s="161">
        <v>3615</v>
      </c>
      <c r="D112" s="161">
        <v>3648.95</v>
      </c>
      <c r="E112" s="161">
        <v>3578</v>
      </c>
      <c r="F112" s="115" t="s">
        <v>2165</v>
      </c>
      <c r="G112" s="162">
        <v>8.8000000000000005E-3</v>
      </c>
    </row>
    <row r="113" spans="1:7" ht="15.75" customHeight="1">
      <c r="A113" s="181">
        <v>45454</v>
      </c>
      <c r="B113" s="178">
        <v>3598.7</v>
      </c>
      <c r="C113" s="178">
        <v>3570</v>
      </c>
      <c r="D113" s="178">
        <v>3639</v>
      </c>
      <c r="E113" s="178">
        <v>3551.2</v>
      </c>
      <c r="F113" s="179" t="s">
        <v>2166</v>
      </c>
      <c r="G113" s="180">
        <v>1.55E-2</v>
      </c>
    </row>
    <row r="114" spans="1:7" ht="15.75" customHeight="1">
      <c r="A114" s="175">
        <v>45453</v>
      </c>
      <c r="B114" s="161">
        <v>3543.75</v>
      </c>
      <c r="C114" s="161">
        <v>3521.05</v>
      </c>
      <c r="D114" s="161">
        <v>3585</v>
      </c>
      <c r="E114" s="161">
        <v>3521.05</v>
      </c>
      <c r="F114" s="115" t="s">
        <v>1722</v>
      </c>
      <c r="G114" s="162">
        <v>3.2000000000000002E-3</v>
      </c>
    </row>
    <row r="115" spans="1:7" ht="15.75" customHeight="1">
      <c r="A115" s="181">
        <v>45450</v>
      </c>
      <c r="B115" s="178">
        <v>3532.5</v>
      </c>
      <c r="C115" s="178">
        <v>3465.05</v>
      </c>
      <c r="D115" s="178">
        <v>3548</v>
      </c>
      <c r="E115" s="178">
        <v>3446</v>
      </c>
      <c r="F115" s="179" t="s">
        <v>1763</v>
      </c>
      <c r="G115" s="180">
        <v>1.43E-2</v>
      </c>
    </row>
    <row r="116" spans="1:7" ht="15.75" customHeight="1">
      <c r="A116" s="175">
        <v>45449</v>
      </c>
      <c r="B116" s="161">
        <v>3482.55</v>
      </c>
      <c r="C116" s="161">
        <v>3438</v>
      </c>
      <c r="D116" s="161">
        <v>3538.2</v>
      </c>
      <c r="E116" s="161">
        <v>3385.3</v>
      </c>
      <c r="F116" s="115" t="s">
        <v>2167</v>
      </c>
      <c r="G116" s="162">
        <v>2.1600000000000001E-2</v>
      </c>
    </row>
    <row r="117" spans="1:7" ht="15.75" customHeight="1">
      <c r="A117" s="181">
        <v>45448</v>
      </c>
      <c r="B117" s="178">
        <v>3409</v>
      </c>
      <c r="C117" s="178">
        <v>3441.5</v>
      </c>
      <c r="D117" s="178">
        <v>3441.5</v>
      </c>
      <c r="E117" s="178">
        <v>3175.05</v>
      </c>
      <c r="F117" s="179" t="s">
        <v>2168</v>
      </c>
      <c r="G117" s="180">
        <v>1.6999999999999999E-3</v>
      </c>
    </row>
    <row r="118" spans="1:7" ht="15.75" customHeight="1">
      <c r="A118" s="175">
        <v>45447</v>
      </c>
      <c r="B118" s="161">
        <v>3403.2</v>
      </c>
      <c r="C118" s="161">
        <v>3852</v>
      </c>
      <c r="D118" s="161">
        <v>3898</v>
      </c>
      <c r="E118" s="161">
        <v>3320</v>
      </c>
      <c r="F118" s="115" t="s">
        <v>2169</v>
      </c>
      <c r="G118" s="162">
        <v>-0.12670000000000001</v>
      </c>
    </row>
    <row r="119" spans="1:7" ht="15.75" customHeight="1">
      <c r="A119" s="181">
        <v>45446</v>
      </c>
      <c r="B119" s="178">
        <v>3897.15</v>
      </c>
      <c r="C119" s="178">
        <v>3855.4</v>
      </c>
      <c r="D119" s="178">
        <v>3919.9</v>
      </c>
      <c r="E119" s="178">
        <v>3801.1</v>
      </c>
      <c r="F119" s="179" t="s">
        <v>1483</v>
      </c>
      <c r="G119" s="180">
        <v>6.2100000000000002E-2</v>
      </c>
    </row>
    <row r="120" spans="1:7" ht="15.75" customHeight="1">
      <c r="A120" s="175">
        <v>45443</v>
      </c>
      <c r="B120" s="161">
        <v>3669.3</v>
      </c>
      <c r="C120" s="161">
        <v>3636.4</v>
      </c>
      <c r="D120" s="161">
        <v>3744.8</v>
      </c>
      <c r="E120" s="161">
        <v>3636.4</v>
      </c>
      <c r="F120" s="115" t="s">
        <v>2170</v>
      </c>
      <c r="G120" s="162">
        <v>9.4999999999999998E-3</v>
      </c>
    </row>
    <row r="121" spans="1:7" ht="15.75" customHeight="1">
      <c r="A121" s="181">
        <v>45442</v>
      </c>
      <c r="B121" s="178">
        <v>3634.7</v>
      </c>
      <c r="C121" s="178">
        <v>3626.05</v>
      </c>
      <c r="D121" s="178">
        <v>3643.95</v>
      </c>
      <c r="E121" s="178">
        <v>3607.75</v>
      </c>
      <c r="F121" s="179" t="s">
        <v>1951</v>
      </c>
      <c r="G121" s="180">
        <v>0</v>
      </c>
    </row>
    <row r="122" spans="1:7" ht="15.75" customHeight="1">
      <c r="A122" s="175">
        <v>45441</v>
      </c>
      <c r="B122" s="161">
        <v>3634.8</v>
      </c>
      <c r="C122" s="161">
        <v>3611</v>
      </c>
      <c r="D122" s="161">
        <v>3661.85</v>
      </c>
      <c r="E122" s="161">
        <v>3610.35</v>
      </c>
      <c r="F122" s="115" t="s">
        <v>2171</v>
      </c>
      <c r="G122" s="162">
        <v>-6.4000000000000003E-3</v>
      </c>
    </row>
    <row r="123" spans="1:7" ht="15.75" customHeight="1">
      <c r="A123" s="181">
        <v>45440</v>
      </c>
      <c r="B123" s="178">
        <v>3658.2</v>
      </c>
      <c r="C123" s="178">
        <v>3652</v>
      </c>
      <c r="D123" s="178">
        <v>3685.25</v>
      </c>
      <c r="E123" s="178">
        <v>3646.05</v>
      </c>
      <c r="F123" s="179" t="s">
        <v>1664</v>
      </c>
      <c r="G123" s="180">
        <v>1.6999999999999999E-3</v>
      </c>
    </row>
    <row r="124" spans="1:7" ht="15.75" customHeight="1">
      <c r="A124" s="175">
        <v>45439</v>
      </c>
      <c r="B124" s="161">
        <v>3652</v>
      </c>
      <c r="C124" s="161">
        <v>3644.9</v>
      </c>
      <c r="D124" s="161">
        <v>3695</v>
      </c>
      <c r="E124" s="161">
        <v>3600</v>
      </c>
      <c r="F124" s="115" t="s">
        <v>2172</v>
      </c>
      <c r="G124" s="162">
        <v>7.1999999999999998E-3</v>
      </c>
    </row>
    <row r="125" spans="1:7" ht="15.75" customHeight="1">
      <c r="A125" s="181">
        <v>45436</v>
      </c>
      <c r="B125" s="178">
        <v>3625.9</v>
      </c>
      <c r="C125" s="178">
        <v>3586</v>
      </c>
      <c r="D125" s="178">
        <v>3659</v>
      </c>
      <c r="E125" s="178">
        <v>3582.3</v>
      </c>
      <c r="F125" s="179" t="s">
        <v>1662</v>
      </c>
      <c r="G125" s="180">
        <v>1.1299999999999999E-2</v>
      </c>
    </row>
    <row r="126" spans="1:7" ht="15.75" customHeight="1">
      <c r="A126" s="175">
        <v>45435</v>
      </c>
      <c r="B126" s="161">
        <v>3585.4</v>
      </c>
      <c r="C126" s="161">
        <v>3460.9</v>
      </c>
      <c r="D126" s="161">
        <v>3601.65</v>
      </c>
      <c r="E126" s="161">
        <v>3455</v>
      </c>
      <c r="F126" s="115" t="s">
        <v>1428</v>
      </c>
      <c r="G126" s="162">
        <v>3.5999999999999997E-2</v>
      </c>
    </row>
    <row r="127" spans="1:7" ht="15.75" customHeight="1">
      <c r="A127" s="181">
        <v>45434</v>
      </c>
      <c r="B127" s="178">
        <v>3460.85</v>
      </c>
      <c r="C127" s="178">
        <v>3450.05</v>
      </c>
      <c r="D127" s="178">
        <v>3472.7</v>
      </c>
      <c r="E127" s="178">
        <v>3435.05</v>
      </c>
      <c r="F127" s="179" t="s">
        <v>2173</v>
      </c>
      <c r="G127" s="180">
        <v>5.7999999999999996E-3</v>
      </c>
    </row>
    <row r="128" spans="1:7" ht="15.75" customHeight="1">
      <c r="A128" s="175">
        <v>45433</v>
      </c>
      <c r="B128" s="161">
        <v>3440.95</v>
      </c>
      <c r="C128" s="161">
        <v>3458</v>
      </c>
      <c r="D128" s="161">
        <v>3470.3</v>
      </c>
      <c r="E128" s="161">
        <v>3434</v>
      </c>
      <c r="F128" s="115" t="s">
        <v>2129</v>
      </c>
      <c r="G128" s="162">
        <v>-6.7000000000000002E-3</v>
      </c>
    </row>
    <row r="129" spans="1:7" ht="15.75" customHeight="1">
      <c r="A129" s="181">
        <v>45430</v>
      </c>
      <c r="B129" s="178">
        <v>3464.2</v>
      </c>
      <c r="C129" s="178">
        <v>3452</v>
      </c>
      <c r="D129" s="178">
        <v>3468</v>
      </c>
      <c r="E129" s="178">
        <v>3445.8</v>
      </c>
      <c r="F129" s="179" t="s">
        <v>2174</v>
      </c>
      <c r="G129" s="180">
        <v>3.8999999999999998E-3</v>
      </c>
    </row>
    <row r="130" spans="1:7" ht="15.75" customHeight="1">
      <c r="A130" s="175">
        <v>45429</v>
      </c>
      <c r="B130" s="161">
        <v>3450.75</v>
      </c>
      <c r="C130" s="161">
        <v>3475.95</v>
      </c>
      <c r="D130" s="161">
        <v>3475.95</v>
      </c>
      <c r="E130" s="161">
        <v>3412.15</v>
      </c>
      <c r="F130" s="115" t="s">
        <v>1482</v>
      </c>
      <c r="G130" s="162">
        <v>-2.8E-3</v>
      </c>
    </row>
    <row r="131" spans="1:7" ht="15.75" customHeight="1">
      <c r="A131" s="181">
        <v>45428</v>
      </c>
      <c r="B131" s="178">
        <v>3460.6</v>
      </c>
      <c r="C131" s="178">
        <v>3428.95</v>
      </c>
      <c r="D131" s="178">
        <v>3468.5</v>
      </c>
      <c r="E131" s="178">
        <v>3378.7</v>
      </c>
      <c r="F131" s="179" t="s">
        <v>1694</v>
      </c>
      <c r="G131" s="180">
        <v>1.4500000000000001E-2</v>
      </c>
    </row>
    <row r="132" spans="1:7" ht="15.75" customHeight="1">
      <c r="A132" s="175">
        <v>45427</v>
      </c>
      <c r="B132" s="161">
        <v>3411.3</v>
      </c>
      <c r="C132" s="161">
        <v>3390</v>
      </c>
      <c r="D132" s="161">
        <v>3417.4</v>
      </c>
      <c r="E132" s="161">
        <v>3353.15</v>
      </c>
      <c r="F132" s="115" t="s">
        <v>1648</v>
      </c>
      <c r="G132" s="162">
        <v>9.4000000000000004E-3</v>
      </c>
    </row>
    <row r="133" spans="1:7" ht="15.75" customHeight="1">
      <c r="A133" s="181">
        <v>45426</v>
      </c>
      <c r="B133" s="178">
        <v>3379.45</v>
      </c>
      <c r="C133" s="178">
        <v>3300</v>
      </c>
      <c r="D133" s="178">
        <v>3384.9</v>
      </c>
      <c r="E133" s="178">
        <v>3293.4</v>
      </c>
      <c r="F133" s="179" t="s">
        <v>2175</v>
      </c>
      <c r="G133" s="180">
        <v>2.5999999999999999E-2</v>
      </c>
    </row>
    <row r="134" spans="1:7" ht="15.75" customHeight="1">
      <c r="A134" s="175">
        <v>45425</v>
      </c>
      <c r="B134" s="161">
        <v>3293.85</v>
      </c>
      <c r="C134" s="161">
        <v>3267.05</v>
      </c>
      <c r="D134" s="161">
        <v>3315</v>
      </c>
      <c r="E134" s="161">
        <v>3225.2</v>
      </c>
      <c r="F134" s="115" t="s">
        <v>1435</v>
      </c>
      <c r="G134" s="162">
        <v>6.7999999999999996E-3</v>
      </c>
    </row>
    <row r="135" spans="1:7" ht="15.75" customHeight="1">
      <c r="A135" s="181">
        <v>45422</v>
      </c>
      <c r="B135" s="178">
        <v>3271.45</v>
      </c>
      <c r="C135" s="178">
        <v>3281.6</v>
      </c>
      <c r="D135" s="178">
        <v>3306.15</v>
      </c>
      <c r="E135" s="178">
        <v>3234.6</v>
      </c>
      <c r="F135" s="179" t="s">
        <v>1631</v>
      </c>
      <c r="G135" s="180">
        <v>-1.1999999999999999E-3</v>
      </c>
    </row>
    <row r="136" spans="1:7" ht="15.75" customHeight="1">
      <c r="A136" s="175">
        <v>45421</v>
      </c>
      <c r="B136" s="161">
        <v>3275.45</v>
      </c>
      <c r="C136" s="161">
        <v>3312.75</v>
      </c>
      <c r="D136" s="161">
        <v>3377</v>
      </c>
      <c r="E136" s="161">
        <v>3266.65</v>
      </c>
      <c r="F136" s="115" t="s">
        <v>2176</v>
      </c>
      <c r="G136" s="162">
        <v>-6.0600000000000001E-2</v>
      </c>
    </row>
    <row r="137" spans="1:7" ht="15.75" customHeight="1">
      <c r="A137" s="181">
        <v>45420</v>
      </c>
      <c r="B137" s="178">
        <v>3486.85</v>
      </c>
      <c r="C137" s="178">
        <v>3429</v>
      </c>
      <c r="D137" s="178">
        <v>3497.4</v>
      </c>
      <c r="E137" s="178">
        <v>3367.8</v>
      </c>
      <c r="F137" s="179" t="s">
        <v>1571</v>
      </c>
      <c r="G137" s="180">
        <v>1.72E-2</v>
      </c>
    </row>
    <row r="138" spans="1:7" ht="15.75" customHeight="1">
      <c r="A138" s="175">
        <v>45419</v>
      </c>
      <c r="B138" s="161">
        <v>3427.75</v>
      </c>
      <c r="C138" s="161">
        <v>3479.4</v>
      </c>
      <c r="D138" s="161">
        <v>3496</v>
      </c>
      <c r="E138" s="161">
        <v>3425</v>
      </c>
      <c r="F138" s="115" t="s">
        <v>1693</v>
      </c>
      <c r="G138" s="162">
        <v>-1.03E-2</v>
      </c>
    </row>
    <row r="139" spans="1:7" ht="15.75" customHeight="1">
      <c r="A139" s="181">
        <v>45418</v>
      </c>
      <c r="B139" s="178">
        <v>3463.3</v>
      </c>
      <c r="C139" s="178">
        <v>3522.8</v>
      </c>
      <c r="D139" s="178">
        <v>3527</v>
      </c>
      <c r="E139" s="178">
        <v>3441.1</v>
      </c>
      <c r="F139" s="179" t="s">
        <v>2177</v>
      </c>
      <c r="G139" s="180">
        <v>-1.04E-2</v>
      </c>
    </row>
    <row r="140" spans="1:7" ht="15.75" customHeight="1">
      <c r="A140" s="175">
        <v>45415</v>
      </c>
      <c r="B140" s="161">
        <v>3499.8</v>
      </c>
      <c r="C140" s="161">
        <v>3610</v>
      </c>
      <c r="D140" s="161">
        <v>3622</v>
      </c>
      <c r="E140" s="161">
        <v>3488.45</v>
      </c>
      <c r="F140" s="115" t="s">
        <v>1886</v>
      </c>
      <c r="G140" s="162">
        <v>-2.7699999999999999E-2</v>
      </c>
    </row>
    <row r="141" spans="1:7" ht="15.75" customHeight="1">
      <c r="A141" s="181">
        <v>45414</v>
      </c>
      <c r="B141" s="178">
        <v>3599.5</v>
      </c>
      <c r="C141" s="178">
        <v>3590.05</v>
      </c>
      <c r="D141" s="178">
        <v>3634.15</v>
      </c>
      <c r="E141" s="178">
        <v>3576.05</v>
      </c>
      <c r="F141" s="179" t="s">
        <v>1685</v>
      </c>
      <c r="G141" s="180">
        <v>1.4E-3</v>
      </c>
    </row>
    <row r="142" spans="1:7" ht="15.75" customHeight="1">
      <c r="A142" s="175">
        <v>45412</v>
      </c>
      <c r="B142" s="161">
        <v>3594.3</v>
      </c>
      <c r="C142" s="161">
        <v>3639</v>
      </c>
      <c r="D142" s="161">
        <v>3648.95</v>
      </c>
      <c r="E142" s="161">
        <v>3584.05</v>
      </c>
      <c r="F142" s="115" t="s">
        <v>1646</v>
      </c>
      <c r="G142" s="162">
        <v>-1.0999999999999999E-2</v>
      </c>
    </row>
    <row r="143" spans="1:7" ht="15.75" customHeight="1">
      <c r="A143" s="181">
        <v>45411</v>
      </c>
      <c r="B143" s="178">
        <v>3634.3</v>
      </c>
      <c r="C143" s="178">
        <v>3606.1</v>
      </c>
      <c r="D143" s="178">
        <v>3649.9</v>
      </c>
      <c r="E143" s="178">
        <v>3605.2</v>
      </c>
      <c r="F143" s="179" t="s">
        <v>2178</v>
      </c>
      <c r="G143" s="180">
        <v>8.0999999999999996E-3</v>
      </c>
    </row>
    <row r="144" spans="1:7" ht="15.75" customHeight="1">
      <c r="A144" s="175">
        <v>45408</v>
      </c>
      <c r="B144" s="161">
        <v>3605.2</v>
      </c>
      <c r="C144" s="161">
        <v>3652</v>
      </c>
      <c r="D144" s="161">
        <v>3660.9</v>
      </c>
      <c r="E144" s="161">
        <v>3585</v>
      </c>
      <c r="F144" s="115" t="s">
        <v>1891</v>
      </c>
      <c r="G144" s="162">
        <v>-1.29E-2</v>
      </c>
    </row>
    <row r="145" spans="1:7" ht="15.75" customHeight="1">
      <c r="A145" s="181">
        <v>45407</v>
      </c>
      <c r="B145" s="178">
        <v>3652.3</v>
      </c>
      <c r="C145" s="178">
        <v>3616.1</v>
      </c>
      <c r="D145" s="178">
        <v>3666</v>
      </c>
      <c r="E145" s="178">
        <v>3611.6</v>
      </c>
      <c r="F145" s="179" t="s">
        <v>1593</v>
      </c>
      <c r="G145" s="180">
        <v>4.7999999999999996E-3</v>
      </c>
    </row>
    <row r="146" spans="1:7" ht="15.75" customHeight="1">
      <c r="A146" s="175">
        <v>45406</v>
      </c>
      <c r="B146" s="161">
        <v>3634.85</v>
      </c>
      <c r="C146" s="161">
        <v>3616.55</v>
      </c>
      <c r="D146" s="161">
        <v>3654.95</v>
      </c>
      <c r="E146" s="161">
        <v>3601.1</v>
      </c>
      <c r="F146" s="115" t="s">
        <v>2179</v>
      </c>
      <c r="G146" s="162">
        <v>6.7999999999999996E-3</v>
      </c>
    </row>
    <row r="147" spans="1:7" ht="15.75" customHeight="1">
      <c r="A147" s="181">
        <v>45405</v>
      </c>
      <c r="B147" s="178">
        <v>3610.15</v>
      </c>
      <c r="C147" s="178">
        <v>3632.75</v>
      </c>
      <c r="D147" s="178">
        <v>3632.75</v>
      </c>
      <c r="E147" s="178">
        <v>3588</v>
      </c>
      <c r="F147" s="179" t="s">
        <v>2180</v>
      </c>
      <c r="G147" s="180">
        <v>-6.9999999999999999E-4</v>
      </c>
    </row>
    <row r="148" spans="1:7" ht="15.75" customHeight="1">
      <c r="A148" s="175">
        <v>45404</v>
      </c>
      <c r="B148" s="161">
        <v>3612.7</v>
      </c>
      <c r="C148" s="161">
        <v>3568.75</v>
      </c>
      <c r="D148" s="161">
        <v>3620</v>
      </c>
      <c r="E148" s="161">
        <v>3540.95</v>
      </c>
      <c r="F148" s="115" t="s">
        <v>2177</v>
      </c>
      <c r="G148" s="162">
        <v>2.6800000000000001E-2</v>
      </c>
    </row>
    <row r="149" spans="1:7" ht="15.75" customHeight="1">
      <c r="A149" s="181">
        <v>45401</v>
      </c>
      <c r="B149" s="178">
        <v>3518.35</v>
      </c>
      <c r="C149" s="178">
        <v>3525</v>
      </c>
      <c r="D149" s="178">
        <v>3542.9</v>
      </c>
      <c r="E149" s="178">
        <v>3472.4</v>
      </c>
      <c r="F149" s="179" t="s">
        <v>1374</v>
      </c>
      <c r="G149" s="180">
        <v>-9.1999999999999998E-3</v>
      </c>
    </row>
    <row r="150" spans="1:7" ht="15.75" customHeight="1">
      <c r="A150" s="175">
        <v>45400</v>
      </c>
      <c r="B150" s="161">
        <v>3550.95</v>
      </c>
      <c r="C150" s="161">
        <v>3561.95</v>
      </c>
      <c r="D150" s="161">
        <v>3617.65</v>
      </c>
      <c r="E150" s="161">
        <v>3539.7</v>
      </c>
      <c r="F150" s="115" t="s">
        <v>2181</v>
      </c>
      <c r="G150" s="162">
        <v>2.0999999999999999E-3</v>
      </c>
    </row>
    <row r="151" spans="1:7" ht="15.75" customHeight="1">
      <c r="A151" s="181">
        <v>45398</v>
      </c>
      <c r="B151" s="178">
        <v>3543.45</v>
      </c>
      <c r="C151" s="178">
        <v>3580.05</v>
      </c>
      <c r="D151" s="178">
        <v>3598.15</v>
      </c>
      <c r="E151" s="178">
        <v>3529.45</v>
      </c>
      <c r="F151" s="179" t="s">
        <v>2182</v>
      </c>
      <c r="G151" s="180">
        <v>-1.5900000000000001E-2</v>
      </c>
    </row>
    <row r="152" spans="1:7" ht="15.75" customHeight="1">
      <c r="A152" s="175">
        <v>45397</v>
      </c>
      <c r="B152" s="161">
        <v>3600.8</v>
      </c>
      <c r="C152" s="161">
        <v>3626.05</v>
      </c>
      <c r="D152" s="161">
        <v>3679.85</v>
      </c>
      <c r="E152" s="161">
        <v>3586.2</v>
      </c>
      <c r="F152" s="115" t="s">
        <v>1712</v>
      </c>
      <c r="G152" s="162">
        <v>-2.1299999999999999E-2</v>
      </c>
    </row>
    <row r="153" spans="1:7" ht="15.75" customHeight="1">
      <c r="A153" s="181">
        <v>45394</v>
      </c>
      <c r="B153" s="178">
        <v>3679.25</v>
      </c>
      <c r="C153" s="178">
        <v>3749.95</v>
      </c>
      <c r="D153" s="178">
        <v>3802.1</v>
      </c>
      <c r="E153" s="178">
        <v>3663.5</v>
      </c>
      <c r="F153" s="179" t="s">
        <v>1622</v>
      </c>
      <c r="G153" s="180">
        <v>-1.9699999999999999E-2</v>
      </c>
    </row>
    <row r="154" spans="1:7" ht="15.75" customHeight="1">
      <c r="A154" s="175">
        <v>45392</v>
      </c>
      <c r="B154" s="161">
        <v>3753.2</v>
      </c>
      <c r="C154" s="161">
        <v>3800</v>
      </c>
      <c r="D154" s="161">
        <v>3800</v>
      </c>
      <c r="E154" s="161">
        <v>3750.1</v>
      </c>
      <c r="F154" s="115" t="s">
        <v>2183</v>
      </c>
      <c r="G154" s="162">
        <v>-8.5000000000000006E-3</v>
      </c>
    </row>
    <row r="155" spans="1:7" ht="15.75" customHeight="1">
      <c r="A155" s="181">
        <v>45391</v>
      </c>
      <c r="B155" s="178">
        <v>3785.25</v>
      </c>
      <c r="C155" s="178">
        <v>3820</v>
      </c>
      <c r="D155" s="178">
        <v>3827.95</v>
      </c>
      <c r="E155" s="178">
        <v>3775</v>
      </c>
      <c r="F155" s="179" t="s">
        <v>2154</v>
      </c>
      <c r="G155" s="180">
        <v>-5.8999999999999999E-3</v>
      </c>
    </row>
    <row r="156" spans="1:7" ht="15.75" customHeight="1">
      <c r="A156" s="175">
        <v>45390</v>
      </c>
      <c r="B156" s="161">
        <v>3807.85</v>
      </c>
      <c r="C156" s="161">
        <v>3745</v>
      </c>
      <c r="D156" s="161">
        <v>3819.8</v>
      </c>
      <c r="E156" s="161">
        <v>3743.1</v>
      </c>
      <c r="F156" s="115" t="s">
        <v>2184</v>
      </c>
      <c r="G156" s="162">
        <v>1.7299999999999999E-2</v>
      </c>
    </row>
    <row r="157" spans="1:7" ht="15.75" customHeight="1">
      <c r="A157" s="181">
        <v>45387</v>
      </c>
      <c r="B157" s="178">
        <v>3743.1</v>
      </c>
      <c r="C157" s="178">
        <v>3770.1</v>
      </c>
      <c r="D157" s="178">
        <v>3790</v>
      </c>
      <c r="E157" s="178">
        <v>3716.25</v>
      </c>
      <c r="F157" s="179" t="s">
        <v>2132</v>
      </c>
      <c r="G157" s="180">
        <v>-1.44E-2</v>
      </c>
    </row>
    <row r="158" spans="1:7" ht="15.75" customHeight="1">
      <c r="A158" s="175">
        <v>45386</v>
      </c>
      <c r="B158" s="161">
        <v>3797.85</v>
      </c>
      <c r="C158" s="161">
        <v>3804.9</v>
      </c>
      <c r="D158" s="161">
        <v>3819.75</v>
      </c>
      <c r="E158" s="161">
        <v>3731.05</v>
      </c>
      <c r="F158" s="115" t="s">
        <v>1678</v>
      </c>
      <c r="G158" s="162">
        <v>4.1000000000000003E-3</v>
      </c>
    </row>
    <row r="159" spans="1:7" ht="15.75" customHeight="1">
      <c r="A159" s="181">
        <v>45385</v>
      </c>
      <c r="B159" s="178">
        <v>3782.45</v>
      </c>
      <c r="C159" s="178">
        <v>3799.7</v>
      </c>
      <c r="D159" s="178">
        <v>3799.7</v>
      </c>
      <c r="E159" s="178">
        <v>3770.15</v>
      </c>
      <c r="F159" s="179" t="s">
        <v>2185</v>
      </c>
      <c r="G159" s="180">
        <v>-6.6E-3</v>
      </c>
    </row>
    <row r="160" spans="1:7" ht="15.75" customHeight="1">
      <c r="A160" s="175">
        <v>45384</v>
      </c>
      <c r="B160" s="161">
        <v>3807.4</v>
      </c>
      <c r="C160" s="161">
        <v>3849.8</v>
      </c>
      <c r="D160" s="161">
        <v>3860</v>
      </c>
      <c r="E160" s="161">
        <v>3771.25</v>
      </c>
      <c r="F160" s="115" t="s">
        <v>1542</v>
      </c>
      <c r="G160" s="162">
        <v>-8.0000000000000002E-3</v>
      </c>
    </row>
    <row r="161" spans="1:7" ht="15.75" customHeight="1">
      <c r="A161" s="181">
        <v>45383</v>
      </c>
      <c r="B161" s="178">
        <v>3838</v>
      </c>
      <c r="C161" s="178">
        <v>3780.85</v>
      </c>
      <c r="D161" s="178">
        <v>3851.85</v>
      </c>
      <c r="E161" s="178">
        <v>3780.85</v>
      </c>
      <c r="F161" s="179" t="s">
        <v>2186</v>
      </c>
      <c r="G161" s="180">
        <v>1.9699999999999999E-2</v>
      </c>
    </row>
    <row r="162" spans="1:7" ht="15.75" customHeight="1">
      <c r="A162" s="175">
        <v>45379</v>
      </c>
      <c r="B162" s="161">
        <v>3763.9</v>
      </c>
      <c r="C162" s="161">
        <v>3706.55</v>
      </c>
      <c r="D162" s="161">
        <v>3813.35</v>
      </c>
      <c r="E162" s="161">
        <v>3697.55</v>
      </c>
      <c r="F162" s="115" t="s">
        <v>1433</v>
      </c>
      <c r="G162" s="162">
        <v>1.55E-2</v>
      </c>
    </row>
    <row r="163" spans="1:7" ht="15.75" customHeight="1">
      <c r="A163" s="181">
        <v>45378</v>
      </c>
      <c r="B163" s="178">
        <v>3706.4</v>
      </c>
      <c r="C163" s="178">
        <v>3683</v>
      </c>
      <c r="D163" s="178">
        <v>3727.2</v>
      </c>
      <c r="E163" s="178">
        <v>3670.1</v>
      </c>
      <c r="F163" s="179" t="s">
        <v>2187</v>
      </c>
      <c r="G163" s="180">
        <v>9.9000000000000008E-3</v>
      </c>
    </row>
    <row r="164" spans="1:7" ht="15.75" customHeight="1">
      <c r="A164" s="175">
        <v>45377</v>
      </c>
      <c r="B164" s="161">
        <v>3670.1</v>
      </c>
      <c r="C164" s="161">
        <v>3605</v>
      </c>
      <c r="D164" s="161">
        <v>3676.9</v>
      </c>
      <c r="E164" s="161">
        <v>3600</v>
      </c>
      <c r="F164" s="115" t="s">
        <v>1576</v>
      </c>
      <c r="G164" s="162">
        <v>1.4500000000000001E-2</v>
      </c>
    </row>
    <row r="165" spans="1:7" ht="15.75" customHeight="1">
      <c r="A165" s="181">
        <v>45373</v>
      </c>
      <c r="B165" s="178">
        <v>3617.8</v>
      </c>
      <c r="C165" s="178">
        <v>3546.2</v>
      </c>
      <c r="D165" s="178">
        <v>3647.3</v>
      </c>
      <c r="E165" s="178">
        <v>3546.2</v>
      </c>
      <c r="F165" s="179" t="s">
        <v>1642</v>
      </c>
      <c r="G165" s="180">
        <v>1.6199999999999999E-2</v>
      </c>
    </row>
    <row r="166" spans="1:7" ht="15.75" customHeight="1">
      <c r="A166" s="175">
        <v>45372</v>
      </c>
      <c r="B166" s="161">
        <v>3560</v>
      </c>
      <c r="C166" s="161">
        <v>3525.15</v>
      </c>
      <c r="D166" s="161">
        <v>3596</v>
      </c>
      <c r="E166" s="161">
        <v>3525.15</v>
      </c>
      <c r="F166" s="115" t="s">
        <v>2188</v>
      </c>
      <c r="G166" s="162">
        <v>1.43E-2</v>
      </c>
    </row>
    <row r="167" spans="1:7" ht="15.75" customHeight="1">
      <c r="A167" s="181">
        <v>45371</v>
      </c>
      <c r="B167" s="178">
        <v>3509.7</v>
      </c>
      <c r="C167" s="178">
        <v>3502.75</v>
      </c>
      <c r="D167" s="178">
        <v>3524.95</v>
      </c>
      <c r="E167" s="178">
        <v>3487.75</v>
      </c>
      <c r="F167" s="179" t="s">
        <v>1664</v>
      </c>
      <c r="G167" s="180">
        <v>2.3E-3</v>
      </c>
    </row>
    <row r="168" spans="1:7" ht="15.75" customHeight="1">
      <c r="A168" s="175">
        <v>45370</v>
      </c>
      <c r="B168" s="161">
        <v>3501.7</v>
      </c>
      <c r="C168" s="161">
        <v>3541</v>
      </c>
      <c r="D168" s="161">
        <v>3549.5</v>
      </c>
      <c r="E168" s="161">
        <v>3481</v>
      </c>
      <c r="F168" s="115" t="s">
        <v>2142</v>
      </c>
      <c r="G168" s="162">
        <v>-1.67E-2</v>
      </c>
    </row>
    <row r="169" spans="1:7" ht="15.75" customHeight="1">
      <c r="A169" s="181">
        <v>45369</v>
      </c>
      <c r="B169" s="178">
        <v>3561.2</v>
      </c>
      <c r="C169" s="178">
        <v>3537.15</v>
      </c>
      <c r="D169" s="178">
        <v>3572.2</v>
      </c>
      <c r="E169" s="178">
        <v>3526.7</v>
      </c>
      <c r="F169" s="179" t="s">
        <v>1582</v>
      </c>
      <c r="G169" s="180">
        <v>6.7999999999999996E-3</v>
      </c>
    </row>
    <row r="170" spans="1:7" ht="15.75" customHeight="1">
      <c r="A170" s="175">
        <v>45366</v>
      </c>
      <c r="B170" s="161">
        <v>3537.15</v>
      </c>
      <c r="C170" s="161">
        <v>3598</v>
      </c>
      <c r="D170" s="161">
        <v>3603</v>
      </c>
      <c r="E170" s="161">
        <v>3524.05</v>
      </c>
      <c r="F170" s="115" t="s">
        <v>1647</v>
      </c>
      <c r="G170" s="162">
        <v>-1.9699999999999999E-2</v>
      </c>
    </row>
    <row r="171" spans="1:7" ht="15.75" customHeight="1">
      <c r="A171" s="181">
        <v>45365</v>
      </c>
      <c r="B171" s="178">
        <v>3608.2</v>
      </c>
      <c r="C171" s="178">
        <v>3527.05</v>
      </c>
      <c r="D171" s="178">
        <v>3636</v>
      </c>
      <c r="E171" s="178">
        <v>3522</v>
      </c>
      <c r="F171" s="179" t="s">
        <v>1428</v>
      </c>
      <c r="G171" s="180">
        <v>1.9699999999999999E-2</v>
      </c>
    </row>
    <row r="172" spans="1:7" ht="15.75" customHeight="1">
      <c r="A172" s="175">
        <v>45364</v>
      </c>
      <c r="B172" s="161">
        <v>3538.55</v>
      </c>
      <c r="C172" s="161">
        <v>3634.9</v>
      </c>
      <c r="D172" s="161">
        <v>3636.8</v>
      </c>
      <c r="E172" s="161">
        <v>3511.9</v>
      </c>
      <c r="F172" s="115" t="s">
        <v>2188</v>
      </c>
      <c r="G172" s="162">
        <v>-2.29E-2</v>
      </c>
    </row>
    <row r="173" spans="1:7" ht="15.75" customHeight="1">
      <c r="A173" s="181">
        <v>45363</v>
      </c>
      <c r="B173" s="178">
        <v>3621.65</v>
      </c>
      <c r="C173" s="178">
        <v>3639.05</v>
      </c>
      <c r="D173" s="178">
        <v>3672</v>
      </c>
      <c r="E173" s="178">
        <v>3613.15</v>
      </c>
      <c r="F173" s="179" t="s">
        <v>2189</v>
      </c>
      <c r="G173" s="180">
        <v>-5.1999999999999998E-3</v>
      </c>
    </row>
    <row r="174" spans="1:7" ht="15.75" customHeight="1">
      <c r="A174" s="175">
        <v>45362</v>
      </c>
      <c r="B174" s="161">
        <v>3640.6</v>
      </c>
      <c r="C174" s="161">
        <v>3700</v>
      </c>
      <c r="D174" s="161">
        <v>3700</v>
      </c>
      <c r="E174" s="161">
        <v>3631.45</v>
      </c>
      <c r="F174" s="115" t="s">
        <v>2128</v>
      </c>
      <c r="G174" s="162">
        <v>-9.9000000000000008E-3</v>
      </c>
    </row>
    <row r="175" spans="1:7" ht="15.75" customHeight="1">
      <c r="A175" s="181">
        <v>45358</v>
      </c>
      <c r="B175" s="178">
        <v>3676.95</v>
      </c>
      <c r="C175" s="178">
        <v>3660.75</v>
      </c>
      <c r="D175" s="178">
        <v>3705.15</v>
      </c>
      <c r="E175" s="178">
        <v>3643.25</v>
      </c>
      <c r="F175" s="179" t="s">
        <v>1678</v>
      </c>
      <c r="G175" s="180">
        <v>9.4999999999999998E-3</v>
      </c>
    </row>
    <row r="176" spans="1:7" ht="15.75" customHeight="1">
      <c r="A176" s="175">
        <v>45357</v>
      </c>
      <c r="B176" s="161">
        <v>3642.2</v>
      </c>
      <c r="C176" s="161">
        <v>3618</v>
      </c>
      <c r="D176" s="161">
        <v>3652.45</v>
      </c>
      <c r="E176" s="161">
        <v>3586.05</v>
      </c>
      <c r="F176" s="115" t="s">
        <v>2179</v>
      </c>
      <c r="G176" s="162">
        <v>8.2000000000000007E-3</v>
      </c>
    </row>
    <row r="177" spans="1:7" ht="15.75" customHeight="1">
      <c r="A177" s="181">
        <v>45356</v>
      </c>
      <c r="B177" s="178">
        <v>3612.6</v>
      </c>
      <c r="C177" s="178">
        <v>3631.2</v>
      </c>
      <c r="D177" s="178">
        <v>3644.45</v>
      </c>
      <c r="E177" s="178">
        <v>3590.3</v>
      </c>
      <c r="F177" s="179" t="s">
        <v>2155</v>
      </c>
      <c r="G177" s="180">
        <v>-8.6999999999999994E-3</v>
      </c>
    </row>
    <row r="178" spans="1:7" ht="15.75" customHeight="1">
      <c r="A178" s="175">
        <v>45355</v>
      </c>
      <c r="B178" s="161">
        <v>3644.45</v>
      </c>
      <c r="C178" s="161">
        <v>3670</v>
      </c>
      <c r="D178" s="161">
        <v>3679.8</v>
      </c>
      <c r="E178" s="161">
        <v>3622.05</v>
      </c>
      <c r="F178" s="115" t="s">
        <v>2190</v>
      </c>
      <c r="G178" s="162">
        <v>-3.0000000000000001E-3</v>
      </c>
    </row>
    <row r="179" spans="1:7" ht="15.75" customHeight="1">
      <c r="A179" s="181">
        <v>45353</v>
      </c>
      <c r="B179" s="178">
        <v>3655.25</v>
      </c>
      <c r="C179" s="178">
        <v>3680</v>
      </c>
      <c r="D179" s="178">
        <v>3690</v>
      </c>
      <c r="E179" s="178">
        <v>3650</v>
      </c>
      <c r="F179" s="179" t="s">
        <v>2191</v>
      </c>
      <c r="G179" s="180">
        <v>6.0000000000000001E-3</v>
      </c>
    </row>
    <row r="180" spans="1:7" ht="15.75" customHeight="1">
      <c r="A180" s="175">
        <v>45352</v>
      </c>
      <c r="B180" s="161">
        <v>3633.5</v>
      </c>
      <c r="C180" s="161">
        <v>3501.65</v>
      </c>
      <c r="D180" s="161">
        <v>3658.35</v>
      </c>
      <c r="E180" s="161">
        <v>3500</v>
      </c>
      <c r="F180" s="115" t="s">
        <v>1550</v>
      </c>
      <c r="G180" s="162">
        <v>4.48E-2</v>
      </c>
    </row>
    <row r="181" spans="1:7" ht="15.75" customHeight="1">
      <c r="A181" s="181">
        <v>45351</v>
      </c>
      <c r="B181" s="178">
        <v>3477.55</v>
      </c>
      <c r="C181" s="178">
        <v>3485</v>
      </c>
      <c r="D181" s="178">
        <v>3496</v>
      </c>
      <c r="E181" s="178">
        <v>3436.45</v>
      </c>
      <c r="F181" s="179" t="s">
        <v>1674</v>
      </c>
      <c r="G181" s="180">
        <v>2.0999999999999999E-3</v>
      </c>
    </row>
    <row r="182" spans="1:7" ht="15.75" customHeight="1">
      <c r="A182" s="175">
        <v>45350</v>
      </c>
      <c r="B182" s="161">
        <v>3470.2</v>
      </c>
      <c r="C182" s="161">
        <v>3505</v>
      </c>
      <c r="D182" s="161">
        <v>3513</v>
      </c>
      <c r="E182" s="161">
        <v>3446.15</v>
      </c>
      <c r="F182" s="115" t="s">
        <v>2134</v>
      </c>
      <c r="G182" s="162">
        <v>-1.03E-2</v>
      </c>
    </row>
    <row r="183" spans="1:7" ht="15.75" customHeight="1">
      <c r="A183" s="181">
        <v>45349</v>
      </c>
      <c r="B183" s="178">
        <v>3506.45</v>
      </c>
      <c r="C183" s="178">
        <v>3475</v>
      </c>
      <c r="D183" s="178">
        <v>3512</v>
      </c>
      <c r="E183" s="178">
        <v>3451.9</v>
      </c>
      <c r="F183" s="179" t="s">
        <v>1674</v>
      </c>
      <c r="G183" s="180">
        <v>1.0500000000000001E-2</v>
      </c>
    </row>
    <row r="184" spans="1:7" ht="15.75" customHeight="1">
      <c r="A184" s="175">
        <v>45348</v>
      </c>
      <c r="B184" s="161">
        <v>3470.15</v>
      </c>
      <c r="C184" s="161">
        <v>3400</v>
      </c>
      <c r="D184" s="161">
        <v>3491.65</v>
      </c>
      <c r="E184" s="161">
        <v>3393</v>
      </c>
      <c r="F184" s="115" t="s">
        <v>1571</v>
      </c>
      <c r="G184" s="162">
        <v>2.4299999999999999E-2</v>
      </c>
    </row>
    <row r="185" spans="1:7" ht="15.75" customHeight="1">
      <c r="A185" s="181">
        <v>45345</v>
      </c>
      <c r="B185" s="178">
        <v>3387.95</v>
      </c>
      <c r="C185" s="178">
        <v>3363.75</v>
      </c>
      <c r="D185" s="178">
        <v>3399.9</v>
      </c>
      <c r="E185" s="178">
        <v>3340.75</v>
      </c>
      <c r="F185" s="179" t="s">
        <v>2136</v>
      </c>
      <c r="G185" s="180">
        <v>7.1999999999999998E-3</v>
      </c>
    </row>
    <row r="186" spans="1:7" ht="15.75" customHeight="1">
      <c r="A186" s="175">
        <v>45344</v>
      </c>
      <c r="B186" s="161">
        <v>3363.75</v>
      </c>
      <c r="C186" s="161">
        <v>3310</v>
      </c>
      <c r="D186" s="161">
        <v>3369</v>
      </c>
      <c r="E186" s="161">
        <v>3276.95</v>
      </c>
      <c r="F186" s="115" t="s">
        <v>2192</v>
      </c>
      <c r="G186" s="162">
        <v>2.0400000000000001E-2</v>
      </c>
    </row>
    <row r="187" spans="1:7" ht="15.75" customHeight="1">
      <c r="A187" s="181">
        <v>45343</v>
      </c>
      <c r="B187" s="178">
        <v>3296.4</v>
      </c>
      <c r="C187" s="178">
        <v>3356.9</v>
      </c>
      <c r="D187" s="178">
        <v>3356.9</v>
      </c>
      <c r="E187" s="178">
        <v>3290.05</v>
      </c>
      <c r="F187" s="179" t="s">
        <v>2157</v>
      </c>
      <c r="G187" s="180">
        <v>-1.7999999999999999E-2</v>
      </c>
    </row>
    <row r="188" spans="1:7" ht="15.75" customHeight="1">
      <c r="A188" s="175">
        <v>45342</v>
      </c>
      <c r="B188" s="161">
        <v>3356.75</v>
      </c>
      <c r="C188" s="161">
        <v>3339.85</v>
      </c>
      <c r="D188" s="161">
        <v>3367.75</v>
      </c>
      <c r="E188" s="161">
        <v>3328.45</v>
      </c>
      <c r="F188" s="115" t="s">
        <v>2121</v>
      </c>
      <c r="G188" s="162">
        <v>5.1000000000000004E-3</v>
      </c>
    </row>
    <row r="189" spans="1:7" ht="15.75" customHeight="1">
      <c r="A189" s="181">
        <v>45341</v>
      </c>
      <c r="B189" s="178">
        <v>3339.85</v>
      </c>
      <c r="C189" s="178">
        <v>3400.55</v>
      </c>
      <c r="D189" s="178">
        <v>3408</v>
      </c>
      <c r="E189" s="178">
        <v>3335.5</v>
      </c>
      <c r="F189" s="179" t="s">
        <v>2193</v>
      </c>
      <c r="G189" s="180">
        <v>-1.38E-2</v>
      </c>
    </row>
    <row r="190" spans="1:7" ht="15.75" customHeight="1">
      <c r="A190" s="175">
        <v>45338</v>
      </c>
      <c r="B190" s="161">
        <v>3386.75</v>
      </c>
      <c r="C190" s="161">
        <v>3304.95</v>
      </c>
      <c r="D190" s="161">
        <v>3398</v>
      </c>
      <c r="E190" s="161">
        <v>3304.05</v>
      </c>
      <c r="F190" s="115" t="s">
        <v>1538</v>
      </c>
      <c r="G190" s="162">
        <v>2.6200000000000001E-2</v>
      </c>
    </row>
    <row r="191" spans="1:7" ht="15.75" customHeight="1">
      <c r="A191" s="181">
        <v>45337</v>
      </c>
      <c r="B191" s="178">
        <v>3300.3</v>
      </c>
      <c r="C191" s="178">
        <v>3309</v>
      </c>
      <c r="D191" s="178">
        <v>3321.95</v>
      </c>
      <c r="E191" s="178">
        <v>3290.2</v>
      </c>
      <c r="F191" s="179" t="s">
        <v>2154</v>
      </c>
      <c r="G191" s="180">
        <v>-2.5999999999999999E-3</v>
      </c>
    </row>
    <row r="192" spans="1:7" ht="15.75" customHeight="1">
      <c r="A192" s="175">
        <v>45336</v>
      </c>
      <c r="B192" s="161">
        <v>3309</v>
      </c>
      <c r="C192" s="161">
        <v>3290.05</v>
      </c>
      <c r="D192" s="161">
        <v>3316.95</v>
      </c>
      <c r="E192" s="161">
        <v>3263.05</v>
      </c>
      <c r="F192" s="115" t="s">
        <v>2188</v>
      </c>
      <c r="G192" s="162">
        <v>-3.8E-3</v>
      </c>
    </row>
    <row r="193" spans="1:7" ht="15.75" customHeight="1">
      <c r="A193" s="181">
        <v>45335</v>
      </c>
      <c r="B193" s="178">
        <v>3321.5</v>
      </c>
      <c r="C193" s="178">
        <v>3312</v>
      </c>
      <c r="D193" s="178">
        <v>3338.55</v>
      </c>
      <c r="E193" s="178">
        <v>3284.1</v>
      </c>
      <c r="F193" s="179" t="s">
        <v>2194</v>
      </c>
      <c r="G193" s="180">
        <v>6.7000000000000002E-3</v>
      </c>
    </row>
    <row r="194" spans="1:7" ht="15.75" customHeight="1">
      <c r="A194" s="175">
        <v>45334</v>
      </c>
      <c r="B194" s="161">
        <v>3299.55</v>
      </c>
      <c r="C194" s="161">
        <v>3330</v>
      </c>
      <c r="D194" s="161">
        <v>3339.15</v>
      </c>
      <c r="E194" s="161">
        <v>3287</v>
      </c>
      <c r="F194" s="115" t="s">
        <v>1548</v>
      </c>
      <c r="G194" s="162">
        <v>-7.4999999999999997E-3</v>
      </c>
    </row>
    <row r="195" spans="1:7" ht="15.75" customHeight="1">
      <c r="A195" s="181">
        <v>45331</v>
      </c>
      <c r="B195" s="178">
        <v>3324.55</v>
      </c>
      <c r="C195" s="178">
        <v>3336.25</v>
      </c>
      <c r="D195" s="178">
        <v>3390</v>
      </c>
      <c r="E195" s="178">
        <v>3308.95</v>
      </c>
      <c r="F195" s="179" t="s">
        <v>1613</v>
      </c>
      <c r="G195" s="180">
        <v>-3.3E-3</v>
      </c>
    </row>
    <row r="196" spans="1:7" ht="15.75" customHeight="1">
      <c r="A196" s="175">
        <v>45330</v>
      </c>
      <c r="B196" s="161">
        <v>3335.5</v>
      </c>
      <c r="C196" s="161">
        <v>3413</v>
      </c>
      <c r="D196" s="161">
        <v>3417.8</v>
      </c>
      <c r="E196" s="161">
        <v>3293.85</v>
      </c>
      <c r="F196" s="115" t="s">
        <v>1792</v>
      </c>
      <c r="G196" s="162">
        <v>-1.7399999999999999E-2</v>
      </c>
    </row>
    <row r="197" spans="1:7" ht="15.75" customHeight="1">
      <c r="A197" s="181">
        <v>45329</v>
      </c>
      <c r="B197" s="178">
        <v>3394.7</v>
      </c>
      <c r="C197" s="178">
        <v>3445</v>
      </c>
      <c r="D197" s="178">
        <v>3447</v>
      </c>
      <c r="E197" s="178">
        <v>3389</v>
      </c>
      <c r="F197" s="179" t="s">
        <v>2129</v>
      </c>
      <c r="G197" s="180">
        <v>-8.6E-3</v>
      </c>
    </row>
    <row r="198" spans="1:7" ht="15.75" customHeight="1">
      <c r="A198" s="175">
        <v>45328</v>
      </c>
      <c r="B198" s="161">
        <v>3424.25</v>
      </c>
      <c r="C198" s="161">
        <v>3346</v>
      </c>
      <c r="D198" s="161">
        <v>3427.75</v>
      </c>
      <c r="E198" s="161">
        <v>3337.55</v>
      </c>
      <c r="F198" s="115" t="s">
        <v>2166</v>
      </c>
      <c r="G198" s="162">
        <v>2.47E-2</v>
      </c>
    </row>
    <row r="199" spans="1:7" ht="15.75" customHeight="1">
      <c r="A199" s="181">
        <v>45327</v>
      </c>
      <c r="B199" s="178">
        <v>3341.75</v>
      </c>
      <c r="C199" s="178">
        <v>3375.5</v>
      </c>
      <c r="D199" s="178">
        <v>3407.95</v>
      </c>
      <c r="E199" s="178">
        <v>3318.45</v>
      </c>
      <c r="F199" s="179" t="s">
        <v>1697</v>
      </c>
      <c r="G199" s="180">
        <v>-1.0200000000000001E-2</v>
      </c>
    </row>
    <row r="200" spans="1:7" ht="15.75" customHeight="1">
      <c r="A200" s="175">
        <v>45324</v>
      </c>
      <c r="B200" s="161">
        <v>3376.05</v>
      </c>
      <c r="C200" s="161">
        <v>3402.7</v>
      </c>
      <c r="D200" s="161">
        <v>3436.35</v>
      </c>
      <c r="E200" s="161">
        <v>3361</v>
      </c>
      <c r="F200" s="115" t="s">
        <v>1394</v>
      </c>
      <c r="G200" s="162">
        <v>-6.4999999999999997E-3</v>
      </c>
    </row>
    <row r="201" spans="1:7" ht="15.75" customHeight="1">
      <c r="A201" s="181">
        <v>45323</v>
      </c>
      <c r="B201" s="178">
        <v>3398</v>
      </c>
      <c r="C201" s="178">
        <v>3480</v>
      </c>
      <c r="D201" s="178">
        <v>3493.75</v>
      </c>
      <c r="E201" s="178">
        <v>3371</v>
      </c>
      <c r="F201" s="179" t="s">
        <v>1654</v>
      </c>
      <c r="G201" s="180">
        <v>-2.35E-2</v>
      </c>
    </row>
    <row r="202" spans="1:7" ht="15.75" customHeight="1">
      <c r="A202" s="175">
        <v>45322</v>
      </c>
      <c r="B202" s="161">
        <v>3479.75</v>
      </c>
      <c r="C202" s="161">
        <v>3520</v>
      </c>
      <c r="D202" s="161">
        <v>3538</v>
      </c>
      <c r="E202" s="161">
        <v>3387.05</v>
      </c>
      <c r="F202" s="115" t="s">
        <v>2195</v>
      </c>
      <c r="G202" s="162">
        <v>-4.2299999999999997E-2</v>
      </c>
    </row>
    <row r="203" spans="1:7" ht="15.75" customHeight="1">
      <c r="A203" s="181">
        <v>45321</v>
      </c>
      <c r="B203" s="178">
        <v>3633.3</v>
      </c>
      <c r="C203" s="178">
        <v>3715.95</v>
      </c>
      <c r="D203" s="178">
        <v>3737.9</v>
      </c>
      <c r="E203" s="178">
        <v>3624.9</v>
      </c>
      <c r="F203" s="179" t="s">
        <v>2142</v>
      </c>
      <c r="G203" s="180">
        <v>-2.01E-2</v>
      </c>
    </row>
    <row r="204" spans="1:7" ht="15.75" customHeight="1">
      <c r="A204" s="175">
        <v>45320</v>
      </c>
      <c r="B204" s="161">
        <v>3708</v>
      </c>
      <c r="C204" s="161">
        <v>3604</v>
      </c>
      <c r="D204" s="161">
        <v>3733.85</v>
      </c>
      <c r="E204" s="161">
        <v>3600.1</v>
      </c>
      <c r="F204" s="115" t="s">
        <v>1381</v>
      </c>
      <c r="G204" s="162">
        <v>3.1899999999999998E-2</v>
      </c>
    </row>
    <row r="205" spans="1:7" ht="15.75" customHeight="1">
      <c r="A205" s="181">
        <v>45316</v>
      </c>
      <c r="B205" s="178">
        <v>3593.45</v>
      </c>
      <c r="C205" s="178">
        <v>3599.9</v>
      </c>
      <c r="D205" s="178">
        <v>3618.25</v>
      </c>
      <c r="E205" s="178">
        <v>3564.8</v>
      </c>
      <c r="F205" s="179" t="s">
        <v>2196</v>
      </c>
      <c r="G205" s="180">
        <v>1.1999999999999999E-3</v>
      </c>
    </row>
    <row r="206" spans="1:7" ht="15.75" customHeight="1">
      <c r="A206" s="175">
        <v>45315</v>
      </c>
      <c r="B206" s="161">
        <v>3589.2</v>
      </c>
      <c r="C206" s="161">
        <v>3570</v>
      </c>
      <c r="D206" s="161">
        <v>3617.95</v>
      </c>
      <c r="E206" s="161">
        <v>3521.7</v>
      </c>
      <c r="F206" s="115" t="s">
        <v>1696</v>
      </c>
      <c r="G206" s="162">
        <v>1.0800000000000001E-2</v>
      </c>
    </row>
    <row r="207" spans="1:7" ht="15.75" customHeight="1">
      <c r="A207" s="181">
        <v>45314</v>
      </c>
      <c r="B207" s="178">
        <v>3551</v>
      </c>
      <c r="C207" s="178">
        <v>3637.6</v>
      </c>
      <c r="D207" s="178">
        <v>3661.35</v>
      </c>
      <c r="E207" s="178">
        <v>3536.2</v>
      </c>
      <c r="F207" s="179" t="s">
        <v>2197</v>
      </c>
      <c r="G207" s="180">
        <v>-2.3E-2</v>
      </c>
    </row>
    <row r="208" spans="1:7" ht="15.75" customHeight="1">
      <c r="A208" s="175">
        <v>45311</v>
      </c>
      <c r="B208" s="161">
        <v>3634.5</v>
      </c>
      <c r="C208" s="161">
        <v>3667</v>
      </c>
      <c r="D208" s="161">
        <v>3670</v>
      </c>
      <c r="E208" s="161">
        <v>3621.05</v>
      </c>
      <c r="F208" s="115" t="s">
        <v>2198</v>
      </c>
      <c r="G208" s="162">
        <v>-3.2000000000000002E-3</v>
      </c>
    </row>
    <row r="209" spans="1:7" ht="15.75" customHeight="1">
      <c r="A209" s="181">
        <v>45310</v>
      </c>
      <c r="B209" s="178">
        <v>3646</v>
      </c>
      <c r="C209" s="178">
        <v>3603</v>
      </c>
      <c r="D209" s="178">
        <v>3655.85</v>
      </c>
      <c r="E209" s="178">
        <v>3603</v>
      </c>
      <c r="F209" s="179" t="s">
        <v>2186</v>
      </c>
      <c r="G209" s="180">
        <v>1.3899999999999999E-2</v>
      </c>
    </row>
    <row r="210" spans="1:7" ht="15.75" customHeight="1">
      <c r="A210" s="175">
        <v>45309</v>
      </c>
      <c r="B210" s="161">
        <v>3596</v>
      </c>
      <c r="C210" s="161">
        <v>3570.8</v>
      </c>
      <c r="D210" s="161">
        <v>3616.95</v>
      </c>
      <c r="E210" s="161">
        <v>3525</v>
      </c>
      <c r="F210" s="115" t="s">
        <v>2194</v>
      </c>
      <c r="G210" s="162">
        <v>7.0000000000000001E-3</v>
      </c>
    </row>
    <row r="211" spans="1:7" ht="15.75" customHeight="1">
      <c r="A211" s="181">
        <v>45308</v>
      </c>
      <c r="B211" s="178">
        <v>3570.95</v>
      </c>
      <c r="C211" s="178">
        <v>3555</v>
      </c>
      <c r="D211" s="178">
        <v>3614.45</v>
      </c>
      <c r="E211" s="178">
        <v>3547.7</v>
      </c>
      <c r="F211" s="179" t="s">
        <v>1951</v>
      </c>
      <c r="G211" s="180">
        <v>-6.9999999999999999E-4</v>
      </c>
    </row>
    <row r="212" spans="1:7" ht="15.75" customHeight="1">
      <c r="A212" s="175">
        <v>45307</v>
      </c>
      <c r="B212" s="161">
        <v>3573.5</v>
      </c>
      <c r="C212" s="161">
        <v>3548</v>
      </c>
      <c r="D212" s="161">
        <v>3589</v>
      </c>
      <c r="E212" s="161">
        <v>3538</v>
      </c>
      <c r="F212" s="115" t="s">
        <v>2125</v>
      </c>
      <c r="G212" s="162">
        <v>8.6E-3</v>
      </c>
    </row>
    <row r="213" spans="1:7" ht="15.75" customHeight="1">
      <c r="A213" s="181">
        <v>45306</v>
      </c>
      <c r="B213" s="178">
        <v>3543.05</v>
      </c>
      <c r="C213" s="178">
        <v>3576.1</v>
      </c>
      <c r="D213" s="178">
        <v>3605.7</v>
      </c>
      <c r="E213" s="178">
        <v>3538.05</v>
      </c>
      <c r="F213" s="179" t="s">
        <v>1673</v>
      </c>
      <c r="G213" s="180">
        <v>-7.1999999999999998E-3</v>
      </c>
    </row>
    <row r="214" spans="1:7" ht="15.75" customHeight="1">
      <c r="A214" s="175">
        <v>45303</v>
      </c>
      <c r="B214" s="161">
        <v>3568.8</v>
      </c>
      <c r="C214" s="161">
        <v>3505.05</v>
      </c>
      <c r="D214" s="161">
        <v>3578.65</v>
      </c>
      <c r="E214" s="161">
        <v>3494.05</v>
      </c>
      <c r="F214" s="115" t="s">
        <v>1673</v>
      </c>
      <c r="G214" s="162">
        <v>1.8200000000000001E-2</v>
      </c>
    </row>
    <row r="215" spans="1:7" ht="15.75" customHeight="1">
      <c r="A215" s="181">
        <v>45302</v>
      </c>
      <c r="B215" s="178">
        <v>3504.85</v>
      </c>
      <c r="C215" s="178">
        <v>3545.5</v>
      </c>
      <c r="D215" s="178">
        <v>3559.55</v>
      </c>
      <c r="E215" s="178">
        <v>3500.55</v>
      </c>
      <c r="F215" s="179" t="s">
        <v>2199</v>
      </c>
      <c r="G215" s="180">
        <v>-1.15E-2</v>
      </c>
    </row>
    <row r="216" spans="1:7" ht="15.75" customHeight="1">
      <c r="A216" s="175">
        <v>45301</v>
      </c>
      <c r="B216" s="161">
        <v>3545.5</v>
      </c>
      <c r="C216" s="161">
        <v>3549.95</v>
      </c>
      <c r="D216" s="161">
        <v>3558.95</v>
      </c>
      <c r="E216" s="161">
        <v>3520</v>
      </c>
      <c r="F216" s="115" t="s">
        <v>2200</v>
      </c>
      <c r="G216" s="162">
        <v>-2.8999999999999998E-3</v>
      </c>
    </row>
    <row r="217" spans="1:7" ht="15.75" customHeight="1">
      <c r="A217" s="181">
        <v>45300</v>
      </c>
      <c r="B217" s="178">
        <v>3555.95</v>
      </c>
      <c r="C217" s="178">
        <v>3527.45</v>
      </c>
      <c r="D217" s="178">
        <v>3593.75</v>
      </c>
      <c r="E217" s="178">
        <v>3520.1</v>
      </c>
      <c r="F217" s="179" t="s">
        <v>1583</v>
      </c>
      <c r="G217" s="180">
        <v>1.5699999999999999E-2</v>
      </c>
    </row>
    <row r="218" spans="1:7" ht="15.75" customHeight="1">
      <c r="A218" s="175">
        <v>45299</v>
      </c>
      <c r="B218" s="161">
        <v>3501.1</v>
      </c>
      <c r="C218" s="161">
        <v>3540</v>
      </c>
      <c r="D218" s="161">
        <v>3559.95</v>
      </c>
      <c r="E218" s="161">
        <v>3490</v>
      </c>
      <c r="F218" s="115" t="s">
        <v>2201</v>
      </c>
      <c r="G218" s="162">
        <v>-5.8999999999999999E-3</v>
      </c>
    </row>
    <row r="219" spans="1:7" ht="15.75" customHeight="1">
      <c r="A219" s="181">
        <v>45296</v>
      </c>
      <c r="B219" s="178">
        <v>3521.9</v>
      </c>
      <c r="C219" s="178">
        <v>3464.95</v>
      </c>
      <c r="D219" s="178">
        <v>3555</v>
      </c>
      <c r="E219" s="178">
        <v>3460</v>
      </c>
      <c r="F219" s="179" t="s">
        <v>1381</v>
      </c>
      <c r="G219" s="180">
        <v>1.83E-2</v>
      </c>
    </row>
    <row r="220" spans="1:7" ht="15.75" customHeight="1">
      <c r="A220" s="175">
        <v>45295</v>
      </c>
      <c r="B220" s="161">
        <v>3458.7</v>
      </c>
      <c r="C220" s="161">
        <v>3441.05</v>
      </c>
      <c r="D220" s="161">
        <v>3480.1</v>
      </c>
      <c r="E220" s="161">
        <v>3423</v>
      </c>
      <c r="F220" s="115" t="s">
        <v>2132</v>
      </c>
      <c r="G220" s="162">
        <v>5.3E-3</v>
      </c>
    </row>
    <row r="221" spans="1:7" ht="15.75" customHeight="1">
      <c r="A221" s="181">
        <v>45294</v>
      </c>
      <c r="B221" s="178">
        <v>3440.35</v>
      </c>
      <c r="C221" s="178">
        <v>3433</v>
      </c>
      <c r="D221" s="178">
        <v>3465.85</v>
      </c>
      <c r="E221" s="178">
        <v>3411.6</v>
      </c>
      <c r="F221" s="179" t="s">
        <v>2131</v>
      </c>
      <c r="G221" s="180">
        <v>6.9999999999999999E-4</v>
      </c>
    </row>
    <row r="222" spans="1:7" ht="15.75" customHeight="1">
      <c r="A222" s="175">
        <v>45293</v>
      </c>
      <c r="B222" s="161">
        <v>3438.1</v>
      </c>
      <c r="C222" s="161">
        <v>3525.05</v>
      </c>
      <c r="D222" s="161">
        <v>3525.45</v>
      </c>
      <c r="E222" s="161">
        <v>3432</v>
      </c>
      <c r="F222" s="115" t="s">
        <v>2171</v>
      </c>
      <c r="G222" s="162">
        <v>-2.4799999999999999E-2</v>
      </c>
    </row>
    <row r="223" spans="1:7" ht="15.75" customHeight="1">
      <c r="A223" s="181">
        <v>45292</v>
      </c>
      <c r="B223" s="178">
        <v>3525.45</v>
      </c>
      <c r="C223" s="178">
        <v>3538</v>
      </c>
      <c r="D223" s="178">
        <v>3538</v>
      </c>
      <c r="E223" s="178">
        <v>3496.05</v>
      </c>
      <c r="F223" s="179" t="s">
        <v>2202</v>
      </c>
      <c r="G223" s="180">
        <v>-2.0000000000000001E-4</v>
      </c>
    </row>
    <row r="224" spans="1:7" ht="15.75" customHeight="1">
      <c r="A224" s="173">
        <v>45289</v>
      </c>
      <c r="B224" s="161">
        <v>3526</v>
      </c>
      <c r="C224" s="161">
        <v>3531</v>
      </c>
      <c r="D224" s="161">
        <v>3540</v>
      </c>
      <c r="E224" s="161">
        <v>3495</v>
      </c>
      <c r="F224" s="115" t="s">
        <v>2203</v>
      </c>
      <c r="G224" s="162">
        <v>2.3E-3</v>
      </c>
    </row>
    <row r="225" spans="1:7" ht="15.75" customHeight="1">
      <c r="A225" s="177">
        <v>45288</v>
      </c>
      <c r="B225" s="178">
        <v>3518.05</v>
      </c>
      <c r="C225" s="178">
        <v>3545</v>
      </c>
      <c r="D225" s="178">
        <v>3559.95</v>
      </c>
      <c r="E225" s="178">
        <v>3500.5</v>
      </c>
      <c r="F225" s="179" t="s">
        <v>1499</v>
      </c>
      <c r="G225" s="180">
        <v>-7.3000000000000001E-3</v>
      </c>
    </row>
    <row r="226" spans="1:7" ht="15.75" customHeight="1">
      <c r="A226" s="173">
        <v>45287</v>
      </c>
      <c r="B226" s="161">
        <v>3544</v>
      </c>
      <c r="C226" s="161">
        <v>3510</v>
      </c>
      <c r="D226" s="161">
        <v>3549</v>
      </c>
      <c r="E226" s="161">
        <v>3504.15</v>
      </c>
      <c r="F226" s="115" t="s">
        <v>2204</v>
      </c>
      <c r="G226" s="162">
        <v>1.55E-2</v>
      </c>
    </row>
    <row r="227" spans="1:7" ht="15.75" customHeight="1">
      <c r="A227" s="177">
        <v>45286</v>
      </c>
      <c r="B227" s="178">
        <v>3490.05</v>
      </c>
      <c r="C227" s="178">
        <v>3477.95</v>
      </c>
      <c r="D227" s="178">
        <v>3508.35</v>
      </c>
      <c r="E227" s="178">
        <v>3477.95</v>
      </c>
      <c r="F227" s="179" t="s">
        <v>2205</v>
      </c>
      <c r="G227" s="180">
        <v>3.5000000000000001E-3</v>
      </c>
    </row>
    <row r="228" spans="1:7" ht="15.75" customHeight="1">
      <c r="A228" s="173">
        <v>45282</v>
      </c>
      <c r="B228" s="161">
        <v>3477.95</v>
      </c>
      <c r="C228" s="161">
        <v>3424</v>
      </c>
      <c r="D228" s="161">
        <v>3496</v>
      </c>
      <c r="E228" s="161">
        <v>3408.6</v>
      </c>
      <c r="F228" s="115" t="s">
        <v>2185</v>
      </c>
      <c r="G228" s="162">
        <v>1.5699999999999999E-2</v>
      </c>
    </row>
    <row r="229" spans="1:7" ht="15.75" customHeight="1">
      <c r="A229" s="177">
        <v>45281</v>
      </c>
      <c r="B229" s="178">
        <v>3424.15</v>
      </c>
      <c r="C229" s="178">
        <v>3390.05</v>
      </c>
      <c r="D229" s="178">
        <v>3439.95</v>
      </c>
      <c r="E229" s="178">
        <v>3333</v>
      </c>
      <c r="F229" s="179" t="s">
        <v>2182</v>
      </c>
      <c r="G229" s="180">
        <v>1.6999999999999999E-3</v>
      </c>
    </row>
    <row r="230" spans="1:7" ht="15.75" customHeight="1">
      <c r="A230" s="173">
        <v>45280</v>
      </c>
      <c r="B230" s="161">
        <v>3418.5</v>
      </c>
      <c r="C230" s="161">
        <v>3505</v>
      </c>
      <c r="D230" s="161">
        <v>3514.6</v>
      </c>
      <c r="E230" s="161">
        <v>3412.55</v>
      </c>
      <c r="F230" s="115" t="s">
        <v>1590</v>
      </c>
      <c r="G230" s="162">
        <v>-2.3E-2</v>
      </c>
    </row>
    <row r="231" spans="1:7" ht="15.75" customHeight="1">
      <c r="A231" s="177">
        <v>45279</v>
      </c>
      <c r="B231" s="178">
        <v>3498.95</v>
      </c>
      <c r="C231" s="178">
        <v>3488.95</v>
      </c>
      <c r="D231" s="178">
        <v>3525</v>
      </c>
      <c r="E231" s="178">
        <v>3476.05</v>
      </c>
      <c r="F231" s="179" t="s">
        <v>2190</v>
      </c>
      <c r="G231" s="180">
        <v>2.0999999999999999E-3</v>
      </c>
    </row>
    <row r="232" spans="1:7" ht="15.75" customHeight="1">
      <c r="A232" s="173">
        <v>45278</v>
      </c>
      <c r="B232" s="161">
        <v>3491.6</v>
      </c>
      <c r="C232" s="161">
        <v>3496</v>
      </c>
      <c r="D232" s="161">
        <v>3506</v>
      </c>
      <c r="E232" s="161">
        <v>3466</v>
      </c>
      <c r="F232" s="115" t="s">
        <v>2206</v>
      </c>
      <c r="G232" s="162">
        <v>1E-3</v>
      </c>
    </row>
    <row r="233" spans="1:7" ht="15.75" customHeight="1">
      <c r="A233" s="177">
        <v>45275</v>
      </c>
      <c r="B233" s="178">
        <v>3488</v>
      </c>
      <c r="C233" s="178">
        <v>3435.15</v>
      </c>
      <c r="D233" s="178">
        <v>3498.9</v>
      </c>
      <c r="E233" s="178">
        <v>3432.85</v>
      </c>
      <c r="F233" s="179" t="s">
        <v>2207</v>
      </c>
      <c r="G233" s="180">
        <v>1.6E-2</v>
      </c>
    </row>
    <row r="234" spans="1:7" ht="15.75" customHeight="1">
      <c r="A234" s="173">
        <v>45274</v>
      </c>
      <c r="B234" s="161">
        <v>3433.1</v>
      </c>
      <c r="C234" s="161">
        <v>3425.95</v>
      </c>
      <c r="D234" s="161">
        <v>3440</v>
      </c>
      <c r="E234" s="161">
        <v>3400.1</v>
      </c>
      <c r="F234" s="115" t="s">
        <v>2157</v>
      </c>
      <c r="G234" s="162">
        <v>9.7999999999999997E-3</v>
      </c>
    </row>
    <row r="235" spans="1:7" ht="15.75" customHeight="1">
      <c r="A235" s="177">
        <v>45273</v>
      </c>
      <c r="B235" s="178">
        <v>3399.8</v>
      </c>
      <c r="C235" s="178">
        <v>3352.95</v>
      </c>
      <c r="D235" s="178">
        <v>3410</v>
      </c>
      <c r="E235" s="178">
        <v>3346.2</v>
      </c>
      <c r="F235" s="179" t="s">
        <v>2171</v>
      </c>
      <c r="G235" s="180">
        <v>1.72E-2</v>
      </c>
    </row>
    <row r="236" spans="1:7" ht="15.75" customHeight="1">
      <c r="A236" s="173">
        <v>45272</v>
      </c>
      <c r="B236" s="161">
        <v>3342.4</v>
      </c>
      <c r="C236" s="161">
        <v>3375</v>
      </c>
      <c r="D236" s="161">
        <v>3375</v>
      </c>
      <c r="E236" s="161">
        <v>3332</v>
      </c>
      <c r="F236" s="115" t="s">
        <v>2208</v>
      </c>
      <c r="G236" s="162">
        <v>-1.2800000000000001E-2</v>
      </c>
    </row>
    <row r="237" spans="1:7" ht="15.75" customHeight="1">
      <c r="A237" s="177">
        <v>45271</v>
      </c>
      <c r="B237" s="178">
        <v>3385.8</v>
      </c>
      <c r="C237" s="178">
        <v>3377.95</v>
      </c>
      <c r="D237" s="178">
        <v>3405</v>
      </c>
      <c r="E237" s="178">
        <v>3360</v>
      </c>
      <c r="F237" s="179" t="s">
        <v>2200</v>
      </c>
      <c r="G237" s="180">
        <v>2.2000000000000001E-3</v>
      </c>
    </row>
    <row r="238" spans="1:7" ht="15.75" customHeight="1">
      <c r="A238" s="175">
        <v>45268</v>
      </c>
      <c r="B238" s="161">
        <v>3378.45</v>
      </c>
      <c r="C238" s="161">
        <v>3377</v>
      </c>
      <c r="D238" s="161">
        <v>3430</v>
      </c>
      <c r="E238" s="161">
        <v>3366</v>
      </c>
      <c r="F238" s="115" t="s">
        <v>2157</v>
      </c>
      <c r="G238" s="162">
        <v>6.7999999999999996E-3</v>
      </c>
    </row>
    <row r="239" spans="1:7" ht="15.75" customHeight="1">
      <c r="A239" s="181">
        <v>45267</v>
      </c>
      <c r="B239" s="178">
        <v>3355.6</v>
      </c>
      <c r="C239" s="178">
        <v>3392.3</v>
      </c>
      <c r="D239" s="178">
        <v>3409.9</v>
      </c>
      <c r="E239" s="178">
        <v>3337.05</v>
      </c>
      <c r="F239" s="179" t="s">
        <v>2126</v>
      </c>
      <c r="G239" s="180">
        <v>-1.0800000000000001E-2</v>
      </c>
    </row>
    <row r="240" spans="1:7" ht="15.75" customHeight="1">
      <c r="A240" s="175">
        <v>45266</v>
      </c>
      <c r="B240" s="161">
        <v>3392.3</v>
      </c>
      <c r="C240" s="161">
        <v>3330</v>
      </c>
      <c r="D240" s="161">
        <v>3401</v>
      </c>
      <c r="E240" s="161">
        <v>3321</v>
      </c>
      <c r="F240" s="115" t="s">
        <v>2209</v>
      </c>
      <c r="G240" s="162">
        <v>2.3199999999999998E-2</v>
      </c>
    </row>
    <row r="241" spans="1:7" ht="15.75" customHeight="1">
      <c r="A241" s="181">
        <v>45265</v>
      </c>
      <c r="B241" s="178">
        <v>3315.45</v>
      </c>
      <c r="C241" s="178">
        <v>3319.05</v>
      </c>
      <c r="D241" s="178">
        <v>3325</v>
      </c>
      <c r="E241" s="178">
        <v>3279.05</v>
      </c>
      <c r="F241" s="179" t="s">
        <v>1580</v>
      </c>
      <c r="G241" s="180">
        <v>5.9999999999999995E-4</v>
      </c>
    </row>
    <row r="242" spans="1:7" ht="15.75" customHeight="1">
      <c r="A242" s="175">
        <v>45264</v>
      </c>
      <c r="B242" s="161">
        <v>3313.55</v>
      </c>
      <c r="C242" s="161">
        <v>3285</v>
      </c>
      <c r="D242" s="161">
        <v>3347.55</v>
      </c>
      <c r="E242" s="161">
        <v>3250</v>
      </c>
      <c r="F242" s="115" t="s">
        <v>1362</v>
      </c>
      <c r="G242" s="162">
        <v>3.85E-2</v>
      </c>
    </row>
    <row r="243" spans="1:7" ht="15.75" customHeight="1">
      <c r="A243" s="181">
        <v>45261</v>
      </c>
      <c r="B243" s="178">
        <v>3190.65</v>
      </c>
      <c r="C243" s="178">
        <v>3129.95</v>
      </c>
      <c r="D243" s="178">
        <v>3197.95</v>
      </c>
      <c r="E243" s="178">
        <v>3121.05</v>
      </c>
      <c r="F243" s="179" t="s">
        <v>2136</v>
      </c>
      <c r="G243" s="180">
        <v>2.6200000000000001E-2</v>
      </c>
    </row>
    <row r="244" spans="1:7" ht="15.75" customHeight="1">
      <c r="A244" s="173">
        <v>45260</v>
      </c>
      <c r="B244" s="161">
        <v>3109.2</v>
      </c>
      <c r="C244" s="161">
        <v>3076.3</v>
      </c>
      <c r="D244" s="161">
        <v>3124.55</v>
      </c>
      <c r="E244" s="161">
        <v>3058.7</v>
      </c>
      <c r="F244" s="115" t="s">
        <v>1588</v>
      </c>
      <c r="G244" s="162">
        <v>8.3000000000000001E-3</v>
      </c>
    </row>
    <row r="245" spans="1:7" ht="15.75" customHeight="1">
      <c r="A245" s="177">
        <v>45259</v>
      </c>
      <c r="B245" s="178">
        <v>3083.75</v>
      </c>
      <c r="C245" s="178">
        <v>3050</v>
      </c>
      <c r="D245" s="178">
        <v>3089.9</v>
      </c>
      <c r="E245" s="178">
        <v>3049</v>
      </c>
      <c r="F245" s="179" t="s">
        <v>2210</v>
      </c>
      <c r="G245" s="180">
        <v>1.11E-2</v>
      </c>
    </row>
    <row r="246" spans="1:7" ht="15.75" customHeight="1">
      <c r="A246" s="173">
        <v>45258</v>
      </c>
      <c r="B246" s="161">
        <v>3050</v>
      </c>
      <c r="C246" s="161">
        <v>3054</v>
      </c>
      <c r="D246" s="161">
        <v>3059.15</v>
      </c>
      <c r="E246" s="161">
        <v>3035</v>
      </c>
      <c r="F246" s="115" t="s">
        <v>2145</v>
      </c>
      <c r="G246" s="162">
        <v>-1.4E-3</v>
      </c>
    </row>
    <row r="247" spans="1:7" ht="15.75" customHeight="1">
      <c r="A247" s="177">
        <v>45254</v>
      </c>
      <c r="B247" s="178">
        <v>3054.25</v>
      </c>
      <c r="C247" s="178">
        <v>3050</v>
      </c>
      <c r="D247" s="178">
        <v>3067</v>
      </c>
      <c r="E247" s="178">
        <v>3039.6</v>
      </c>
      <c r="F247" s="179" t="s">
        <v>2211</v>
      </c>
      <c r="G247" s="180">
        <v>2.8E-3</v>
      </c>
    </row>
    <row r="248" spans="1:7" ht="15.75" customHeight="1">
      <c r="A248" s="173">
        <v>45253</v>
      </c>
      <c r="B248" s="161">
        <v>3045.65</v>
      </c>
      <c r="C248" s="161">
        <v>3080</v>
      </c>
      <c r="D248" s="161">
        <v>3088</v>
      </c>
      <c r="E248" s="161">
        <v>3031.05</v>
      </c>
      <c r="F248" s="115" t="s">
        <v>2171</v>
      </c>
      <c r="G248" s="162">
        <v>-1.1900000000000001E-2</v>
      </c>
    </row>
    <row r="249" spans="1:7" ht="15.75" customHeight="1">
      <c r="A249" s="177">
        <v>45252</v>
      </c>
      <c r="B249" s="178">
        <v>3082.3</v>
      </c>
      <c r="C249" s="178">
        <v>3074.85</v>
      </c>
      <c r="D249" s="178">
        <v>3088.65</v>
      </c>
      <c r="E249" s="178">
        <v>3062.5</v>
      </c>
      <c r="F249" s="179" t="s">
        <v>2212</v>
      </c>
      <c r="G249" s="180">
        <v>2.3999999999999998E-3</v>
      </c>
    </row>
    <row r="250" spans="1:7" ht="15.75" customHeight="1">
      <c r="A250" s="173">
        <v>45251</v>
      </c>
      <c r="B250" s="161">
        <v>3074.85</v>
      </c>
      <c r="C250" s="161">
        <v>3088.5</v>
      </c>
      <c r="D250" s="161">
        <v>3099</v>
      </c>
      <c r="E250" s="161">
        <v>3062.45</v>
      </c>
      <c r="F250" s="115" t="s">
        <v>1590</v>
      </c>
      <c r="G250" s="162">
        <v>-4.4999999999999997E-3</v>
      </c>
    </row>
    <row r="251" spans="1:7" ht="15.75" customHeight="1">
      <c r="A251" s="177">
        <v>45250</v>
      </c>
      <c r="B251" s="178">
        <v>3088.8</v>
      </c>
      <c r="C251" s="178">
        <v>3095.1</v>
      </c>
      <c r="D251" s="178">
        <v>3111.95</v>
      </c>
      <c r="E251" s="178">
        <v>3076.2</v>
      </c>
      <c r="F251" s="179" t="s">
        <v>2116</v>
      </c>
      <c r="G251" s="180">
        <v>-6.4999999999999997E-3</v>
      </c>
    </row>
    <row r="252" spans="1:7" ht="15.75" customHeight="1">
      <c r="A252" s="173">
        <v>45247</v>
      </c>
      <c r="B252" s="161">
        <v>3109</v>
      </c>
      <c r="C252" s="161">
        <v>3050</v>
      </c>
      <c r="D252" s="161">
        <v>3115.45</v>
      </c>
      <c r="E252" s="161">
        <v>3045.15</v>
      </c>
      <c r="F252" s="115" t="s">
        <v>2213</v>
      </c>
      <c r="G252" s="162">
        <v>1.9E-2</v>
      </c>
    </row>
    <row r="253" spans="1:7" ht="15.75" customHeight="1">
      <c r="A253" s="177">
        <v>45246</v>
      </c>
      <c r="B253" s="178">
        <v>3051.15</v>
      </c>
      <c r="C253" s="178">
        <v>3057.95</v>
      </c>
      <c r="D253" s="178">
        <v>3082.1</v>
      </c>
      <c r="E253" s="178">
        <v>3045</v>
      </c>
      <c r="F253" s="179" t="s">
        <v>2214</v>
      </c>
      <c r="G253" s="180">
        <v>-4.4999999999999997E-3</v>
      </c>
    </row>
    <row r="254" spans="1:7" ht="15.75" customHeight="1">
      <c r="A254" s="173">
        <v>45245</v>
      </c>
      <c r="B254" s="161">
        <v>3064.95</v>
      </c>
      <c r="C254" s="161">
        <v>3062.35</v>
      </c>
      <c r="D254" s="161">
        <v>3071.05</v>
      </c>
      <c r="E254" s="161">
        <v>3055</v>
      </c>
      <c r="F254" s="115" t="s">
        <v>1957</v>
      </c>
      <c r="G254" s="162">
        <v>5.4000000000000003E-3</v>
      </c>
    </row>
    <row r="255" spans="1:7" ht="15.75" customHeight="1">
      <c r="A255" s="177">
        <v>45243</v>
      </c>
      <c r="B255" s="178">
        <v>3048.5</v>
      </c>
      <c r="C255" s="178">
        <v>3050</v>
      </c>
      <c r="D255" s="178">
        <v>3054.35</v>
      </c>
      <c r="E255" s="178">
        <v>3031.65</v>
      </c>
      <c r="F255" s="179" t="s">
        <v>2215</v>
      </c>
      <c r="G255" s="180">
        <v>-1.1000000000000001E-3</v>
      </c>
    </row>
    <row r="256" spans="1:7" ht="15.75" customHeight="1">
      <c r="A256" s="173">
        <v>45242</v>
      </c>
      <c r="B256" s="161">
        <v>3052</v>
      </c>
      <c r="C256" s="161">
        <v>3054.95</v>
      </c>
      <c r="D256" s="161">
        <v>3060</v>
      </c>
      <c r="E256" s="161">
        <v>3047</v>
      </c>
      <c r="F256" s="115" t="s">
        <v>2216</v>
      </c>
      <c r="G256" s="162">
        <v>6.1999999999999998E-3</v>
      </c>
    </row>
    <row r="257" spans="1:7" ht="15.75" customHeight="1">
      <c r="A257" s="177">
        <v>45240</v>
      </c>
      <c r="B257" s="178">
        <v>3033.25</v>
      </c>
      <c r="C257" s="178">
        <v>3021.05</v>
      </c>
      <c r="D257" s="178">
        <v>3044</v>
      </c>
      <c r="E257" s="178">
        <v>3005.25</v>
      </c>
      <c r="F257" s="179" t="s">
        <v>2217</v>
      </c>
      <c r="G257" s="180">
        <v>2.8E-3</v>
      </c>
    </row>
    <row r="258" spans="1:7" ht="15.75" customHeight="1">
      <c r="A258" s="175">
        <v>45239</v>
      </c>
      <c r="B258" s="161">
        <v>3024.85</v>
      </c>
      <c r="C258" s="161">
        <v>3003</v>
      </c>
      <c r="D258" s="161">
        <v>3028.7</v>
      </c>
      <c r="E258" s="161">
        <v>2997</v>
      </c>
      <c r="F258" s="115" t="s">
        <v>1712</v>
      </c>
      <c r="G258" s="162">
        <v>9.4999999999999998E-3</v>
      </c>
    </row>
    <row r="259" spans="1:7" ht="15.75" customHeight="1">
      <c r="A259" s="181">
        <v>45238</v>
      </c>
      <c r="B259" s="178">
        <v>2996.45</v>
      </c>
      <c r="C259" s="178">
        <v>2974.7</v>
      </c>
      <c r="D259" s="178">
        <v>3002.75</v>
      </c>
      <c r="E259" s="178">
        <v>2961</v>
      </c>
      <c r="F259" s="179" t="s">
        <v>2218</v>
      </c>
      <c r="G259" s="180">
        <v>1.1900000000000001E-2</v>
      </c>
    </row>
    <row r="260" spans="1:7" ht="15.75" customHeight="1">
      <c r="A260" s="175">
        <v>45237</v>
      </c>
      <c r="B260" s="161">
        <v>2961.3</v>
      </c>
      <c r="C260" s="161">
        <v>2970</v>
      </c>
      <c r="D260" s="161">
        <v>2983.6</v>
      </c>
      <c r="E260" s="161">
        <v>2956.1</v>
      </c>
      <c r="F260" s="115" t="s">
        <v>2199</v>
      </c>
      <c r="G260" s="162">
        <v>-4.7999999999999996E-3</v>
      </c>
    </row>
    <row r="261" spans="1:7" ht="15.75" customHeight="1">
      <c r="A261" s="181">
        <v>45236</v>
      </c>
      <c r="B261" s="178">
        <v>2975.45</v>
      </c>
      <c r="C261" s="178">
        <v>2933</v>
      </c>
      <c r="D261" s="178">
        <v>2979</v>
      </c>
      <c r="E261" s="178">
        <v>2927.25</v>
      </c>
      <c r="F261" s="179" t="s">
        <v>2219</v>
      </c>
      <c r="G261" s="180">
        <v>2.2100000000000002E-2</v>
      </c>
    </row>
    <row r="262" spans="1:7" ht="15.75" customHeight="1">
      <c r="A262" s="175">
        <v>45233</v>
      </c>
      <c r="B262" s="161">
        <v>2911.25</v>
      </c>
      <c r="C262" s="161">
        <v>2934</v>
      </c>
      <c r="D262" s="161">
        <v>2948.05</v>
      </c>
      <c r="E262" s="161">
        <v>2905</v>
      </c>
      <c r="F262" s="115" t="s">
        <v>2220</v>
      </c>
      <c r="G262" s="162">
        <v>-2.3E-3</v>
      </c>
    </row>
    <row r="263" spans="1:7" ht="15.75" customHeight="1">
      <c r="A263" s="181">
        <v>45232</v>
      </c>
      <c r="B263" s="178">
        <v>2918.1</v>
      </c>
      <c r="C263" s="178">
        <v>2935</v>
      </c>
      <c r="D263" s="178">
        <v>2937.85</v>
      </c>
      <c r="E263" s="178">
        <v>2903.2</v>
      </c>
      <c r="F263" s="179" t="s">
        <v>2142</v>
      </c>
      <c r="G263" s="180">
        <v>7.9000000000000008E-3</v>
      </c>
    </row>
    <row r="264" spans="1:7" ht="15.75" customHeight="1">
      <c r="A264" s="175">
        <v>45231</v>
      </c>
      <c r="B264" s="161">
        <v>2895.3</v>
      </c>
      <c r="C264" s="161">
        <v>2947.45</v>
      </c>
      <c r="D264" s="161">
        <v>2983.15</v>
      </c>
      <c r="E264" s="161">
        <v>2871.05</v>
      </c>
      <c r="F264" s="115" t="s">
        <v>1784</v>
      </c>
      <c r="G264" s="162">
        <v>-1.15E-2</v>
      </c>
    </row>
    <row r="265" spans="1:7" ht="15.75" customHeight="1">
      <c r="A265" s="177">
        <v>45230</v>
      </c>
      <c r="B265" s="178">
        <v>2929.05</v>
      </c>
      <c r="C265" s="178">
        <v>2929.95</v>
      </c>
      <c r="D265" s="178">
        <v>2951.55</v>
      </c>
      <c r="E265" s="178">
        <v>2907.95</v>
      </c>
      <c r="F265" s="179" t="s">
        <v>2221</v>
      </c>
      <c r="G265" s="180">
        <v>8.9999999999999998E-4</v>
      </c>
    </row>
    <row r="266" spans="1:7" ht="15.75" customHeight="1">
      <c r="A266" s="173">
        <v>45229</v>
      </c>
      <c r="B266" s="161">
        <v>2926.35</v>
      </c>
      <c r="C266" s="161">
        <v>2899.2</v>
      </c>
      <c r="D266" s="161">
        <v>2932</v>
      </c>
      <c r="E266" s="161">
        <v>2856.15</v>
      </c>
      <c r="F266" s="115" t="s">
        <v>2222</v>
      </c>
      <c r="G266" s="162">
        <v>8.3999999999999995E-3</v>
      </c>
    </row>
    <row r="267" spans="1:7" ht="15.75" customHeight="1">
      <c r="A267" s="177">
        <v>45226</v>
      </c>
      <c r="B267" s="178">
        <v>2901.9</v>
      </c>
      <c r="C267" s="178">
        <v>2864.65</v>
      </c>
      <c r="D267" s="178">
        <v>2910.55</v>
      </c>
      <c r="E267" s="178">
        <v>2857.65</v>
      </c>
      <c r="F267" s="179" t="s">
        <v>2223</v>
      </c>
      <c r="G267" s="180">
        <v>1.2999999999999999E-2</v>
      </c>
    </row>
    <row r="268" spans="1:7" ht="15.75" customHeight="1">
      <c r="A268" s="173">
        <v>45225</v>
      </c>
      <c r="B268" s="161">
        <v>2864.6</v>
      </c>
      <c r="C268" s="161">
        <v>2906</v>
      </c>
      <c r="D268" s="161">
        <v>2916.15</v>
      </c>
      <c r="E268" s="161">
        <v>2857.05</v>
      </c>
      <c r="F268" s="115" t="s">
        <v>1831</v>
      </c>
      <c r="G268" s="162">
        <v>-1.77E-2</v>
      </c>
    </row>
    <row r="269" spans="1:7" ht="15.75" customHeight="1">
      <c r="A269" s="177">
        <v>45224</v>
      </c>
      <c r="B269" s="178">
        <v>2916.1</v>
      </c>
      <c r="C269" s="178">
        <v>2959</v>
      </c>
      <c r="D269" s="178">
        <v>2965.5</v>
      </c>
      <c r="E269" s="178">
        <v>2910.3</v>
      </c>
      <c r="F269" s="179" t="s">
        <v>2136</v>
      </c>
      <c r="G269" s="180">
        <v>-1.43E-2</v>
      </c>
    </row>
    <row r="270" spans="1:7" ht="15.75" customHeight="1">
      <c r="A270" s="173">
        <v>45222</v>
      </c>
      <c r="B270" s="161">
        <v>2958.3</v>
      </c>
      <c r="C270" s="161">
        <v>3003</v>
      </c>
      <c r="D270" s="161">
        <v>3006.9</v>
      </c>
      <c r="E270" s="161">
        <v>2949</v>
      </c>
      <c r="F270" s="115" t="s">
        <v>2147</v>
      </c>
      <c r="G270" s="162">
        <v>-1.7899999999999999E-2</v>
      </c>
    </row>
    <row r="271" spans="1:7" ht="15.75" customHeight="1">
      <c r="A271" s="177">
        <v>45219</v>
      </c>
      <c r="B271" s="178">
        <v>3012.35</v>
      </c>
      <c r="C271" s="178">
        <v>3039.95</v>
      </c>
      <c r="D271" s="178">
        <v>3056.25</v>
      </c>
      <c r="E271" s="178">
        <v>2977.3</v>
      </c>
      <c r="F271" s="179" t="s">
        <v>2134</v>
      </c>
      <c r="G271" s="180">
        <v>-1.38E-2</v>
      </c>
    </row>
    <row r="272" spans="1:7" ht="15.75" customHeight="1">
      <c r="A272" s="173">
        <v>45218</v>
      </c>
      <c r="B272" s="161">
        <v>3054.4</v>
      </c>
      <c r="C272" s="161">
        <v>3025.6</v>
      </c>
      <c r="D272" s="161">
        <v>3069.9</v>
      </c>
      <c r="E272" s="161">
        <v>3007.15</v>
      </c>
      <c r="F272" s="115" t="s">
        <v>2214</v>
      </c>
      <c r="G272" s="162">
        <v>2.8999999999999998E-3</v>
      </c>
    </row>
    <row r="273" spans="1:7" ht="15.75" customHeight="1">
      <c r="A273" s="177">
        <v>45217</v>
      </c>
      <c r="B273" s="178">
        <v>3045.6</v>
      </c>
      <c r="C273" s="178">
        <v>3068.65</v>
      </c>
      <c r="D273" s="178">
        <v>3079.15</v>
      </c>
      <c r="E273" s="178">
        <v>3037.15</v>
      </c>
      <c r="F273" s="179" t="s">
        <v>1582</v>
      </c>
      <c r="G273" s="180">
        <v>-6.7999999999999996E-3</v>
      </c>
    </row>
    <row r="274" spans="1:7" ht="15.75" customHeight="1">
      <c r="A274" s="173">
        <v>45216</v>
      </c>
      <c r="B274" s="161">
        <v>3066.3</v>
      </c>
      <c r="C274" s="161">
        <v>3109.9</v>
      </c>
      <c r="D274" s="161">
        <v>3114.2</v>
      </c>
      <c r="E274" s="161">
        <v>3063</v>
      </c>
      <c r="F274" s="115" t="s">
        <v>2161</v>
      </c>
      <c r="G274" s="162">
        <v>-1.15E-2</v>
      </c>
    </row>
    <row r="275" spans="1:7" ht="15.75" customHeight="1">
      <c r="A275" s="177">
        <v>45215</v>
      </c>
      <c r="B275" s="178">
        <v>3101.9</v>
      </c>
      <c r="C275" s="178">
        <v>3098.95</v>
      </c>
      <c r="D275" s="178">
        <v>3113.25</v>
      </c>
      <c r="E275" s="178">
        <v>3074.7</v>
      </c>
      <c r="F275" s="179" t="s">
        <v>2224</v>
      </c>
      <c r="G275" s="180">
        <v>4.0000000000000001E-3</v>
      </c>
    </row>
    <row r="276" spans="1:7" ht="15.75" customHeight="1">
      <c r="A276" s="173">
        <v>45212</v>
      </c>
      <c r="B276" s="161">
        <v>3089.6</v>
      </c>
      <c r="C276" s="161">
        <v>3067.75</v>
      </c>
      <c r="D276" s="161">
        <v>3099</v>
      </c>
      <c r="E276" s="161">
        <v>3063.5</v>
      </c>
      <c r="F276" s="115" t="s">
        <v>1664</v>
      </c>
      <c r="G276" s="162">
        <v>2.5000000000000001E-3</v>
      </c>
    </row>
    <row r="277" spans="1:7" ht="15.75" customHeight="1">
      <c r="A277" s="177">
        <v>45211</v>
      </c>
      <c r="B277" s="178">
        <v>3081.75</v>
      </c>
      <c r="C277" s="178">
        <v>3094</v>
      </c>
      <c r="D277" s="178">
        <v>3105.05</v>
      </c>
      <c r="E277" s="178">
        <v>3067.05</v>
      </c>
      <c r="F277" s="179" t="s">
        <v>2140</v>
      </c>
      <c r="G277" s="180">
        <v>-2.3E-3</v>
      </c>
    </row>
    <row r="278" spans="1:7" ht="15.75" customHeight="1">
      <c r="A278" s="173">
        <v>45210</v>
      </c>
      <c r="B278" s="161">
        <v>3088.7</v>
      </c>
      <c r="C278" s="161">
        <v>3090</v>
      </c>
      <c r="D278" s="161">
        <v>3110</v>
      </c>
      <c r="E278" s="161">
        <v>3084.4</v>
      </c>
      <c r="F278" s="115" t="s">
        <v>1381</v>
      </c>
      <c r="G278" s="162">
        <v>4.1000000000000003E-3</v>
      </c>
    </row>
    <row r="279" spans="1:7" ht="15.75" customHeight="1">
      <c r="A279" s="177">
        <v>45209</v>
      </c>
      <c r="B279" s="178">
        <v>3076</v>
      </c>
      <c r="C279" s="178">
        <v>3073.85</v>
      </c>
      <c r="D279" s="178">
        <v>3099</v>
      </c>
      <c r="E279" s="178">
        <v>3072.15</v>
      </c>
      <c r="F279" s="179" t="s">
        <v>2225</v>
      </c>
      <c r="G279" s="180">
        <v>4.0000000000000002E-4</v>
      </c>
    </row>
    <row r="280" spans="1:7" ht="15.75" customHeight="1">
      <c r="A280" s="175">
        <v>45208</v>
      </c>
      <c r="B280" s="161">
        <v>3074.7</v>
      </c>
      <c r="C280" s="161">
        <v>3075</v>
      </c>
      <c r="D280" s="161">
        <v>3085</v>
      </c>
      <c r="E280" s="161">
        <v>3055.55</v>
      </c>
      <c r="F280" s="115" t="s">
        <v>2226</v>
      </c>
      <c r="G280" s="162">
        <v>-6.1000000000000004E-3</v>
      </c>
    </row>
    <row r="281" spans="1:7" ht="15.75" customHeight="1">
      <c r="A281" s="181">
        <v>45205</v>
      </c>
      <c r="B281" s="178">
        <v>3093.7</v>
      </c>
      <c r="C281" s="178">
        <v>3114.95</v>
      </c>
      <c r="D281" s="178">
        <v>3114.95</v>
      </c>
      <c r="E281" s="178">
        <v>3073.15</v>
      </c>
      <c r="F281" s="179" t="s">
        <v>2149</v>
      </c>
      <c r="G281" s="180">
        <v>-8.0000000000000004E-4</v>
      </c>
    </row>
    <row r="282" spans="1:7" ht="15.75" customHeight="1">
      <c r="A282" s="175">
        <v>45204</v>
      </c>
      <c r="B282" s="161">
        <v>3096.05</v>
      </c>
      <c r="C282" s="161">
        <v>3032.55</v>
      </c>
      <c r="D282" s="161">
        <v>3114.9</v>
      </c>
      <c r="E282" s="161">
        <v>3032.55</v>
      </c>
      <c r="F282" s="115" t="s">
        <v>1384</v>
      </c>
      <c r="G282" s="162">
        <v>2.2599999999999999E-2</v>
      </c>
    </row>
    <row r="283" spans="1:7" ht="15.75" customHeight="1">
      <c r="A283" s="181">
        <v>45203</v>
      </c>
      <c r="B283" s="178">
        <v>3027.75</v>
      </c>
      <c r="C283" s="178">
        <v>3064.1</v>
      </c>
      <c r="D283" s="178">
        <v>3064.1</v>
      </c>
      <c r="E283" s="178">
        <v>2990.05</v>
      </c>
      <c r="F283" s="179" t="s">
        <v>1362</v>
      </c>
      <c r="G283" s="180">
        <v>-1.4800000000000001E-2</v>
      </c>
    </row>
    <row r="284" spans="1:7" ht="15.75" customHeight="1">
      <c r="A284" s="175">
        <v>45202</v>
      </c>
      <c r="B284" s="161">
        <v>3073.25</v>
      </c>
      <c r="C284" s="161">
        <v>3040.5</v>
      </c>
      <c r="D284" s="161">
        <v>3077.45</v>
      </c>
      <c r="E284" s="161">
        <v>2995.1</v>
      </c>
      <c r="F284" s="115" t="s">
        <v>1578</v>
      </c>
      <c r="G284" s="162">
        <v>1.6400000000000001E-2</v>
      </c>
    </row>
    <row r="285" spans="1:7" ht="15.75" customHeight="1">
      <c r="A285" s="181">
        <v>45198</v>
      </c>
      <c r="B285" s="178">
        <v>3023.55</v>
      </c>
      <c r="C285" s="178">
        <v>3040</v>
      </c>
      <c r="D285" s="178">
        <v>3058.35</v>
      </c>
      <c r="E285" s="178">
        <v>3005.25</v>
      </c>
      <c r="F285" s="179" t="s">
        <v>1951</v>
      </c>
      <c r="G285" s="180">
        <v>4.4999999999999997E-3</v>
      </c>
    </row>
    <row r="286" spans="1:7" ht="15.75" customHeight="1">
      <c r="A286" s="175">
        <v>45197</v>
      </c>
      <c r="B286" s="161">
        <v>3010</v>
      </c>
      <c r="C286" s="161">
        <v>2989</v>
      </c>
      <c r="D286" s="161">
        <v>3050.5</v>
      </c>
      <c r="E286" s="161">
        <v>2978.25</v>
      </c>
      <c r="F286" s="115" t="s">
        <v>1886</v>
      </c>
      <c r="G286" s="162">
        <v>1.52E-2</v>
      </c>
    </row>
    <row r="287" spans="1:7" ht="15.75" customHeight="1">
      <c r="A287" s="181">
        <v>45196</v>
      </c>
      <c r="B287" s="178">
        <v>2965.05</v>
      </c>
      <c r="C287" s="178">
        <v>2922</v>
      </c>
      <c r="D287" s="178">
        <v>2994.9</v>
      </c>
      <c r="E287" s="178">
        <v>2911.65</v>
      </c>
      <c r="F287" s="179" t="s">
        <v>1442</v>
      </c>
      <c r="G287" s="180">
        <v>1.7999999999999999E-2</v>
      </c>
    </row>
    <row r="288" spans="1:7" ht="15.75" customHeight="1">
      <c r="A288" s="175">
        <v>45195</v>
      </c>
      <c r="B288" s="161">
        <v>2912.55</v>
      </c>
      <c r="C288" s="161">
        <v>2915</v>
      </c>
      <c r="D288" s="161">
        <v>2944</v>
      </c>
      <c r="E288" s="161">
        <v>2910</v>
      </c>
      <c r="F288" s="115" t="s">
        <v>2227</v>
      </c>
      <c r="G288" s="162">
        <v>3.5000000000000001E-3</v>
      </c>
    </row>
    <row r="289" spans="1:7" ht="15.75" customHeight="1">
      <c r="A289" s="181">
        <v>45194</v>
      </c>
      <c r="B289" s="178">
        <v>2902.5</v>
      </c>
      <c r="C289" s="178">
        <v>2917.95</v>
      </c>
      <c r="D289" s="178">
        <v>2923.8</v>
      </c>
      <c r="E289" s="178">
        <v>2871</v>
      </c>
      <c r="F289" s="179" t="s">
        <v>2139</v>
      </c>
      <c r="G289" s="180">
        <v>-5.4999999999999997E-3</v>
      </c>
    </row>
    <row r="290" spans="1:7" ht="15.75" customHeight="1">
      <c r="A290" s="175">
        <v>45191</v>
      </c>
      <c r="B290" s="161">
        <v>2918.5</v>
      </c>
      <c r="C290" s="161">
        <v>2908.7</v>
      </c>
      <c r="D290" s="161">
        <v>2936.45</v>
      </c>
      <c r="E290" s="161">
        <v>2902.25</v>
      </c>
      <c r="F290" s="115" t="s">
        <v>1891</v>
      </c>
      <c r="G290" s="162">
        <v>6.6E-3</v>
      </c>
    </row>
    <row r="291" spans="1:7" ht="15.75" customHeight="1">
      <c r="A291" s="181">
        <v>45190</v>
      </c>
      <c r="B291" s="178">
        <v>2899.35</v>
      </c>
      <c r="C291" s="178">
        <v>2885.05</v>
      </c>
      <c r="D291" s="178">
        <v>2905.1</v>
      </c>
      <c r="E291" s="178">
        <v>2846.05</v>
      </c>
      <c r="F291" s="179" t="s">
        <v>2228</v>
      </c>
      <c r="G291" s="180">
        <v>3.2000000000000002E-3</v>
      </c>
    </row>
    <row r="292" spans="1:7" ht="15.75" customHeight="1">
      <c r="A292" s="175">
        <v>45189</v>
      </c>
      <c r="B292" s="161">
        <v>2890</v>
      </c>
      <c r="C292" s="161">
        <v>2926.95</v>
      </c>
      <c r="D292" s="161">
        <v>2944.95</v>
      </c>
      <c r="E292" s="161">
        <v>2886.05</v>
      </c>
      <c r="F292" s="115" t="s">
        <v>2178</v>
      </c>
      <c r="G292" s="162">
        <v>-1.0200000000000001E-2</v>
      </c>
    </row>
    <row r="293" spans="1:7" ht="15.75" customHeight="1">
      <c r="A293" s="181">
        <v>45187</v>
      </c>
      <c r="B293" s="178">
        <v>2919.85</v>
      </c>
      <c r="C293" s="178">
        <v>2910</v>
      </c>
      <c r="D293" s="178">
        <v>2930</v>
      </c>
      <c r="E293" s="178">
        <v>2907</v>
      </c>
      <c r="F293" s="179" t="s">
        <v>2229</v>
      </c>
      <c r="G293" s="180">
        <v>3.8999999999999998E-3</v>
      </c>
    </row>
    <row r="294" spans="1:7" ht="15.75" customHeight="1">
      <c r="A294" s="175">
        <v>45184</v>
      </c>
      <c r="B294" s="161">
        <v>2908.55</v>
      </c>
      <c r="C294" s="161">
        <v>2933</v>
      </c>
      <c r="D294" s="161">
        <v>2934.95</v>
      </c>
      <c r="E294" s="161">
        <v>2900</v>
      </c>
      <c r="F294" s="115" t="s">
        <v>1580</v>
      </c>
      <c r="G294" s="162">
        <v>-3.3999999999999998E-3</v>
      </c>
    </row>
    <row r="295" spans="1:7" ht="15.75" customHeight="1">
      <c r="A295" s="181">
        <v>45183</v>
      </c>
      <c r="B295" s="178">
        <v>2918.6</v>
      </c>
      <c r="C295" s="178">
        <v>2924.9</v>
      </c>
      <c r="D295" s="178">
        <v>2931.65</v>
      </c>
      <c r="E295" s="178">
        <v>2906</v>
      </c>
      <c r="F295" s="179" t="s">
        <v>2186</v>
      </c>
      <c r="G295" s="180">
        <v>4.1000000000000003E-3</v>
      </c>
    </row>
    <row r="296" spans="1:7" ht="15.75" customHeight="1">
      <c r="A296" s="175">
        <v>45182</v>
      </c>
      <c r="B296" s="161">
        <v>2906.75</v>
      </c>
      <c r="C296" s="161">
        <v>2943.5</v>
      </c>
      <c r="D296" s="161">
        <v>2943.7</v>
      </c>
      <c r="E296" s="161">
        <v>2888.45</v>
      </c>
      <c r="F296" s="115" t="s">
        <v>1564</v>
      </c>
      <c r="G296" s="162">
        <v>-1.2699999999999999E-2</v>
      </c>
    </row>
    <row r="297" spans="1:7" ht="15.75" customHeight="1">
      <c r="A297" s="181">
        <v>45181</v>
      </c>
      <c r="B297" s="178">
        <v>2944.1</v>
      </c>
      <c r="C297" s="178">
        <v>2951.6</v>
      </c>
      <c r="D297" s="178">
        <v>3009</v>
      </c>
      <c r="E297" s="178">
        <v>2932.45</v>
      </c>
      <c r="F297" s="179" t="s">
        <v>1447</v>
      </c>
      <c r="G297" s="180">
        <v>1.72E-2</v>
      </c>
    </row>
    <row r="298" spans="1:7" ht="15.75" customHeight="1">
      <c r="A298" s="175">
        <v>45180</v>
      </c>
      <c r="B298" s="161">
        <v>2894.2</v>
      </c>
      <c r="C298" s="161">
        <v>2905</v>
      </c>
      <c r="D298" s="161">
        <v>2926</v>
      </c>
      <c r="E298" s="161">
        <v>2890.05</v>
      </c>
      <c r="F298" s="115" t="s">
        <v>2225</v>
      </c>
      <c r="G298" s="162">
        <v>-2.5999999999999999E-3</v>
      </c>
    </row>
    <row r="299" spans="1:7" ht="15.75" customHeight="1">
      <c r="A299" s="181">
        <v>45177</v>
      </c>
      <c r="B299" s="178">
        <v>2901.6</v>
      </c>
      <c r="C299" s="178">
        <v>2888</v>
      </c>
      <c r="D299" s="178">
        <v>2928.7</v>
      </c>
      <c r="E299" s="178">
        <v>2872.45</v>
      </c>
      <c r="F299" s="179" t="s">
        <v>1878</v>
      </c>
      <c r="G299" s="180">
        <v>1.9400000000000001E-2</v>
      </c>
    </row>
    <row r="300" spans="1:7" ht="15.75" customHeight="1">
      <c r="A300" s="175">
        <v>45176</v>
      </c>
      <c r="B300" s="161">
        <v>2846.4</v>
      </c>
      <c r="C300" s="161">
        <v>2733</v>
      </c>
      <c r="D300" s="161">
        <v>2855.95</v>
      </c>
      <c r="E300" s="161">
        <v>2730</v>
      </c>
      <c r="F300" s="115" t="s">
        <v>1826</v>
      </c>
      <c r="G300" s="162">
        <v>4.2500000000000003E-2</v>
      </c>
    </row>
    <row r="301" spans="1:7" ht="15.75" customHeight="1">
      <c r="A301" s="181">
        <v>45175</v>
      </c>
      <c r="B301" s="178">
        <v>2730.45</v>
      </c>
      <c r="C301" s="178">
        <v>2740</v>
      </c>
      <c r="D301" s="178">
        <v>2742.8</v>
      </c>
      <c r="E301" s="178">
        <v>2712</v>
      </c>
      <c r="F301" s="179" t="s">
        <v>2128</v>
      </c>
      <c r="G301" s="180">
        <v>-8.9999999999999998E-4</v>
      </c>
    </row>
    <row r="302" spans="1:7" ht="15.75" customHeight="1">
      <c r="A302" s="175">
        <v>45174</v>
      </c>
      <c r="B302" s="161">
        <v>2732.95</v>
      </c>
      <c r="C302" s="161">
        <v>2720.5</v>
      </c>
      <c r="D302" s="161">
        <v>2739</v>
      </c>
      <c r="E302" s="161">
        <v>2720</v>
      </c>
      <c r="F302" s="115" t="s">
        <v>2205</v>
      </c>
      <c r="G302" s="162">
        <v>8.0999999999999996E-3</v>
      </c>
    </row>
    <row r="303" spans="1:7" ht="15.75" customHeight="1">
      <c r="A303" s="181">
        <v>45173</v>
      </c>
      <c r="B303" s="178">
        <v>2711.1</v>
      </c>
      <c r="C303" s="178">
        <v>2733</v>
      </c>
      <c r="D303" s="178">
        <v>2742</v>
      </c>
      <c r="E303" s="178">
        <v>2705</v>
      </c>
      <c r="F303" s="179" t="s">
        <v>2225</v>
      </c>
      <c r="G303" s="180">
        <v>3.3E-3</v>
      </c>
    </row>
    <row r="304" spans="1:7" ht="15.75" customHeight="1">
      <c r="A304" s="175">
        <v>45170</v>
      </c>
      <c r="B304" s="161">
        <v>2702.1</v>
      </c>
      <c r="C304" s="161">
        <v>2710</v>
      </c>
      <c r="D304" s="161">
        <v>2715.95</v>
      </c>
      <c r="E304" s="161">
        <v>2688.3</v>
      </c>
      <c r="F304" s="115" t="s">
        <v>2230</v>
      </c>
      <c r="G304" s="162">
        <v>-2.0000000000000001E-4</v>
      </c>
    </row>
    <row r="305" spans="1:7" ht="15.75" customHeight="1">
      <c r="A305" s="181">
        <v>45169</v>
      </c>
      <c r="B305" s="178">
        <v>2702.7</v>
      </c>
      <c r="C305" s="178">
        <v>2720</v>
      </c>
      <c r="D305" s="178">
        <v>2724.6</v>
      </c>
      <c r="E305" s="178">
        <v>2678.35</v>
      </c>
      <c r="F305" s="179" t="s">
        <v>2228</v>
      </c>
      <c r="G305" s="180">
        <v>-2.3E-3</v>
      </c>
    </row>
    <row r="306" spans="1:7" ht="15.75" customHeight="1">
      <c r="A306" s="175">
        <v>45168</v>
      </c>
      <c r="B306" s="161">
        <v>2709</v>
      </c>
      <c r="C306" s="161">
        <v>2722.95</v>
      </c>
      <c r="D306" s="161">
        <v>2737.65</v>
      </c>
      <c r="E306" s="161">
        <v>2707</v>
      </c>
      <c r="F306" s="115" t="s">
        <v>1548</v>
      </c>
      <c r="G306" s="162">
        <v>-3.7000000000000002E-3</v>
      </c>
    </row>
    <row r="307" spans="1:7" ht="15.75" customHeight="1">
      <c r="A307" s="181">
        <v>45167</v>
      </c>
      <c r="B307" s="178">
        <v>2718.95</v>
      </c>
      <c r="C307" s="178">
        <v>2710</v>
      </c>
      <c r="D307" s="178">
        <v>2722.1</v>
      </c>
      <c r="E307" s="178">
        <v>2696.3</v>
      </c>
      <c r="F307" s="179" t="s">
        <v>2212</v>
      </c>
      <c r="G307" s="180">
        <v>8.8000000000000005E-3</v>
      </c>
    </row>
    <row r="308" spans="1:7" ht="15.75" customHeight="1">
      <c r="A308" s="175">
        <v>45166</v>
      </c>
      <c r="B308" s="161">
        <v>2695.35</v>
      </c>
      <c r="C308" s="161">
        <v>2653.55</v>
      </c>
      <c r="D308" s="161">
        <v>2700</v>
      </c>
      <c r="E308" s="161">
        <v>2650.05</v>
      </c>
      <c r="F308" s="115" t="s">
        <v>2225</v>
      </c>
      <c r="G308" s="162">
        <v>2.1600000000000001E-2</v>
      </c>
    </row>
    <row r="309" spans="1:7" ht="15.75" customHeight="1">
      <c r="A309" s="181">
        <v>45163</v>
      </c>
      <c r="B309" s="178">
        <v>2638.4</v>
      </c>
      <c r="C309" s="178">
        <v>2677.45</v>
      </c>
      <c r="D309" s="178">
        <v>2682.7</v>
      </c>
      <c r="E309" s="178">
        <v>2631</v>
      </c>
      <c r="F309" s="179" t="s">
        <v>2173</v>
      </c>
      <c r="G309" s="180">
        <v>-1.8499999999999999E-2</v>
      </c>
    </row>
    <row r="310" spans="1:7" ht="15.75" customHeight="1">
      <c r="A310" s="175">
        <v>45162</v>
      </c>
      <c r="B310" s="161">
        <v>2688.15</v>
      </c>
      <c r="C310" s="161">
        <v>2747.5</v>
      </c>
      <c r="D310" s="161">
        <v>2766.8</v>
      </c>
      <c r="E310" s="161">
        <v>2680.6</v>
      </c>
      <c r="F310" s="115" t="s">
        <v>2156</v>
      </c>
      <c r="G310" s="162">
        <v>-1.0800000000000001E-2</v>
      </c>
    </row>
    <row r="311" spans="1:7" ht="15.75" customHeight="1">
      <c r="A311" s="181">
        <v>45161</v>
      </c>
      <c r="B311" s="178">
        <v>2717.6</v>
      </c>
      <c r="C311" s="178">
        <v>2689.55</v>
      </c>
      <c r="D311" s="178">
        <v>2726</v>
      </c>
      <c r="E311" s="178">
        <v>2682.45</v>
      </c>
      <c r="F311" s="179" t="s">
        <v>2201</v>
      </c>
      <c r="G311" s="180">
        <v>1.4500000000000001E-2</v>
      </c>
    </row>
    <row r="312" spans="1:7" ht="15.75" customHeight="1">
      <c r="A312" s="175">
        <v>45160</v>
      </c>
      <c r="B312" s="161">
        <v>2678.8</v>
      </c>
      <c r="C312" s="161">
        <v>2668</v>
      </c>
      <c r="D312" s="161">
        <v>2685.65</v>
      </c>
      <c r="E312" s="161">
        <v>2662</v>
      </c>
      <c r="F312" s="115" t="s">
        <v>2179</v>
      </c>
      <c r="G312" s="162">
        <v>6.1999999999999998E-3</v>
      </c>
    </row>
    <row r="313" spans="1:7" ht="15.75" customHeight="1">
      <c r="A313" s="181">
        <v>45159</v>
      </c>
      <c r="B313" s="178">
        <v>2662.25</v>
      </c>
      <c r="C313" s="178">
        <v>2641.85</v>
      </c>
      <c r="D313" s="178">
        <v>2666.6</v>
      </c>
      <c r="E313" s="178">
        <v>2623.45</v>
      </c>
      <c r="F313" s="179" t="s">
        <v>2231</v>
      </c>
      <c r="G313" s="180">
        <v>7.7000000000000002E-3</v>
      </c>
    </row>
    <row r="314" spans="1:7" ht="15.75" customHeight="1">
      <c r="A314" s="175">
        <v>45156</v>
      </c>
      <c r="B314" s="161">
        <v>2641.95</v>
      </c>
      <c r="C314" s="161">
        <v>2650</v>
      </c>
      <c r="D314" s="161">
        <v>2674.7</v>
      </c>
      <c r="E314" s="161">
        <v>2632.75</v>
      </c>
      <c r="F314" s="115" t="s">
        <v>2149</v>
      </c>
      <c r="G314" s="162">
        <v>-4.0000000000000001E-3</v>
      </c>
    </row>
    <row r="315" spans="1:7" ht="15.75" customHeight="1">
      <c r="A315" s="181">
        <v>45155</v>
      </c>
      <c r="B315" s="178">
        <v>2652.5</v>
      </c>
      <c r="C315" s="178">
        <v>2691.05</v>
      </c>
      <c r="D315" s="178">
        <v>2691.05</v>
      </c>
      <c r="E315" s="178">
        <v>2642</v>
      </c>
      <c r="F315" s="179" t="s">
        <v>1713</v>
      </c>
      <c r="G315" s="180">
        <v>-1.43E-2</v>
      </c>
    </row>
    <row r="316" spans="1:7" ht="15.75" customHeight="1">
      <c r="A316" s="175">
        <v>45154</v>
      </c>
      <c r="B316" s="161">
        <v>2691.05</v>
      </c>
      <c r="C316" s="161">
        <v>2669</v>
      </c>
      <c r="D316" s="161">
        <v>2695</v>
      </c>
      <c r="E316" s="161">
        <v>2652.05</v>
      </c>
      <c r="F316" s="115" t="s">
        <v>1672</v>
      </c>
      <c r="G316" s="162">
        <v>1.17E-2</v>
      </c>
    </row>
    <row r="317" spans="1:7" ht="15.75" customHeight="1">
      <c r="A317" s="181">
        <v>45152</v>
      </c>
      <c r="B317" s="178">
        <v>2659.9</v>
      </c>
      <c r="C317" s="178">
        <v>2637</v>
      </c>
      <c r="D317" s="178">
        <v>2663.55</v>
      </c>
      <c r="E317" s="178">
        <v>2616</v>
      </c>
      <c r="F317" s="179" t="s">
        <v>2127</v>
      </c>
      <c r="G317" s="180">
        <v>8.0999999999999996E-3</v>
      </c>
    </row>
    <row r="318" spans="1:7" ht="15.75" customHeight="1">
      <c r="A318" s="175">
        <v>45149</v>
      </c>
      <c r="B318" s="161">
        <v>2638.5</v>
      </c>
      <c r="C318" s="161">
        <v>2642.05</v>
      </c>
      <c r="D318" s="161">
        <v>2656.9</v>
      </c>
      <c r="E318" s="161">
        <v>2631.25</v>
      </c>
      <c r="F318" s="115" t="s">
        <v>2150</v>
      </c>
      <c r="G318" s="162">
        <v>-1.9E-3</v>
      </c>
    </row>
    <row r="319" spans="1:7" ht="15.75" customHeight="1">
      <c r="A319" s="181">
        <v>45148</v>
      </c>
      <c r="B319" s="178">
        <v>2643.5</v>
      </c>
      <c r="C319" s="178">
        <v>2640.1</v>
      </c>
      <c r="D319" s="178">
        <v>2661.6</v>
      </c>
      <c r="E319" s="178">
        <v>2621.65</v>
      </c>
      <c r="F319" s="179" t="s">
        <v>2232</v>
      </c>
      <c r="G319" s="180">
        <v>-3.0999999999999999E-3</v>
      </c>
    </row>
    <row r="320" spans="1:7" ht="15.75" customHeight="1">
      <c r="A320" s="175">
        <v>45147</v>
      </c>
      <c r="B320" s="161">
        <v>2651.6</v>
      </c>
      <c r="C320" s="161">
        <v>2635</v>
      </c>
      <c r="D320" s="161">
        <v>2655</v>
      </c>
      <c r="E320" s="161">
        <v>2615.25</v>
      </c>
      <c r="F320" s="115" t="s">
        <v>2233</v>
      </c>
      <c r="G320" s="162">
        <v>7.4000000000000003E-3</v>
      </c>
    </row>
    <row r="321" spans="1:7" ht="15.75" customHeight="1">
      <c r="A321" s="181">
        <v>45146</v>
      </c>
      <c r="B321" s="178">
        <v>2632.2</v>
      </c>
      <c r="C321" s="178">
        <v>2639.05</v>
      </c>
      <c r="D321" s="178">
        <v>2649.5</v>
      </c>
      <c r="E321" s="178">
        <v>2628.3</v>
      </c>
      <c r="F321" s="179" t="s">
        <v>2234</v>
      </c>
      <c r="G321" s="180">
        <v>-1.4E-3</v>
      </c>
    </row>
    <row r="322" spans="1:7" ht="15.75" customHeight="1">
      <c r="A322" s="175">
        <v>45145</v>
      </c>
      <c r="B322" s="161">
        <v>2635.9</v>
      </c>
      <c r="C322" s="161">
        <v>2628</v>
      </c>
      <c r="D322" s="161">
        <v>2654</v>
      </c>
      <c r="E322" s="161">
        <v>2623.1</v>
      </c>
      <c r="F322" s="115" t="s">
        <v>1957</v>
      </c>
      <c r="G322" s="162">
        <v>3.3999999999999998E-3</v>
      </c>
    </row>
    <row r="323" spans="1:7" ht="15.75" customHeight="1">
      <c r="A323" s="181">
        <v>45142</v>
      </c>
      <c r="B323" s="178">
        <v>2626.9</v>
      </c>
      <c r="C323" s="178">
        <v>2605</v>
      </c>
      <c r="D323" s="178">
        <v>2635</v>
      </c>
      <c r="E323" s="178">
        <v>2598.5</v>
      </c>
      <c r="F323" s="179" t="s">
        <v>2212</v>
      </c>
      <c r="G323" s="180">
        <v>1.11E-2</v>
      </c>
    </row>
    <row r="324" spans="1:7" ht="15.75" customHeight="1">
      <c r="A324" s="175">
        <v>45141</v>
      </c>
      <c r="B324" s="161">
        <v>2598.1</v>
      </c>
      <c r="C324" s="161">
        <v>2615</v>
      </c>
      <c r="D324" s="161">
        <v>2642.75</v>
      </c>
      <c r="E324" s="161">
        <v>2586.3000000000002</v>
      </c>
      <c r="F324" s="115" t="s">
        <v>2147</v>
      </c>
      <c r="G324" s="162">
        <v>-9.1999999999999998E-3</v>
      </c>
    </row>
    <row r="325" spans="1:7" ht="15.75" customHeight="1">
      <c r="A325" s="181">
        <v>45140</v>
      </c>
      <c r="B325" s="178">
        <v>2622.15</v>
      </c>
      <c r="C325" s="178">
        <v>2638</v>
      </c>
      <c r="D325" s="178">
        <v>2644.95</v>
      </c>
      <c r="E325" s="178">
        <v>2602.6999999999998</v>
      </c>
      <c r="F325" s="179" t="s">
        <v>2235</v>
      </c>
      <c r="G325" s="180">
        <v>-1.4500000000000001E-2</v>
      </c>
    </row>
    <row r="326" spans="1:7" ht="15.75" customHeight="1">
      <c r="A326" s="175">
        <v>45139</v>
      </c>
      <c r="B326" s="161">
        <v>2660.65</v>
      </c>
      <c r="C326" s="161">
        <v>2675.32</v>
      </c>
      <c r="D326" s="161">
        <v>2682.95</v>
      </c>
      <c r="E326" s="161">
        <v>2649.38</v>
      </c>
      <c r="F326" s="115" t="s">
        <v>2236</v>
      </c>
      <c r="G326" s="162">
        <v>-5.4999999999999997E-3</v>
      </c>
    </row>
    <row r="327" spans="1:7" ht="15.75" customHeight="1">
      <c r="A327" s="181">
        <v>45138</v>
      </c>
      <c r="B327" s="178">
        <v>2675.32</v>
      </c>
      <c r="C327" s="178">
        <v>2649.03</v>
      </c>
      <c r="D327" s="178">
        <v>2683.95</v>
      </c>
      <c r="E327" s="178">
        <v>2625.18</v>
      </c>
      <c r="F327" s="179" t="s">
        <v>2131</v>
      </c>
      <c r="G327" s="180">
        <v>1.2E-2</v>
      </c>
    </row>
    <row r="328" spans="1:7" ht="15.75" customHeight="1">
      <c r="A328" s="175">
        <v>45135</v>
      </c>
      <c r="B328" s="161">
        <v>2643.59</v>
      </c>
      <c r="C328" s="161">
        <v>2654.17</v>
      </c>
      <c r="D328" s="161">
        <v>2662.15</v>
      </c>
      <c r="E328" s="161">
        <v>2619.09</v>
      </c>
      <c r="F328" s="115" t="s">
        <v>2213</v>
      </c>
      <c r="G328" s="162">
        <v>-4.0000000000000001E-3</v>
      </c>
    </row>
    <row r="329" spans="1:7" ht="15.75" customHeight="1">
      <c r="A329" s="181">
        <v>45134</v>
      </c>
      <c r="B329" s="178">
        <v>2654.22</v>
      </c>
      <c r="C329" s="178">
        <v>2662.95</v>
      </c>
      <c r="D329" s="178">
        <v>2670.33</v>
      </c>
      <c r="E329" s="178">
        <v>2640.5</v>
      </c>
      <c r="F329" s="179" t="s">
        <v>1674</v>
      </c>
      <c r="G329" s="180">
        <v>5.3E-3</v>
      </c>
    </row>
    <row r="330" spans="1:7" ht="15.75" customHeight="1">
      <c r="A330" s="175">
        <v>45133</v>
      </c>
      <c r="B330" s="161">
        <v>2640.3</v>
      </c>
      <c r="C330" s="161">
        <v>2585.17</v>
      </c>
      <c r="D330" s="161">
        <v>2667.83</v>
      </c>
      <c r="E330" s="161">
        <v>2579.1799999999998</v>
      </c>
      <c r="F330" s="115" t="s">
        <v>1359</v>
      </c>
      <c r="G330" s="162">
        <v>3.3300000000000003E-2</v>
      </c>
    </row>
    <row r="331" spans="1:7" ht="15.75" customHeight="1">
      <c r="A331" s="181">
        <v>45132</v>
      </c>
      <c r="B331" s="178">
        <v>2555.14</v>
      </c>
      <c r="C331" s="178">
        <v>2610.11</v>
      </c>
      <c r="D331" s="178">
        <v>2611.86</v>
      </c>
      <c r="E331" s="178">
        <v>2547.2600000000002</v>
      </c>
      <c r="F331" s="179" t="s">
        <v>1381</v>
      </c>
      <c r="G331" s="180">
        <v>-1.7000000000000001E-2</v>
      </c>
    </row>
    <row r="332" spans="1:7" ht="15.75" customHeight="1">
      <c r="A332" s="175">
        <v>45131</v>
      </c>
      <c r="B332" s="161">
        <v>2599.39</v>
      </c>
      <c r="C332" s="161">
        <v>2631.72</v>
      </c>
      <c r="D332" s="161">
        <v>2632.06</v>
      </c>
      <c r="E332" s="161">
        <v>2578.09</v>
      </c>
      <c r="F332" s="115" t="s">
        <v>2164</v>
      </c>
      <c r="G332" s="162">
        <v>7.3000000000000001E-3</v>
      </c>
    </row>
    <row r="333" spans="1:7" ht="15.75" customHeight="1">
      <c r="A333" s="181">
        <v>45128</v>
      </c>
      <c r="B333" s="178">
        <v>2580.4299999999998</v>
      </c>
      <c r="C333" s="178">
        <v>2516.33</v>
      </c>
      <c r="D333" s="178">
        <v>2589.16</v>
      </c>
      <c r="E333" s="178">
        <v>2515.4299999999998</v>
      </c>
      <c r="F333" s="179" t="s">
        <v>1565</v>
      </c>
      <c r="G333" s="180">
        <v>3.8800000000000001E-2</v>
      </c>
    </row>
    <row r="334" spans="1:7" ht="15.75" customHeight="1">
      <c r="A334" s="175">
        <v>45127</v>
      </c>
      <c r="B334" s="161">
        <v>2484.1</v>
      </c>
      <c r="C334" s="161">
        <v>2488.39</v>
      </c>
      <c r="D334" s="161">
        <v>2490.08</v>
      </c>
      <c r="E334" s="161">
        <v>2463.5</v>
      </c>
      <c r="F334" s="115" t="s">
        <v>2139</v>
      </c>
      <c r="G334" s="162">
        <v>-1.8E-3</v>
      </c>
    </row>
    <row r="335" spans="1:7" ht="15.75" customHeight="1">
      <c r="A335" s="181">
        <v>45126</v>
      </c>
      <c r="B335" s="178">
        <v>2488.54</v>
      </c>
      <c r="C335" s="178">
        <v>2469.0300000000002</v>
      </c>
      <c r="D335" s="178">
        <v>2497.3200000000002</v>
      </c>
      <c r="E335" s="178">
        <v>2460.85</v>
      </c>
      <c r="F335" s="179" t="s">
        <v>2180</v>
      </c>
      <c r="G335" s="180">
        <v>7.9000000000000008E-3</v>
      </c>
    </row>
    <row r="336" spans="1:7" ht="15.75" customHeight="1">
      <c r="A336" s="175">
        <v>45125</v>
      </c>
      <c r="B336" s="161">
        <v>2469.13</v>
      </c>
      <c r="C336" s="161">
        <v>2463.4499999999998</v>
      </c>
      <c r="D336" s="161">
        <v>2484.35</v>
      </c>
      <c r="E336" s="161">
        <v>2462.5500000000002</v>
      </c>
      <c r="F336" s="115" t="s">
        <v>2237</v>
      </c>
      <c r="G336" s="162">
        <v>2.3999999999999998E-3</v>
      </c>
    </row>
    <row r="337" spans="1:7" ht="15.75" customHeight="1">
      <c r="A337" s="181">
        <v>45124</v>
      </c>
      <c r="B337" s="178">
        <v>2463.25</v>
      </c>
      <c r="C337" s="178">
        <v>2469.4299999999998</v>
      </c>
      <c r="D337" s="178">
        <v>2488.39</v>
      </c>
      <c r="E337" s="178">
        <v>2459.4499999999998</v>
      </c>
      <c r="F337" s="179" t="s">
        <v>2238</v>
      </c>
      <c r="G337" s="180">
        <v>-1.4E-3</v>
      </c>
    </row>
    <row r="338" spans="1:7" ht="15.75" customHeight="1">
      <c r="A338" s="175">
        <v>45121</v>
      </c>
      <c r="B338" s="161">
        <v>2466.69</v>
      </c>
      <c r="C338" s="161">
        <v>2444.7399999999998</v>
      </c>
      <c r="D338" s="161">
        <v>2471.48</v>
      </c>
      <c r="E338" s="161">
        <v>2443.14</v>
      </c>
      <c r="F338" s="115" t="s">
        <v>2239</v>
      </c>
      <c r="G338" s="162">
        <v>8.9999999999999993E-3</v>
      </c>
    </row>
    <row r="339" spans="1:7" ht="15.75" customHeight="1">
      <c r="A339" s="181">
        <v>45120</v>
      </c>
      <c r="B339" s="178">
        <v>2444.64</v>
      </c>
      <c r="C339" s="178">
        <v>2460.4499999999998</v>
      </c>
      <c r="D339" s="178">
        <v>2479.31</v>
      </c>
      <c r="E339" s="178">
        <v>2440.75</v>
      </c>
      <c r="F339" s="179" t="s">
        <v>2220</v>
      </c>
      <c r="G339" s="180">
        <v>-2E-3</v>
      </c>
    </row>
    <row r="340" spans="1:7" ht="15.75" customHeight="1">
      <c r="A340" s="175">
        <v>45119</v>
      </c>
      <c r="B340" s="161">
        <v>2449.4299999999998</v>
      </c>
      <c r="C340" s="161">
        <v>2474.7199999999998</v>
      </c>
      <c r="D340" s="161">
        <v>2480.36</v>
      </c>
      <c r="E340" s="161">
        <v>2442.29</v>
      </c>
      <c r="F340" s="115" t="s">
        <v>2110</v>
      </c>
      <c r="G340" s="162">
        <v>-7.9000000000000008E-3</v>
      </c>
    </row>
    <row r="341" spans="1:7" ht="15.75" customHeight="1">
      <c r="A341" s="181">
        <v>45118</v>
      </c>
      <c r="B341" s="178">
        <v>2468.98</v>
      </c>
      <c r="C341" s="178">
        <v>2441.69</v>
      </c>
      <c r="D341" s="178">
        <v>2473.42</v>
      </c>
      <c r="E341" s="178">
        <v>2441.69</v>
      </c>
      <c r="F341" s="179" t="s">
        <v>2193</v>
      </c>
      <c r="G341" s="180">
        <v>1.47E-2</v>
      </c>
    </row>
    <row r="342" spans="1:7" ht="15.75" customHeight="1">
      <c r="A342" s="175">
        <v>45117</v>
      </c>
      <c r="B342" s="161">
        <v>2433.2600000000002</v>
      </c>
      <c r="C342" s="161">
        <v>2444.4899999999998</v>
      </c>
      <c r="D342" s="161">
        <v>2457.81</v>
      </c>
      <c r="E342" s="161">
        <v>2414.5500000000002</v>
      </c>
      <c r="F342" s="115" t="s">
        <v>2226</v>
      </c>
      <c r="G342" s="162">
        <v>-4.3E-3</v>
      </c>
    </row>
    <row r="343" spans="1:7" ht="15.75" customHeight="1">
      <c r="A343" s="181">
        <v>45114</v>
      </c>
      <c r="B343" s="178">
        <v>2443.84</v>
      </c>
      <c r="C343" s="178">
        <v>2477.16</v>
      </c>
      <c r="D343" s="178">
        <v>2498.37</v>
      </c>
      <c r="E343" s="178">
        <v>2439.1</v>
      </c>
      <c r="F343" s="179" t="s">
        <v>2135</v>
      </c>
      <c r="G343" s="180">
        <v>-1.5800000000000002E-2</v>
      </c>
    </row>
    <row r="344" spans="1:7" ht="15.75" customHeight="1">
      <c r="A344" s="175">
        <v>45113</v>
      </c>
      <c r="B344" s="161">
        <v>2483</v>
      </c>
      <c r="C344" s="161">
        <v>2462.5500000000002</v>
      </c>
      <c r="D344" s="161">
        <v>2494.3200000000002</v>
      </c>
      <c r="E344" s="161">
        <v>2462</v>
      </c>
      <c r="F344" s="115" t="s">
        <v>2210</v>
      </c>
      <c r="G344" s="162">
        <v>7.1999999999999998E-3</v>
      </c>
    </row>
    <row r="345" spans="1:7" ht="15.75" customHeight="1">
      <c r="A345" s="181">
        <v>45112</v>
      </c>
      <c r="B345" s="178">
        <v>2465.2399999999998</v>
      </c>
      <c r="C345" s="178">
        <v>2455.46</v>
      </c>
      <c r="D345" s="178">
        <v>2479.36</v>
      </c>
      <c r="E345" s="178">
        <v>2448.83</v>
      </c>
      <c r="F345" s="179" t="s">
        <v>2240</v>
      </c>
      <c r="G345" s="180">
        <v>3.5999999999999999E-3</v>
      </c>
    </row>
    <row r="346" spans="1:7" ht="15.75" customHeight="1">
      <c r="A346" s="175">
        <v>45111</v>
      </c>
      <c r="B346" s="161">
        <v>2456.31</v>
      </c>
      <c r="C346" s="161">
        <v>2452.67</v>
      </c>
      <c r="D346" s="161">
        <v>2478.81</v>
      </c>
      <c r="E346" s="161">
        <v>2452.67</v>
      </c>
      <c r="F346" s="115" t="s">
        <v>1664</v>
      </c>
      <c r="G346" s="162">
        <v>3.2000000000000002E-3</v>
      </c>
    </row>
    <row r="347" spans="1:7" ht="15.75" customHeight="1">
      <c r="A347" s="181">
        <v>45110</v>
      </c>
      <c r="B347" s="178">
        <v>2448.5300000000002</v>
      </c>
      <c r="C347" s="178">
        <v>2472.62</v>
      </c>
      <c r="D347" s="178">
        <v>2486.79</v>
      </c>
      <c r="E347" s="178">
        <v>2442.4899999999998</v>
      </c>
      <c r="F347" s="179" t="s">
        <v>2184</v>
      </c>
      <c r="G347" s="180">
        <v>-8.6999999999999994E-3</v>
      </c>
    </row>
    <row r="348" spans="1:7" ht="15.75" customHeight="1">
      <c r="A348" s="175">
        <v>45107</v>
      </c>
      <c r="B348" s="161">
        <v>2469.98</v>
      </c>
      <c r="C348" s="161">
        <v>2414.5500000000002</v>
      </c>
      <c r="D348" s="161">
        <v>2477.91</v>
      </c>
      <c r="E348" s="161">
        <v>2409.62</v>
      </c>
      <c r="F348" s="115" t="s">
        <v>1643</v>
      </c>
      <c r="G348" s="162">
        <v>2.23E-2</v>
      </c>
    </row>
    <row r="349" spans="1:7" ht="15.75" customHeight="1">
      <c r="A349" s="181">
        <v>45105</v>
      </c>
      <c r="B349" s="178">
        <v>2416</v>
      </c>
      <c r="C349" s="178">
        <v>2394.6</v>
      </c>
      <c r="D349" s="178">
        <v>2427.4299999999998</v>
      </c>
      <c r="E349" s="178">
        <v>2384.67</v>
      </c>
      <c r="F349" s="179" t="s">
        <v>2148</v>
      </c>
      <c r="G349" s="180">
        <v>1.4E-2</v>
      </c>
    </row>
    <row r="350" spans="1:7" ht="15.75" customHeight="1">
      <c r="A350" s="175">
        <v>45104</v>
      </c>
      <c r="B350" s="161">
        <v>2382.6799999999998</v>
      </c>
      <c r="C350" s="161">
        <v>2382.08</v>
      </c>
      <c r="D350" s="161">
        <v>2391.56</v>
      </c>
      <c r="E350" s="161">
        <v>2366.21</v>
      </c>
      <c r="F350" s="115" t="s">
        <v>2218</v>
      </c>
      <c r="G350" s="162">
        <v>4.4000000000000003E-3</v>
      </c>
    </row>
    <row r="351" spans="1:7" ht="15.75" customHeight="1">
      <c r="A351" s="181">
        <v>45103</v>
      </c>
      <c r="B351" s="178">
        <v>2372.1999999999998</v>
      </c>
      <c r="C351" s="178">
        <v>2392.6999999999998</v>
      </c>
      <c r="D351" s="178">
        <v>2398.44</v>
      </c>
      <c r="E351" s="178">
        <v>2362.62</v>
      </c>
      <c r="F351" s="179" t="s">
        <v>2241</v>
      </c>
      <c r="G351" s="180">
        <v>-5.0000000000000001E-3</v>
      </c>
    </row>
    <row r="352" spans="1:7" ht="15.75" customHeight="1">
      <c r="A352" s="175">
        <v>45100</v>
      </c>
      <c r="B352" s="161">
        <v>2384.17</v>
      </c>
      <c r="C352" s="161">
        <v>2413.5100000000002</v>
      </c>
      <c r="D352" s="161">
        <v>2421.54</v>
      </c>
      <c r="E352" s="161">
        <v>2377.89</v>
      </c>
      <c r="F352" s="115" t="s">
        <v>2145</v>
      </c>
      <c r="G352" s="162">
        <v>-1.0999999999999999E-2</v>
      </c>
    </row>
    <row r="353" spans="1:7" ht="15.75" customHeight="1">
      <c r="A353" s="181">
        <v>45099</v>
      </c>
      <c r="B353" s="178">
        <v>2410.81</v>
      </c>
      <c r="C353" s="178">
        <v>2389.21</v>
      </c>
      <c r="D353" s="178">
        <v>2418.5500000000002</v>
      </c>
      <c r="E353" s="178">
        <v>2374.65</v>
      </c>
      <c r="F353" s="179" t="s">
        <v>2197</v>
      </c>
      <c r="G353" s="180">
        <v>9.1000000000000004E-3</v>
      </c>
    </row>
    <row r="354" spans="1:7" ht="15.75" customHeight="1">
      <c r="A354" s="175">
        <v>45098</v>
      </c>
      <c r="B354" s="161">
        <v>2389.06</v>
      </c>
      <c r="C354" s="161">
        <v>2376.64</v>
      </c>
      <c r="D354" s="161">
        <v>2406.5700000000002</v>
      </c>
      <c r="E354" s="161">
        <v>2376.64</v>
      </c>
      <c r="F354" s="115" t="s">
        <v>2147</v>
      </c>
      <c r="G354" s="162">
        <v>5.1999999999999998E-3</v>
      </c>
    </row>
    <row r="355" spans="1:7" ht="15.75" customHeight="1">
      <c r="A355" s="181">
        <v>45097</v>
      </c>
      <c r="B355" s="178">
        <v>2376.64</v>
      </c>
      <c r="C355" s="178">
        <v>2359.63</v>
      </c>
      <c r="D355" s="178">
        <v>2384.27</v>
      </c>
      <c r="E355" s="178">
        <v>2349.15</v>
      </c>
      <c r="F355" s="179" t="s">
        <v>2206</v>
      </c>
      <c r="G355" s="180">
        <v>6.6E-3</v>
      </c>
    </row>
    <row r="356" spans="1:7" ht="15.75" customHeight="1">
      <c r="A356" s="175">
        <v>45096</v>
      </c>
      <c r="B356" s="161">
        <v>2361.0300000000002</v>
      </c>
      <c r="C356" s="161">
        <v>2373.65</v>
      </c>
      <c r="D356" s="161">
        <v>2414.46</v>
      </c>
      <c r="E356" s="161">
        <v>2355.69</v>
      </c>
      <c r="F356" s="115" t="s">
        <v>1555</v>
      </c>
      <c r="G356" s="162">
        <v>-2.0000000000000001E-4</v>
      </c>
    </row>
    <row r="357" spans="1:7" ht="15.75" customHeight="1">
      <c r="A357" s="181">
        <v>45093</v>
      </c>
      <c r="B357" s="178">
        <v>2361.48</v>
      </c>
      <c r="C357" s="178">
        <v>2358.4299999999998</v>
      </c>
      <c r="D357" s="178">
        <v>2374.65</v>
      </c>
      <c r="E357" s="178">
        <v>2346.96</v>
      </c>
      <c r="F357" s="179" t="s">
        <v>2125</v>
      </c>
      <c r="G357" s="180">
        <v>2.3E-3</v>
      </c>
    </row>
    <row r="358" spans="1:7" ht="15.75" customHeight="1">
      <c r="A358" s="175">
        <v>45092</v>
      </c>
      <c r="B358" s="161">
        <v>2355.9899999999998</v>
      </c>
      <c r="C358" s="161">
        <v>2349.6999999999998</v>
      </c>
      <c r="D358" s="161">
        <v>2364.17</v>
      </c>
      <c r="E358" s="161">
        <v>2343.7199999999998</v>
      </c>
      <c r="F358" s="115" t="s">
        <v>1985</v>
      </c>
      <c r="G358" s="162">
        <v>2.7000000000000001E-3</v>
      </c>
    </row>
    <row r="359" spans="1:7" ht="15.75" customHeight="1">
      <c r="A359" s="181">
        <v>45091</v>
      </c>
      <c r="B359" s="178">
        <v>2349.75</v>
      </c>
      <c r="C359" s="178">
        <v>2347.61</v>
      </c>
      <c r="D359" s="178">
        <v>2354.69</v>
      </c>
      <c r="E359" s="178">
        <v>2334.7399999999998</v>
      </c>
      <c r="F359" s="179" t="s">
        <v>2218</v>
      </c>
      <c r="G359" s="180">
        <v>2.9999999999999997E-4</v>
      </c>
    </row>
    <row r="360" spans="1:7" ht="15.75" customHeight="1">
      <c r="A360" s="175">
        <v>45090</v>
      </c>
      <c r="B360" s="161">
        <v>2349.1</v>
      </c>
      <c r="C360" s="161">
        <v>2340.5700000000002</v>
      </c>
      <c r="D360" s="161">
        <v>2352.59</v>
      </c>
      <c r="E360" s="161">
        <v>2321.86</v>
      </c>
      <c r="F360" s="115" t="s">
        <v>2222</v>
      </c>
      <c r="G360" s="162">
        <v>6.1999999999999998E-3</v>
      </c>
    </row>
    <row r="361" spans="1:7" ht="15.75" customHeight="1">
      <c r="A361" s="181">
        <v>45089</v>
      </c>
      <c r="B361" s="178">
        <v>2334.69</v>
      </c>
      <c r="C361" s="178">
        <v>2359.6799999999998</v>
      </c>
      <c r="D361" s="178">
        <v>2364.67</v>
      </c>
      <c r="E361" s="178">
        <v>2327.85</v>
      </c>
      <c r="F361" s="179" t="s">
        <v>2242</v>
      </c>
      <c r="G361" s="180">
        <v>-9.7999999999999997E-3</v>
      </c>
    </row>
    <row r="362" spans="1:7" ht="15.75" customHeight="1">
      <c r="A362" s="175">
        <v>45086</v>
      </c>
      <c r="B362" s="161">
        <v>2357.6799999999998</v>
      </c>
      <c r="C362" s="161">
        <v>2339.7199999999998</v>
      </c>
      <c r="D362" s="161">
        <v>2363.52</v>
      </c>
      <c r="E362" s="161">
        <v>2332.9899999999998</v>
      </c>
      <c r="F362" s="115" t="s">
        <v>2188</v>
      </c>
      <c r="G362" s="162">
        <v>9.7000000000000003E-3</v>
      </c>
    </row>
    <row r="363" spans="1:7" ht="15.75" customHeight="1">
      <c r="A363" s="181">
        <v>45085</v>
      </c>
      <c r="B363" s="178">
        <v>2335.0300000000002</v>
      </c>
      <c r="C363" s="178">
        <v>2311.7399999999998</v>
      </c>
      <c r="D363" s="178">
        <v>2339.77</v>
      </c>
      <c r="E363" s="178">
        <v>2307.5500000000002</v>
      </c>
      <c r="F363" s="179" t="s">
        <v>1985</v>
      </c>
      <c r="G363" s="180">
        <v>1.0699999999999999E-2</v>
      </c>
    </row>
    <row r="364" spans="1:7" ht="15.75" customHeight="1">
      <c r="A364" s="175">
        <v>45084</v>
      </c>
      <c r="B364" s="161">
        <v>2310.29</v>
      </c>
      <c r="C364" s="161">
        <v>2272.88</v>
      </c>
      <c r="D364" s="161">
        <v>2312.7800000000002</v>
      </c>
      <c r="E364" s="161">
        <v>2272.88</v>
      </c>
      <c r="F364" s="115" t="s">
        <v>2126</v>
      </c>
      <c r="G364" s="162">
        <v>1.6500000000000001E-2</v>
      </c>
    </row>
    <row r="365" spans="1:7" ht="15.75" customHeight="1">
      <c r="A365" s="181">
        <v>45083</v>
      </c>
      <c r="B365" s="178">
        <v>2272.8200000000002</v>
      </c>
      <c r="C365" s="178">
        <v>2263.9</v>
      </c>
      <c r="D365" s="178">
        <v>2275.5700000000002</v>
      </c>
      <c r="E365" s="178">
        <v>2258.61</v>
      </c>
      <c r="F365" s="179" t="s">
        <v>2185</v>
      </c>
      <c r="G365" s="180">
        <v>4.3E-3</v>
      </c>
    </row>
    <row r="366" spans="1:7" ht="15.75" customHeight="1">
      <c r="A366" s="175">
        <v>45082</v>
      </c>
      <c r="B366" s="161">
        <v>2263.1999999999998</v>
      </c>
      <c r="C366" s="161">
        <v>2239.9499999999998</v>
      </c>
      <c r="D366" s="161">
        <v>2267.69</v>
      </c>
      <c r="E366" s="161">
        <v>2234.96</v>
      </c>
      <c r="F366" s="115" t="s">
        <v>1678</v>
      </c>
      <c r="G366" s="162">
        <v>1.5100000000000001E-2</v>
      </c>
    </row>
    <row r="367" spans="1:7" ht="15.75" customHeight="1">
      <c r="A367" s="181">
        <v>45079</v>
      </c>
      <c r="B367" s="178">
        <v>2229.52</v>
      </c>
      <c r="C367" s="178">
        <v>2216</v>
      </c>
      <c r="D367" s="178">
        <v>2232.27</v>
      </c>
      <c r="E367" s="178">
        <v>2207.17</v>
      </c>
      <c r="F367" s="179" t="s">
        <v>2178</v>
      </c>
      <c r="G367" s="180">
        <v>1.21E-2</v>
      </c>
    </row>
    <row r="368" spans="1:7" ht="15.75" customHeight="1">
      <c r="A368" s="175">
        <v>45078</v>
      </c>
      <c r="B368" s="161">
        <v>2202.83</v>
      </c>
      <c r="C368" s="161">
        <v>2212.0100000000002</v>
      </c>
      <c r="D368" s="161">
        <v>2217</v>
      </c>
      <c r="E368" s="161">
        <v>2197.1999999999998</v>
      </c>
      <c r="F368" s="115" t="s">
        <v>2139</v>
      </c>
      <c r="G368" s="162">
        <v>1E-3</v>
      </c>
    </row>
    <row r="369" spans="1:7" ht="15.75" customHeight="1">
      <c r="A369" s="181">
        <v>45077</v>
      </c>
      <c r="B369" s="178">
        <v>2200.69</v>
      </c>
      <c r="C369" s="178">
        <v>2196.15</v>
      </c>
      <c r="D369" s="178">
        <v>2219</v>
      </c>
      <c r="E369" s="178">
        <v>2195.0500000000002</v>
      </c>
      <c r="F369" s="179" t="s">
        <v>1371</v>
      </c>
      <c r="G369" s="180">
        <v>-2.3E-3</v>
      </c>
    </row>
    <row r="370" spans="1:7" ht="15.75" customHeight="1">
      <c r="A370" s="175">
        <v>45076</v>
      </c>
      <c r="B370" s="161">
        <v>2205.83</v>
      </c>
      <c r="C370" s="161">
        <v>2224.98</v>
      </c>
      <c r="D370" s="161">
        <v>2231.9699999999998</v>
      </c>
      <c r="E370" s="161">
        <v>2202.23</v>
      </c>
      <c r="F370" s="115" t="s">
        <v>1712</v>
      </c>
      <c r="G370" s="162">
        <v>-6.1999999999999998E-3</v>
      </c>
    </row>
    <row r="371" spans="1:7" ht="15.75" customHeight="1">
      <c r="A371" s="181">
        <v>45075</v>
      </c>
      <c r="B371" s="178">
        <v>2219.54</v>
      </c>
      <c r="C371" s="178">
        <v>2219.9899999999998</v>
      </c>
      <c r="D371" s="178">
        <v>2236.7600000000002</v>
      </c>
      <c r="E371" s="178">
        <v>2215.21</v>
      </c>
      <c r="F371" s="179" t="s">
        <v>2243</v>
      </c>
      <c r="G371" s="180">
        <v>2.7000000000000001E-3</v>
      </c>
    </row>
    <row r="372" spans="1:7" ht="15.75" customHeight="1">
      <c r="A372" s="175">
        <v>45072</v>
      </c>
      <c r="B372" s="161">
        <v>2213.46</v>
      </c>
      <c r="C372" s="161">
        <v>2204.0300000000002</v>
      </c>
      <c r="D372" s="161">
        <v>2215.75</v>
      </c>
      <c r="E372" s="161">
        <v>2196.0500000000002</v>
      </c>
      <c r="F372" s="115" t="s">
        <v>2122</v>
      </c>
      <c r="G372" s="162">
        <v>6.1999999999999998E-3</v>
      </c>
    </row>
    <row r="373" spans="1:7" ht="15.75" customHeight="1">
      <c r="A373" s="181">
        <v>45071</v>
      </c>
      <c r="B373" s="178">
        <v>2199.7399999999998</v>
      </c>
      <c r="C373" s="178">
        <v>2185.0700000000002</v>
      </c>
      <c r="D373" s="178">
        <v>2202.33</v>
      </c>
      <c r="E373" s="178">
        <v>2173.1</v>
      </c>
      <c r="F373" s="179" t="s">
        <v>2222</v>
      </c>
      <c r="G373" s="180">
        <v>8.8999999999999999E-3</v>
      </c>
    </row>
    <row r="374" spans="1:7" ht="15.75" customHeight="1">
      <c r="A374" s="175">
        <v>45070</v>
      </c>
      <c r="B374" s="161">
        <v>2180.23</v>
      </c>
      <c r="C374" s="161">
        <v>2195.0500000000002</v>
      </c>
      <c r="D374" s="161">
        <v>2203.5300000000002</v>
      </c>
      <c r="E374" s="161">
        <v>2171.1</v>
      </c>
      <c r="F374" s="115" t="s">
        <v>1756</v>
      </c>
      <c r="G374" s="162">
        <v>-5.7000000000000002E-3</v>
      </c>
    </row>
    <row r="375" spans="1:7" ht="15.75" customHeight="1">
      <c r="A375" s="181">
        <v>45069</v>
      </c>
      <c r="B375" s="178">
        <v>2192.71</v>
      </c>
      <c r="C375" s="178">
        <v>2220.59</v>
      </c>
      <c r="D375" s="178">
        <v>2223.59</v>
      </c>
      <c r="E375" s="178">
        <v>2189.06</v>
      </c>
      <c r="F375" s="179" t="s">
        <v>1972</v>
      </c>
      <c r="G375" s="180">
        <v>-8.5000000000000006E-3</v>
      </c>
    </row>
    <row r="376" spans="1:7" ht="15.75" customHeight="1">
      <c r="A376" s="175">
        <v>45068</v>
      </c>
      <c r="B376" s="161">
        <v>2211.61</v>
      </c>
      <c r="C376" s="161">
        <v>2185.0700000000002</v>
      </c>
      <c r="D376" s="161">
        <v>2217</v>
      </c>
      <c r="E376" s="161">
        <v>2173.5</v>
      </c>
      <c r="F376" s="115" t="s">
        <v>2199</v>
      </c>
      <c r="G376" s="162">
        <v>1.21E-2</v>
      </c>
    </row>
    <row r="377" spans="1:7" ht="15.75" customHeight="1">
      <c r="A377" s="181">
        <v>45065</v>
      </c>
      <c r="B377" s="178">
        <v>2185.12</v>
      </c>
      <c r="C377" s="178">
        <v>2187.0700000000002</v>
      </c>
      <c r="D377" s="178">
        <v>2194.1</v>
      </c>
      <c r="E377" s="178">
        <v>2163.62</v>
      </c>
      <c r="F377" s="179" t="s">
        <v>2148</v>
      </c>
      <c r="G377" s="180">
        <v>8.0000000000000004E-4</v>
      </c>
    </row>
    <row r="378" spans="1:7" ht="15.75" customHeight="1">
      <c r="A378" s="175">
        <v>45064</v>
      </c>
      <c r="B378" s="161">
        <v>2183.2800000000002</v>
      </c>
      <c r="C378" s="161">
        <v>2224.98</v>
      </c>
      <c r="D378" s="161">
        <v>2228.52</v>
      </c>
      <c r="E378" s="161">
        <v>2176.09</v>
      </c>
      <c r="F378" s="115" t="s">
        <v>2182</v>
      </c>
      <c r="G378" s="162">
        <v>-1.41E-2</v>
      </c>
    </row>
    <row r="379" spans="1:7" ht="15.75" customHeight="1">
      <c r="A379" s="181">
        <v>45063</v>
      </c>
      <c r="B379" s="178">
        <v>2214.61</v>
      </c>
      <c r="C379" s="178">
        <v>2219.34</v>
      </c>
      <c r="D379" s="178">
        <v>2238.9499999999998</v>
      </c>
      <c r="E379" s="178">
        <v>2205.23</v>
      </c>
      <c r="F379" s="179" t="s">
        <v>2130</v>
      </c>
      <c r="G379" s="180">
        <v>-3.3999999999999998E-3</v>
      </c>
    </row>
    <row r="380" spans="1:7" ht="15.75" customHeight="1">
      <c r="A380" s="175">
        <v>45062</v>
      </c>
      <c r="B380" s="161">
        <v>2222.19</v>
      </c>
      <c r="C380" s="161">
        <v>2249.5300000000002</v>
      </c>
      <c r="D380" s="161">
        <v>2249.9299999999998</v>
      </c>
      <c r="E380" s="161">
        <v>2218.1</v>
      </c>
      <c r="F380" s="115" t="s">
        <v>2244</v>
      </c>
      <c r="G380" s="162">
        <v>-8.6999999999999994E-3</v>
      </c>
    </row>
    <row r="381" spans="1:7" ht="15.75" customHeight="1">
      <c r="A381" s="181">
        <v>45061</v>
      </c>
      <c r="B381" s="178">
        <v>2241.79</v>
      </c>
      <c r="C381" s="178">
        <v>2215.9</v>
      </c>
      <c r="D381" s="178">
        <v>2254.92</v>
      </c>
      <c r="E381" s="178">
        <v>2210.02</v>
      </c>
      <c r="F381" s="179" t="s">
        <v>2245</v>
      </c>
      <c r="G381" s="180">
        <v>1.1599999999999999E-2</v>
      </c>
    </row>
    <row r="382" spans="1:7" ht="15.75" customHeight="1">
      <c r="A382" s="175">
        <v>45058</v>
      </c>
      <c r="B382" s="161">
        <v>2216.1</v>
      </c>
      <c r="C382" s="161">
        <v>2217.65</v>
      </c>
      <c r="D382" s="161">
        <v>2229.9699999999998</v>
      </c>
      <c r="E382" s="161">
        <v>2192.41</v>
      </c>
      <c r="F382" s="115" t="s">
        <v>1949</v>
      </c>
      <c r="G382" s="162">
        <v>-9.4000000000000004E-3</v>
      </c>
    </row>
    <row r="383" spans="1:7" ht="15.75" customHeight="1">
      <c r="A383" s="181">
        <v>45057</v>
      </c>
      <c r="B383" s="178">
        <v>2237.1</v>
      </c>
      <c r="C383" s="178">
        <v>2294.8200000000002</v>
      </c>
      <c r="D383" s="178">
        <v>2308.84</v>
      </c>
      <c r="E383" s="178">
        <v>2232.3200000000002</v>
      </c>
      <c r="F383" s="179" t="s">
        <v>2246</v>
      </c>
      <c r="G383" s="180">
        <v>-5.1700000000000003E-2</v>
      </c>
    </row>
    <row r="384" spans="1:7" ht="15.75" customHeight="1">
      <c r="A384" s="175">
        <v>45056</v>
      </c>
      <c r="B384" s="161">
        <v>2359.13</v>
      </c>
      <c r="C384" s="161">
        <v>2381.63</v>
      </c>
      <c r="D384" s="161">
        <v>2383.5700000000002</v>
      </c>
      <c r="E384" s="161">
        <v>2344.71</v>
      </c>
      <c r="F384" s="115" t="s">
        <v>2185</v>
      </c>
      <c r="G384" s="162">
        <v>-4.1999999999999997E-3</v>
      </c>
    </row>
    <row r="385" spans="1:7" ht="15.75" customHeight="1">
      <c r="A385" s="181">
        <v>45055</v>
      </c>
      <c r="B385" s="178">
        <v>2369.0100000000002</v>
      </c>
      <c r="C385" s="178">
        <v>2362.3200000000002</v>
      </c>
      <c r="D385" s="178">
        <v>2396.5</v>
      </c>
      <c r="E385" s="178">
        <v>2362.3200000000002</v>
      </c>
      <c r="F385" s="179" t="s">
        <v>2247</v>
      </c>
      <c r="G385" s="180">
        <v>3.8E-3</v>
      </c>
    </row>
    <row r="386" spans="1:7" ht="15.75" customHeight="1">
      <c r="A386" s="175">
        <v>45054</v>
      </c>
      <c r="B386" s="161">
        <v>2360.08</v>
      </c>
      <c r="C386" s="161">
        <v>2372.1</v>
      </c>
      <c r="D386" s="161">
        <v>2379.63</v>
      </c>
      <c r="E386" s="161">
        <v>2348.75</v>
      </c>
      <c r="F386" s="115" t="s">
        <v>2121</v>
      </c>
      <c r="G386" s="162">
        <v>-5.1000000000000004E-3</v>
      </c>
    </row>
    <row r="387" spans="1:7" ht="15.75" customHeight="1">
      <c r="A387" s="181">
        <v>45051</v>
      </c>
      <c r="B387" s="178">
        <v>2372.15</v>
      </c>
      <c r="C387" s="178">
        <v>2351.6999999999998</v>
      </c>
      <c r="D387" s="178">
        <v>2401.5300000000002</v>
      </c>
      <c r="E387" s="178">
        <v>2351.6999999999998</v>
      </c>
      <c r="F387" s="179" t="s">
        <v>2157</v>
      </c>
      <c r="G387" s="180">
        <v>8.6999999999999994E-3</v>
      </c>
    </row>
    <row r="388" spans="1:7" ht="15.75" customHeight="1">
      <c r="A388" s="175">
        <v>45050</v>
      </c>
      <c r="B388" s="161">
        <v>2351.6</v>
      </c>
      <c r="C388" s="161">
        <v>2356.4899999999998</v>
      </c>
      <c r="D388" s="161">
        <v>2376.29</v>
      </c>
      <c r="E388" s="161">
        <v>2337.58</v>
      </c>
      <c r="F388" s="115" t="s">
        <v>2116</v>
      </c>
      <c r="G388" s="162">
        <v>2.9999999999999997E-4</v>
      </c>
    </row>
    <row r="389" spans="1:7" ht="15.75" customHeight="1">
      <c r="A389" s="181">
        <v>45049</v>
      </c>
      <c r="B389" s="178">
        <v>2351</v>
      </c>
      <c r="C389" s="178">
        <v>2378.7399999999998</v>
      </c>
      <c r="D389" s="178">
        <v>2384.62</v>
      </c>
      <c r="E389" s="178">
        <v>2343.2199999999998</v>
      </c>
      <c r="F389" s="179" t="s">
        <v>2248</v>
      </c>
      <c r="G389" s="180">
        <v>-1.18E-2</v>
      </c>
    </row>
    <row r="390" spans="1:7" ht="15.75" customHeight="1">
      <c r="A390" s="175">
        <v>45048</v>
      </c>
      <c r="B390" s="161">
        <v>2379.08</v>
      </c>
      <c r="C390" s="161">
        <v>2367.86</v>
      </c>
      <c r="D390" s="161">
        <v>2410.91</v>
      </c>
      <c r="E390" s="161">
        <v>2367.86</v>
      </c>
      <c r="F390" s="115" t="s">
        <v>2135</v>
      </c>
      <c r="G390" s="162">
        <v>8.5000000000000006E-3</v>
      </c>
    </row>
    <row r="391" spans="1:7" ht="15.75" customHeight="1">
      <c r="A391" s="181">
        <v>45044</v>
      </c>
      <c r="B391" s="178">
        <v>2359.08</v>
      </c>
      <c r="C391" s="178">
        <v>2307.1</v>
      </c>
      <c r="D391" s="178">
        <v>2363.67</v>
      </c>
      <c r="E391" s="178">
        <v>2307.1</v>
      </c>
      <c r="F391" s="179" t="s">
        <v>2249</v>
      </c>
      <c r="G391" s="180">
        <v>2.5499999999999998E-2</v>
      </c>
    </row>
    <row r="392" spans="1:7" ht="15.75" customHeight="1">
      <c r="A392" s="175">
        <v>45043</v>
      </c>
      <c r="B392" s="161">
        <v>2300.41</v>
      </c>
      <c r="C392" s="161">
        <v>2270.63</v>
      </c>
      <c r="D392" s="161">
        <v>2304.8000000000002</v>
      </c>
      <c r="E392" s="161">
        <v>2262</v>
      </c>
      <c r="F392" s="115" t="s">
        <v>2122</v>
      </c>
      <c r="G392" s="162">
        <v>1.29E-2</v>
      </c>
    </row>
    <row r="393" spans="1:7" ht="15.75" customHeight="1">
      <c r="A393" s="181">
        <v>45042</v>
      </c>
      <c r="B393" s="178">
        <v>2271.0300000000002</v>
      </c>
      <c r="C393" s="178">
        <v>2242.79</v>
      </c>
      <c r="D393" s="178">
        <v>2282.15</v>
      </c>
      <c r="E393" s="178">
        <v>2239</v>
      </c>
      <c r="F393" s="179" t="s">
        <v>2208</v>
      </c>
      <c r="G393" s="180">
        <v>1.2500000000000001E-2</v>
      </c>
    </row>
    <row r="394" spans="1:7" ht="15.75" customHeight="1">
      <c r="A394" s="175">
        <v>45041</v>
      </c>
      <c r="B394" s="161">
        <v>2242.89</v>
      </c>
      <c r="C394" s="161">
        <v>2226.0300000000002</v>
      </c>
      <c r="D394" s="161">
        <v>2248.9299999999998</v>
      </c>
      <c r="E394" s="161">
        <v>2213.11</v>
      </c>
      <c r="F394" s="115" t="s">
        <v>1582</v>
      </c>
      <c r="G394" s="162">
        <v>8.5000000000000006E-3</v>
      </c>
    </row>
    <row r="395" spans="1:7" ht="15.75" customHeight="1">
      <c r="A395" s="181">
        <v>45040</v>
      </c>
      <c r="B395" s="178">
        <v>2223.89</v>
      </c>
      <c r="C395" s="178">
        <v>2215</v>
      </c>
      <c r="D395" s="178">
        <v>2227.6799999999998</v>
      </c>
      <c r="E395" s="178">
        <v>2181.63</v>
      </c>
      <c r="F395" s="179" t="s">
        <v>2219</v>
      </c>
      <c r="G395" s="180">
        <v>6.1999999999999998E-3</v>
      </c>
    </row>
    <row r="396" spans="1:7" ht="15.75" customHeight="1">
      <c r="A396" s="175">
        <v>45037</v>
      </c>
      <c r="B396" s="161">
        <v>2210.2199999999998</v>
      </c>
      <c r="C396" s="161">
        <v>2235.11</v>
      </c>
      <c r="D396" s="161">
        <v>2237.9499999999998</v>
      </c>
      <c r="E396" s="161">
        <v>2197.0500000000002</v>
      </c>
      <c r="F396" s="115" t="s">
        <v>2218</v>
      </c>
      <c r="G396" s="162">
        <v>-7.9000000000000008E-3</v>
      </c>
    </row>
    <row r="397" spans="1:7" ht="15.75" customHeight="1">
      <c r="A397" s="181">
        <v>45036</v>
      </c>
      <c r="B397" s="178">
        <v>2227.73</v>
      </c>
      <c r="C397" s="178">
        <v>2219.9899999999998</v>
      </c>
      <c r="D397" s="178">
        <v>2246.38</v>
      </c>
      <c r="E397" s="178">
        <v>2217.25</v>
      </c>
      <c r="F397" s="179" t="s">
        <v>2149</v>
      </c>
      <c r="G397" s="180">
        <v>5.8999999999999999E-3</v>
      </c>
    </row>
    <row r="398" spans="1:7" ht="15.75" customHeight="1">
      <c r="A398" s="175">
        <v>45035</v>
      </c>
      <c r="B398" s="161">
        <v>2214.61</v>
      </c>
      <c r="C398" s="161">
        <v>2203.13</v>
      </c>
      <c r="D398" s="161">
        <v>2229.9699999999998</v>
      </c>
      <c r="E398" s="161">
        <v>2203.13</v>
      </c>
      <c r="F398" s="115" t="s">
        <v>1891</v>
      </c>
      <c r="G398" s="162">
        <v>1.4E-3</v>
      </c>
    </row>
    <row r="399" spans="1:7" ht="15.75" customHeight="1">
      <c r="A399" s="181">
        <v>45034</v>
      </c>
      <c r="B399" s="178">
        <v>2211.61</v>
      </c>
      <c r="C399" s="178">
        <v>2215</v>
      </c>
      <c r="D399" s="178">
        <v>2224.98</v>
      </c>
      <c r="E399" s="178">
        <v>2183.08</v>
      </c>
      <c r="F399" s="179" t="s">
        <v>1630</v>
      </c>
      <c r="G399" s="180">
        <v>1.1999999999999999E-3</v>
      </c>
    </row>
    <row r="400" spans="1:7" ht="15.75" customHeight="1">
      <c r="A400" s="175">
        <v>45033</v>
      </c>
      <c r="B400" s="161">
        <v>2209.02</v>
      </c>
      <c r="C400" s="161">
        <v>2253.67</v>
      </c>
      <c r="D400" s="161">
        <v>2268.6799999999998</v>
      </c>
      <c r="E400" s="161">
        <v>2196.1999999999998</v>
      </c>
      <c r="F400" s="115" t="s">
        <v>1631</v>
      </c>
      <c r="G400" s="162">
        <v>-1.9800000000000002E-2</v>
      </c>
    </row>
    <row r="401" spans="1:7" ht="15.75" customHeight="1">
      <c r="A401" s="181">
        <v>45029</v>
      </c>
      <c r="B401" s="178">
        <v>2253.67</v>
      </c>
      <c r="C401" s="178">
        <v>2289.64</v>
      </c>
      <c r="D401" s="178">
        <v>2289.84</v>
      </c>
      <c r="E401" s="178">
        <v>2237.4</v>
      </c>
      <c r="F401" s="179" t="s">
        <v>2130</v>
      </c>
      <c r="G401" s="180">
        <v>-1.2999999999999999E-2</v>
      </c>
    </row>
    <row r="402" spans="1:7" ht="15.75" customHeight="1">
      <c r="A402" s="175">
        <v>45028</v>
      </c>
      <c r="B402" s="161">
        <v>2283.35</v>
      </c>
      <c r="C402" s="161">
        <v>2298.8200000000002</v>
      </c>
      <c r="D402" s="161">
        <v>2307.5</v>
      </c>
      <c r="E402" s="161">
        <v>2276.8200000000002</v>
      </c>
      <c r="F402" s="115" t="s">
        <v>2242</v>
      </c>
      <c r="G402" s="162">
        <v>-5.5999999999999999E-3</v>
      </c>
    </row>
    <row r="403" spans="1:7" ht="15.75" customHeight="1">
      <c r="A403" s="181">
        <v>45027</v>
      </c>
      <c r="B403" s="178">
        <v>2296.3200000000002</v>
      </c>
      <c r="C403" s="178">
        <v>2314.7800000000002</v>
      </c>
      <c r="D403" s="178">
        <v>2324.7600000000002</v>
      </c>
      <c r="E403" s="178">
        <v>2282.15</v>
      </c>
      <c r="F403" s="179" t="s">
        <v>2250</v>
      </c>
      <c r="G403" s="180">
        <v>-3.5000000000000001E-3</v>
      </c>
    </row>
    <row r="404" spans="1:7" ht="15.75" customHeight="1">
      <c r="A404" s="175">
        <v>45026</v>
      </c>
      <c r="B404" s="161">
        <v>2304.5</v>
      </c>
      <c r="C404" s="161">
        <v>2279.7600000000002</v>
      </c>
      <c r="D404" s="161">
        <v>2314.6799999999998</v>
      </c>
      <c r="E404" s="161">
        <v>2272.92</v>
      </c>
      <c r="F404" s="115" t="s">
        <v>2130</v>
      </c>
      <c r="G404" s="162">
        <v>1.5599999999999999E-2</v>
      </c>
    </row>
    <row r="405" spans="1:7" ht="15.75" customHeight="1">
      <c r="A405" s="181">
        <v>45022</v>
      </c>
      <c r="B405" s="178">
        <v>2269.13</v>
      </c>
      <c r="C405" s="178">
        <v>2252.67</v>
      </c>
      <c r="D405" s="178">
        <v>2286.4899999999998</v>
      </c>
      <c r="E405" s="178">
        <v>2249.38</v>
      </c>
      <c r="F405" s="179" t="s">
        <v>2187</v>
      </c>
      <c r="G405" s="180">
        <v>7.3000000000000001E-3</v>
      </c>
    </row>
    <row r="406" spans="1:7" ht="15.75" customHeight="1">
      <c r="A406" s="175">
        <v>45021</v>
      </c>
      <c r="B406" s="161">
        <v>2252.67</v>
      </c>
      <c r="C406" s="161">
        <v>2165.12</v>
      </c>
      <c r="D406" s="161">
        <v>2257.41</v>
      </c>
      <c r="E406" s="161">
        <v>2160.13</v>
      </c>
      <c r="F406" s="115" t="s">
        <v>1374</v>
      </c>
      <c r="G406" s="162">
        <v>4.0399999999999998E-2</v>
      </c>
    </row>
    <row r="407" spans="1:7" ht="15.75" customHeight="1">
      <c r="A407" s="181">
        <v>45019</v>
      </c>
      <c r="B407" s="178">
        <v>2165.27</v>
      </c>
      <c r="C407" s="178">
        <v>2175.09</v>
      </c>
      <c r="D407" s="178">
        <v>2178.59</v>
      </c>
      <c r="E407" s="178">
        <v>2150.15</v>
      </c>
      <c r="F407" s="179" t="s">
        <v>2116</v>
      </c>
      <c r="G407" s="180">
        <v>2.7000000000000001E-3</v>
      </c>
    </row>
    <row r="408" spans="1:7" ht="15.75" customHeight="1">
      <c r="A408" s="175">
        <v>45016</v>
      </c>
      <c r="B408" s="161">
        <v>2159.33</v>
      </c>
      <c r="C408" s="161">
        <v>2151.65</v>
      </c>
      <c r="D408" s="161">
        <v>2172.0500000000002</v>
      </c>
      <c r="E408" s="161">
        <v>2145.71</v>
      </c>
      <c r="F408" s="115" t="s">
        <v>2251</v>
      </c>
      <c r="G408" s="162">
        <v>7.7999999999999996E-3</v>
      </c>
    </row>
    <row r="409" spans="1:7" ht="15.75" customHeight="1">
      <c r="A409" s="181">
        <v>45014</v>
      </c>
      <c r="B409" s="178">
        <v>2142.62</v>
      </c>
      <c r="C409" s="178">
        <v>2132.84</v>
      </c>
      <c r="D409" s="178">
        <v>2154.44</v>
      </c>
      <c r="E409" s="178">
        <v>2116.23</v>
      </c>
      <c r="F409" s="179" t="s">
        <v>1382</v>
      </c>
      <c r="G409" s="180">
        <v>6.4999999999999997E-3</v>
      </c>
    </row>
    <row r="410" spans="1:7" ht="15.75" customHeight="1">
      <c r="A410" s="175">
        <v>45013</v>
      </c>
      <c r="B410" s="161">
        <v>2128.8000000000002</v>
      </c>
      <c r="C410" s="161">
        <v>2162.87</v>
      </c>
      <c r="D410" s="161">
        <v>2164.92</v>
      </c>
      <c r="E410" s="161">
        <v>2117.67</v>
      </c>
      <c r="F410" s="115" t="s">
        <v>1713</v>
      </c>
      <c r="G410" s="162">
        <v>-9.4999999999999998E-3</v>
      </c>
    </row>
    <row r="411" spans="1:7" ht="15.75" customHeight="1">
      <c r="A411" s="181">
        <v>45012</v>
      </c>
      <c r="B411" s="178">
        <v>2149.15</v>
      </c>
      <c r="C411" s="178">
        <v>2170.16</v>
      </c>
      <c r="D411" s="178">
        <v>2185.0700000000002</v>
      </c>
      <c r="E411" s="178">
        <v>2145.16</v>
      </c>
      <c r="F411" s="179" t="s">
        <v>2252</v>
      </c>
      <c r="G411" s="180">
        <v>-5.5999999999999999E-3</v>
      </c>
    </row>
    <row r="412" spans="1:7" ht="15.75" customHeight="1">
      <c r="A412" s="175">
        <v>45009</v>
      </c>
      <c r="B412" s="161">
        <v>2161.2800000000002</v>
      </c>
      <c r="C412" s="161">
        <v>2201.04</v>
      </c>
      <c r="D412" s="161">
        <v>2214.36</v>
      </c>
      <c r="E412" s="161">
        <v>2148.21</v>
      </c>
      <c r="F412" s="115" t="s">
        <v>2142</v>
      </c>
      <c r="G412" s="162">
        <v>-1.84E-2</v>
      </c>
    </row>
    <row r="413" spans="1:7" ht="15.75" customHeight="1">
      <c r="A413" s="181">
        <v>45008</v>
      </c>
      <c r="B413" s="178">
        <v>2201.69</v>
      </c>
      <c r="C413" s="178">
        <v>2209.02</v>
      </c>
      <c r="D413" s="178">
        <v>2236.96</v>
      </c>
      <c r="E413" s="178">
        <v>2195.6</v>
      </c>
      <c r="F413" s="179" t="s">
        <v>1564</v>
      </c>
      <c r="G413" s="180">
        <v>-3.3E-3</v>
      </c>
    </row>
    <row r="414" spans="1:7" ht="15.75" customHeight="1">
      <c r="A414" s="175">
        <v>45007</v>
      </c>
      <c r="B414" s="161">
        <v>2208.9699999999998</v>
      </c>
      <c r="C414" s="161">
        <v>2214.5100000000002</v>
      </c>
      <c r="D414" s="161">
        <v>2241.1999999999998</v>
      </c>
      <c r="E414" s="161">
        <v>2202.9299999999998</v>
      </c>
      <c r="F414" s="115" t="s">
        <v>2130</v>
      </c>
      <c r="G414" s="162">
        <v>2.5000000000000001E-3</v>
      </c>
    </row>
    <row r="415" spans="1:7" ht="15.75" customHeight="1">
      <c r="A415" s="181">
        <v>45006</v>
      </c>
      <c r="B415" s="178">
        <v>2203.48</v>
      </c>
      <c r="C415" s="178">
        <v>2177.79</v>
      </c>
      <c r="D415" s="178">
        <v>2221.9899999999998</v>
      </c>
      <c r="E415" s="178">
        <v>2177.09</v>
      </c>
      <c r="F415" s="179" t="s">
        <v>1737</v>
      </c>
      <c r="G415" s="180">
        <v>1.4200000000000001E-2</v>
      </c>
    </row>
    <row r="416" spans="1:7" ht="15.75" customHeight="1">
      <c r="A416" s="175">
        <v>45005</v>
      </c>
      <c r="B416" s="161">
        <v>2172.65</v>
      </c>
      <c r="C416" s="161">
        <v>2186.17</v>
      </c>
      <c r="D416" s="161">
        <v>2200.04</v>
      </c>
      <c r="E416" s="161">
        <v>2147.16</v>
      </c>
      <c r="F416" s="115" t="s">
        <v>2154</v>
      </c>
      <c r="G416" s="162">
        <v>-8.3000000000000001E-3</v>
      </c>
    </row>
    <row r="417" spans="1:7" ht="15.75" customHeight="1">
      <c r="A417" s="181">
        <v>45002</v>
      </c>
      <c r="B417" s="178">
        <v>2190.81</v>
      </c>
      <c r="C417" s="178">
        <v>2181.7800000000002</v>
      </c>
      <c r="D417" s="178">
        <v>2223.89</v>
      </c>
      <c r="E417" s="178">
        <v>2181.7800000000002</v>
      </c>
      <c r="F417" s="179" t="s">
        <v>1831</v>
      </c>
      <c r="G417" s="180">
        <v>1.0200000000000001E-2</v>
      </c>
    </row>
    <row r="418" spans="1:7" ht="15.75" customHeight="1">
      <c r="A418" s="175">
        <v>45001</v>
      </c>
      <c r="B418" s="161">
        <v>2168.71</v>
      </c>
      <c r="C418" s="161">
        <v>2179.98</v>
      </c>
      <c r="D418" s="161">
        <v>2182.08</v>
      </c>
      <c r="E418" s="161">
        <v>2127.1999999999998</v>
      </c>
      <c r="F418" s="115" t="s">
        <v>1697</v>
      </c>
      <c r="G418" s="162">
        <v>-1.4E-3</v>
      </c>
    </row>
    <row r="419" spans="1:7" ht="15.75" customHeight="1">
      <c r="A419" s="181">
        <v>45000</v>
      </c>
      <c r="B419" s="178">
        <v>2171.75</v>
      </c>
      <c r="C419" s="178">
        <v>2159.33</v>
      </c>
      <c r="D419" s="178">
        <v>2207.4699999999998</v>
      </c>
      <c r="E419" s="178">
        <v>2155.14</v>
      </c>
      <c r="F419" s="179" t="s">
        <v>2253</v>
      </c>
      <c r="G419" s="180">
        <v>1.5100000000000001E-2</v>
      </c>
    </row>
    <row r="420" spans="1:7" ht="15.75" customHeight="1">
      <c r="A420" s="175">
        <v>44999</v>
      </c>
      <c r="B420" s="161">
        <v>2139.38</v>
      </c>
      <c r="C420" s="161">
        <v>2139.52</v>
      </c>
      <c r="D420" s="161">
        <v>2166.11</v>
      </c>
      <c r="E420" s="161">
        <v>2129.6</v>
      </c>
      <c r="F420" s="115" t="s">
        <v>2175</v>
      </c>
      <c r="G420" s="162">
        <v>4.8999999999999998E-3</v>
      </c>
    </row>
    <row r="421" spans="1:7" ht="15.75" customHeight="1">
      <c r="A421" s="181">
        <v>44998</v>
      </c>
      <c r="B421" s="178">
        <v>2129.0500000000002</v>
      </c>
      <c r="C421" s="178">
        <v>2159.1799999999998</v>
      </c>
      <c r="D421" s="178">
        <v>2174.0500000000002</v>
      </c>
      <c r="E421" s="178">
        <v>2102.2600000000002</v>
      </c>
      <c r="F421" s="179" t="s">
        <v>1589</v>
      </c>
      <c r="G421" s="180">
        <v>-1.11E-2</v>
      </c>
    </row>
    <row r="422" spans="1:7" ht="15.75" customHeight="1">
      <c r="A422" s="175">
        <v>44995</v>
      </c>
      <c r="B422" s="161">
        <v>2153</v>
      </c>
      <c r="C422" s="161">
        <v>2166.61</v>
      </c>
      <c r="D422" s="161">
        <v>2177.09</v>
      </c>
      <c r="E422" s="161">
        <v>2128.1999999999998</v>
      </c>
      <c r="F422" s="115" t="s">
        <v>2149</v>
      </c>
      <c r="G422" s="162">
        <v>-1.61E-2</v>
      </c>
    </row>
    <row r="423" spans="1:7" ht="15.75" customHeight="1">
      <c r="A423" s="181">
        <v>44994</v>
      </c>
      <c r="B423" s="178">
        <v>2188.2600000000002</v>
      </c>
      <c r="C423" s="178">
        <v>2170.06</v>
      </c>
      <c r="D423" s="178">
        <v>2194.0500000000002</v>
      </c>
      <c r="E423" s="178">
        <v>2166.61</v>
      </c>
      <c r="F423" s="179" t="s">
        <v>2140</v>
      </c>
      <c r="G423" s="180">
        <v>1.03E-2</v>
      </c>
    </row>
    <row r="424" spans="1:7" ht="15.75" customHeight="1">
      <c r="A424" s="175">
        <v>44993</v>
      </c>
      <c r="B424" s="161">
        <v>2165.92</v>
      </c>
      <c r="C424" s="161">
        <v>2147.16</v>
      </c>
      <c r="D424" s="161">
        <v>2184.67</v>
      </c>
      <c r="E424" s="161">
        <v>2135.7800000000002</v>
      </c>
      <c r="F424" s="115" t="s">
        <v>1711</v>
      </c>
      <c r="G424" s="162">
        <v>1.38E-2</v>
      </c>
    </row>
    <row r="425" spans="1:7" ht="15.75" customHeight="1">
      <c r="A425" s="181">
        <v>44991</v>
      </c>
      <c r="B425" s="178">
        <v>2136.33</v>
      </c>
      <c r="C425" s="178">
        <v>2153.39</v>
      </c>
      <c r="D425" s="178">
        <v>2179.9299999999998</v>
      </c>
      <c r="E425" s="178">
        <v>2134.9899999999998</v>
      </c>
      <c r="F425" s="179" t="s">
        <v>2110</v>
      </c>
      <c r="G425" s="180">
        <v>-5.1000000000000004E-3</v>
      </c>
    </row>
    <row r="426" spans="1:7" ht="15.75" customHeight="1">
      <c r="A426" s="175">
        <v>44988</v>
      </c>
      <c r="B426" s="161">
        <v>2147.21</v>
      </c>
      <c r="C426" s="161">
        <v>2135.19</v>
      </c>
      <c r="D426" s="161">
        <v>2155.04</v>
      </c>
      <c r="E426" s="161">
        <v>2127.4499999999998</v>
      </c>
      <c r="F426" s="115" t="s">
        <v>2110</v>
      </c>
      <c r="G426" s="162">
        <v>1.44E-2</v>
      </c>
    </row>
    <row r="427" spans="1:7" ht="15.75" customHeight="1">
      <c r="A427" s="181">
        <v>44987</v>
      </c>
      <c r="B427" s="178">
        <v>2116.83</v>
      </c>
      <c r="C427" s="178">
        <v>2125.16</v>
      </c>
      <c r="D427" s="178">
        <v>2144.17</v>
      </c>
      <c r="E427" s="178">
        <v>2102.81</v>
      </c>
      <c r="F427" s="179" t="s">
        <v>2148</v>
      </c>
      <c r="G427" s="180">
        <v>3.0000000000000001E-3</v>
      </c>
    </row>
    <row r="428" spans="1:7" ht="15.75" customHeight="1">
      <c r="A428" s="175">
        <v>44986</v>
      </c>
      <c r="B428" s="161">
        <v>2110.54</v>
      </c>
      <c r="C428" s="161">
        <v>2095.27</v>
      </c>
      <c r="D428" s="161">
        <v>2125.21</v>
      </c>
      <c r="E428" s="161">
        <v>2095.27</v>
      </c>
      <c r="F428" s="115" t="s">
        <v>2204</v>
      </c>
      <c r="G428" s="162">
        <v>2.8999999999999998E-3</v>
      </c>
    </row>
    <row r="429" spans="1:7" ht="15.75" customHeight="1">
      <c r="A429" s="181">
        <v>44985</v>
      </c>
      <c r="B429" s="178">
        <v>2104.4</v>
      </c>
      <c r="C429" s="178">
        <v>2110.2399999999998</v>
      </c>
      <c r="D429" s="178">
        <v>2133.4899999999998</v>
      </c>
      <c r="E429" s="178">
        <v>2080.31</v>
      </c>
      <c r="F429" s="179" t="s">
        <v>2136</v>
      </c>
      <c r="G429" s="180">
        <v>-2.2000000000000001E-3</v>
      </c>
    </row>
    <row r="430" spans="1:7" ht="15.75" customHeight="1">
      <c r="A430" s="175">
        <v>44984</v>
      </c>
      <c r="B430" s="161">
        <v>2108.94</v>
      </c>
      <c r="C430" s="161">
        <v>2129.25</v>
      </c>
      <c r="D430" s="161">
        <v>2135.08</v>
      </c>
      <c r="E430" s="161">
        <v>2077.42</v>
      </c>
      <c r="F430" s="115" t="s">
        <v>2178</v>
      </c>
      <c r="G430" s="162">
        <v>-9.4999999999999998E-3</v>
      </c>
    </row>
    <row r="431" spans="1:7" ht="15.75" customHeight="1">
      <c r="A431" s="181">
        <v>44981</v>
      </c>
      <c r="B431" s="178">
        <v>2129.25</v>
      </c>
      <c r="C431" s="178">
        <v>2155.14</v>
      </c>
      <c r="D431" s="178">
        <v>2167.41</v>
      </c>
      <c r="E431" s="178">
        <v>2113.98</v>
      </c>
      <c r="F431" s="179" t="s">
        <v>2235</v>
      </c>
      <c r="G431" s="180">
        <v>-1.1599999999999999E-2</v>
      </c>
    </row>
    <row r="432" spans="1:7" ht="15.75" customHeight="1">
      <c r="A432" s="175">
        <v>44980</v>
      </c>
      <c r="B432" s="161">
        <v>2154.29</v>
      </c>
      <c r="C432" s="161">
        <v>2199.04</v>
      </c>
      <c r="D432" s="161">
        <v>2203.23</v>
      </c>
      <c r="E432" s="161">
        <v>2148.66</v>
      </c>
      <c r="F432" s="115" t="s">
        <v>2154</v>
      </c>
      <c r="G432" s="162">
        <v>-1.6199999999999999E-2</v>
      </c>
    </row>
    <row r="433" spans="1:7" ht="15.75" customHeight="1">
      <c r="A433" s="181">
        <v>44979</v>
      </c>
      <c r="B433" s="178">
        <v>2189.81</v>
      </c>
      <c r="C433" s="178">
        <v>2223.9899999999998</v>
      </c>
      <c r="D433" s="178">
        <v>2235.96</v>
      </c>
      <c r="E433" s="178">
        <v>2177.14</v>
      </c>
      <c r="F433" s="179" t="s">
        <v>2129</v>
      </c>
      <c r="G433" s="180">
        <v>-1.5599999999999999E-2</v>
      </c>
    </row>
    <row r="434" spans="1:7" ht="15.75" customHeight="1">
      <c r="A434" s="175">
        <v>44978</v>
      </c>
      <c r="B434" s="161">
        <v>2224.4299999999998</v>
      </c>
      <c r="C434" s="161">
        <v>2233.96</v>
      </c>
      <c r="D434" s="161">
        <v>2256.91</v>
      </c>
      <c r="E434" s="161">
        <v>2217.6999999999998</v>
      </c>
      <c r="F434" s="115" t="s">
        <v>1590</v>
      </c>
      <c r="G434" s="162">
        <v>1.8E-3</v>
      </c>
    </row>
    <row r="435" spans="1:7" ht="15.75" customHeight="1">
      <c r="A435" s="181">
        <v>44977</v>
      </c>
      <c r="B435" s="178">
        <v>2220.4899999999998</v>
      </c>
      <c r="C435" s="178">
        <v>2228.67</v>
      </c>
      <c r="D435" s="178">
        <v>2246.9299999999998</v>
      </c>
      <c r="E435" s="178">
        <v>2210.02</v>
      </c>
      <c r="F435" s="179" t="s">
        <v>1673</v>
      </c>
      <c r="G435" s="180">
        <v>-4.0000000000000002E-4</v>
      </c>
    </row>
    <row r="436" spans="1:7" ht="15.75" customHeight="1">
      <c r="A436" s="175">
        <v>44974</v>
      </c>
      <c r="B436" s="161">
        <v>2221.34</v>
      </c>
      <c r="C436" s="161">
        <v>2164.92</v>
      </c>
      <c r="D436" s="161">
        <v>2243.94</v>
      </c>
      <c r="E436" s="161">
        <v>2155.14</v>
      </c>
      <c r="F436" s="115" t="s">
        <v>1685</v>
      </c>
      <c r="G436" s="162">
        <v>2.2100000000000002E-2</v>
      </c>
    </row>
    <row r="437" spans="1:7" ht="15.75" customHeight="1">
      <c r="A437" s="181">
        <v>44973</v>
      </c>
      <c r="B437" s="178">
        <v>2173.4</v>
      </c>
      <c r="C437" s="178">
        <v>2181.88</v>
      </c>
      <c r="D437" s="178">
        <v>2197.34</v>
      </c>
      <c r="E437" s="178">
        <v>2166.81</v>
      </c>
      <c r="F437" s="179" t="s">
        <v>1564</v>
      </c>
      <c r="G437" s="180">
        <v>1.5E-3</v>
      </c>
    </row>
    <row r="438" spans="1:7" ht="15.75" customHeight="1">
      <c r="A438" s="175">
        <v>44972</v>
      </c>
      <c r="B438" s="161">
        <v>2170.16</v>
      </c>
      <c r="C438" s="161">
        <v>2181.08</v>
      </c>
      <c r="D438" s="161">
        <v>2182.9299999999998</v>
      </c>
      <c r="E438" s="161">
        <v>2152.4</v>
      </c>
      <c r="F438" s="115" t="s">
        <v>2183</v>
      </c>
      <c r="G438" s="162">
        <v>-7.6E-3</v>
      </c>
    </row>
    <row r="439" spans="1:7" ht="15.75" customHeight="1">
      <c r="A439" s="181">
        <v>44971</v>
      </c>
      <c r="B439" s="178">
        <v>2186.7199999999998</v>
      </c>
      <c r="C439" s="178">
        <v>2210.02</v>
      </c>
      <c r="D439" s="178">
        <v>2211.0100000000002</v>
      </c>
      <c r="E439" s="178">
        <v>2177.2399999999998</v>
      </c>
      <c r="F439" s="179" t="s">
        <v>2140</v>
      </c>
      <c r="G439" s="180">
        <v>-5.3E-3</v>
      </c>
    </row>
    <row r="440" spans="1:7" ht="15.75" customHeight="1">
      <c r="A440" s="175">
        <v>44970</v>
      </c>
      <c r="B440" s="161">
        <v>2198.34</v>
      </c>
      <c r="C440" s="161">
        <v>2168.11</v>
      </c>
      <c r="D440" s="161">
        <v>2205.4299999999998</v>
      </c>
      <c r="E440" s="161">
        <v>2155.34</v>
      </c>
      <c r="F440" s="115" t="s">
        <v>1602</v>
      </c>
      <c r="G440" s="162">
        <v>1.8200000000000001E-2</v>
      </c>
    </row>
    <row r="441" spans="1:7" ht="15.75" customHeight="1">
      <c r="A441" s="181">
        <v>44967</v>
      </c>
      <c r="B441" s="178">
        <v>2158.98</v>
      </c>
      <c r="C441" s="178">
        <v>2135.39</v>
      </c>
      <c r="D441" s="178">
        <v>2165.0700000000002</v>
      </c>
      <c r="E441" s="178">
        <v>2132.7399999999998</v>
      </c>
      <c r="F441" s="179" t="s">
        <v>2142</v>
      </c>
      <c r="G441" s="180">
        <v>7.7000000000000002E-3</v>
      </c>
    </row>
    <row r="442" spans="1:7" ht="15.75" customHeight="1">
      <c r="A442" s="175">
        <v>44966</v>
      </c>
      <c r="B442" s="161">
        <v>2142.5700000000002</v>
      </c>
      <c r="C442" s="161">
        <v>2145.16</v>
      </c>
      <c r="D442" s="161">
        <v>2147.11</v>
      </c>
      <c r="E442" s="161">
        <v>2130.9</v>
      </c>
      <c r="F442" s="115" t="s">
        <v>2221</v>
      </c>
      <c r="G442" s="162">
        <v>7.7999999999999996E-3</v>
      </c>
    </row>
    <row r="443" spans="1:7" ht="15.75" customHeight="1">
      <c r="A443" s="181">
        <v>44965</v>
      </c>
      <c r="B443" s="178">
        <v>2126.06</v>
      </c>
      <c r="C443" s="178">
        <v>2155.69</v>
      </c>
      <c r="D443" s="178">
        <v>2170.36</v>
      </c>
      <c r="E443" s="178">
        <v>2120.77</v>
      </c>
      <c r="F443" s="179" t="s">
        <v>2142</v>
      </c>
      <c r="G443" s="180">
        <v>-1.5900000000000001E-2</v>
      </c>
    </row>
    <row r="444" spans="1:7" ht="15.75" customHeight="1">
      <c r="A444" s="175">
        <v>44964</v>
      </c>
      <c r="B444" s="161">
        <v>2160.4299999999998</v>
      </c>
      <c r="C444" s="161">
        <v>2157.39</v>
      </c>
      <c r="D444" s="161">
        <v>2167.11</v>
      </c>
      <c r="E444" s="161">
        <v>2145.21</v>
      </c>
      <c r="F444" s="115" t="s">
        <v>2254</v>
      </c>
      <c r="G444" s="162">
        <v>4.3E-3</v>
      </c>
    </row>
    <row r="445" spans="1:7" ht="15.75" customHeight="1">
      <c r="A445" s="181">
        <v>44963</v>
      </c>
      <c r="B445" s="178">
        <v>2151.25</v>
      </c>
      <c r="C445" s="178">
        <v>2159.38</v>
      </c>
      <c r="D445" s="178">
        <v>2176.69</v>
      </c>
      <c r="E445" s="178">
        <v>2137.48</v>
      </c>
      <c r="F445" s="179" t="s">
        <v>2213</v>
      </c>
      <c r="G445" s="180">
        <v>-4.7999999999999996E-3</v>
      </c>
    </row>
    <row r="446" spans="1:7" ht="15.75" customHeight="1">
      <c r="A446" s="175">
        <v>44960</v>
      </c>
      <c r="B446" s="161">
        <v>2161.6799999999998</v>
      </c>
      <c r="C446" s="161">
        <v>2172.0500000000002</v>
      </c>
      <c r="D446" s="161">
        <v>2176.94</v>
      </c>
      <c r="E446" s="161">
        <v>2126.25</v>
      </c>
      <c r="F446" s="115" t="s">
        <v>2255</v>
      </c>
      <c r="G446" s="162">
        <v>1.01E-2</v>
      </c>
    </row>
    <row r="447" spans="1:7" ht="15.75" customHeight="1">
      <c r="A447" s="181">
        <v>44959</v>
      </c>
      <c r="B447" s="178">
        <v>2140.0700000000002</v>
      </c>
      <c r="C447" s="178">
        <v>2130.79</v>
      </c>
      <c r="D447" s="178">
        <v>2162.0700000000002</v>
      </c>
      <c r="E447" s="178">
        <v>2103.11</v>
      </c>
      <c r="F447" s="179" t="s">
        <v>1671</v>
      </c>
      <c r="G447" s="180">
        <v>-2.9999999999999997E-4</v>
      </c>
    </row>
    <row r="448" spans="1:7" ht="15.75" customHeight="1">
      <c r="A448" s="175">
        <v>44958</v>
      </c>
      <c r="B448" s="161">
        <v>2140.7199999999998</v>
      </c>
      <c r="C448" s="161">
        <v>2128.1999999999998</v>
      </c>
      <c r="D448" s="161">
        <v>2210.96</v>
      </c>
      <c r="E448" s="161">
        <v>2075.62</v>
      </c>
      <c r="F448" s="115" t="s">
        <v>1560</v>
      </c>
      <c r="G448" s="162">
        <v>0.01</v>
      </c>
    </row>
    <row r="449" spans="1:7" ht="15.75" customHeight="1">
      <c r="A449" s="181">
        <v>44957</v>
      </c>
      <c r="B449" s="178">
        <v>2119.62</v>
      </c>
      <c r="C449" s="178">
        <v>2115.1799999999998</v>
      </c>
      <c r="D449" s="178">
        <v>2127.9499999999998</v>
      </c>
      <c r="E449" s="178">
        <v>2067.9899999999998</v>
      </c>
      <c r="F449" s="179" t="s">
        <v>1667</v>
      </c>
      <c r="G449" s="180">
        <v>5.4000000000000003E-3</v>
      </c>
    </row>
    <row r="450" spans="1:7" ht="15.75" customHeight="1">
      <c r="A450" s="175">
        <v>44956</v>
      </c>
      <c r="B450" s="161">
        <v>2108.15</v>
      </c>
      <c r="C450" s="161">
        <v>2124.61</v>
      </c>
      <c r="D450" s="161">
        <v>2168.36</v>
      </c>
      <c r="E450" s="161">
        <v>2079.11</v>
      </c>
      <c r="F450" s="115" t="s">
        <v>1622</v>
      </c>
      <c r="G450" s="162">
        <v>-2.1700000000000001E-2</v>
      </c>
    </row>
    <row r="451" spans="1:7" ht="15.75" customHeight="1">
      <c r="A451" s="181">
        <v>44953</v>
      </c>
      <c r="B451" s="178">
        <v>2154.9899999999998</v>
      </c>
      <c r="C451" s="178">
        <v>2169.81</v>
      </c>
      <c r="D451" s="178">
        <v>2190.06</v>
      </c>
      <c r="E451" s="178">
        <v>2122.31</v>
      </c>
      <c r="F451" s="179" t="s">
        <v>2132</v>
      </c>
      <c r="G451" s="180">
        <v>-6.7999999999999996E-3</v>
      </c>
    </row>
    <row r="452" spans="1:7" ht="15.75" customHeight="1">
      <c r="A452" s="175">
        <v>44951</v>
      </c>
      <c r="B452" s="161">
        <v>2169.81</v>
      </c>
      <c r="C452" s="161">
        <v>2196.0500000000002</v>
      </c>
      <c r="D452" s="161">
        <v>2200.04</v>
      </c>
      <c r="E452" s="161">
        <v>2150.15</v>
      </c>
      <c r="F452" s="115" t="s">
        <v>2126</v>
      </c>
      <c r="G452" s="162">
        <v>-1.49E-2</v>
      </c>
    </row>
    <row r="453" spans="1:7" ht="15.75" customHeight="1">
      <c r="A453" s="181">
        <v>44950</v>
      </c>
      <c r="B453" s="178">
        <v>2202.5300000000002</v>
      </c>
      <c r="C453" s="178">
        <v>2239.65</v>
      </c>
      <c r="D453" s="178">
        <v>2247.23</v>
      </c>
      <c r="E453" s="178">
        <v>2195.0500000000002</v>
      </c>
      <c r="F453" s="179" t="s">
        <v>2232</v>
      </c>
      <c r="G453" s="180">
        <v>-1.1599999999999999E-2</v>
      </c>
    </row>
    <row r="454" spans="1:7" ht="15.75" customHeight="1">
      <c r="A454" s="175">
        <v>44949</v>
      </c>
      <c r="B454" s="161">
        <v>2228.48</v>
      </c>
      <c r="C454" s="161">
        <v>2249.9299999999998</v>
      </c>
      <c r="D454" s="161">
        <v>2268.19</v>
      </c>
      <c r="E454" s="161">
        <v>2221.9899999999998</v>
      </c>
      <c r="F454" s="115" t="s">
        <v>2189</v>
      </c>
      <c r="G454" s="162">
        <v>-7.3000000000000001E-3</v>
      </c>
    </row>
    <row r="455" spans="1:7" ht="15.75" customHeight="1">
      <c r="A455" s="181">
        <v>44946</v>
      </c>
      <c r="B455" s="178">
        <v>2244.89</v>
      </c>
      <c r="C455" s="178">
        <v>2277.31</v>
      </c>
      <c r="D455" s="178">
        <v>2292.48</v>
      </c>
      <c r="E455" s="178">
        <v>2233.41</v>
      </c>
      <c r="F455" s="179" t="s">
        <v>2130</v>
      </c>
      <c r="G455" s="180">
        <v>-1.0200000000000001E-2</v>
      </c>
    </row>
    <row r="456" spans="1:7" ht="15.75" customHeight="1">
      <c r="A456" s="175">
        <v>44945</v>
      </c>
      <c r="B456" s="161">
        <v>2267.9899999999998</v>
      </c>
      <c r="C456" s="161">
        <v>2254.7600000000002</v>
      </c>
      <c r="D456" s="161">
        <v>2278.66</v>
      </c>
      <c r="E456" s="161">
        <v>2235.96</v>
      </c>
      <c r="F456" s="115" t="s">
        <v>1587</v>
      </c>
      <c r="G456" s="162">
        <v>2.8999999999999998E-3</v>
      </c>
    </row>
    <row r="457" spans="1:7" ht="15.75" customHeight="1">
      <c r="A457" s="181">
        <v>44944</v>
      </c>
      <c r="B457" s="178">
        <v>2261.4</v>
      </c>
      <c r="C457" s="178">
        <v>2216</v>
      </c>
      <c r="D457" s="178">
        <v>2269.6799999999998</v>
      </c>
      <c r="E457" s="178">
        <v>2195.0500000000002</v>
      </c>
      <c r="F457" s="179" t="s">
        <v>1624</v>
      </c>
      <c r="G457" s="180">
        <v>2.41E-2</v>
      </c>
    </row>
    <row r="458" spans="1:7" ht="15.75" customHeight="1">
      <c r="A458" s="175">
        <v>44943</v>
      </c>
      <c r="B458" s="161">
        <v>2208.12</v>
      </c>
      <c r="C458" s="161">
        <v>2135.08</v>
      </c>
      <c r="D458" s="161">
        <v>2212.81</v>
      </c>
      <c r="E458" s="161">
        <v>2131.59</v>
      </c>
      <c r="F458" s="115" t="s">
        <v>1533</v>
      </c>
      <c r="G458" s="162">
        <v>3.5499999999999997E-2</v>
      </c>
    </row>
    <row r="459" spans="1:7" ht="15.75" customHeight="1">
      <c r="A459" s="181">
        <v>44942</v>
      </c>
      <c r="B459" s="178">
        <v>2132.39</v>
      </c>
      <c r="C459" s="178">
        <v>2142.17</v>
      </c>
      <c r="D459" s="178">
        <v>2156.14</v>
      </c>
      <c r="E459" s="178">
        <v>2127.5</v>
      </c>
      <c r="F459" s="179" t="s">
        <v>2218</v>
      </c>
      <c r="G459" s="180">
        <v>-7.4999999999999997E-3</v>
      </c>
    </row>
    <row r="460" spans="1:7" ht="15.75" customHeight="1">
      <c r="A460" s="175">
        <v>44939</v>
      </c>
      <c r="B460" s="161">
        <v>2148.5500000000002</v>
      </c>
      <c r="C460" s="161">
        <v>2157.04</v>
      </c>
      <c r="D460" s="161">
        <v>2159.98</v>
      </c>
      <c r="E460" s="161">
        <v>2112.44</v>
      </c>
      <c r="F460" s="115" t="s">
        <v>1587</v>
      </c>
      <c r="G460" s="162">
        <v>-2.8999999999999998E-3</v>
      </c>
    </row>
    <row r="461" spans="1:7" ht="15.75" customHeight="1">
      <c r="A461" s="181">
        <v>44938</v>
      </c>
      <c r="B461" s="178">
        <v>2154.89</v>
      </c>
      <c r="C461" s="178">
        <v>2113.33</v>
      </c>
      <c r="D461" s="178">
        <v>2159.7800000000002</v>
      </c>
      <c r="E461" s="178">
        <v>2113.33</v>
      </c>
      <c r="F461" s="179" t="s">
        <v>1606</v>
      </c>
      <c r="G461" s="180">
        <v>1.6199999999999999E-2</v>
      </c>
    </row>
    <row r="462" spans="1:7" ht="15.75" customHeight="1">
      <c r="A462" s="175">
        <v>44937</v>
      </c>
      <c r="B462" s="161">
        <v>2120.5700000000002</v>
      </c>
      <c r="C462" s="161">
        <v>2101.36</v>
      </c>
      <c r="D462" s="161">
        <v>2135.19</v>
      </c>
      <c r="E462" s="161">
        <v>2092.38</v>
      </c>
      <c r="F462" s="115" t="s">
        <v>2256</v>
      </c>
      <c r="G462" s="162">
        <v>8.8999999999999999E-3</v>
      </c>
    </row>
    <row r="463" spans="1:7" ht="15.75" customHeight="1">
      <c r="A463" s="181">
        <v>44936</v>
      </c>
      <c r="B463" s="178">
        <v>2101.91</v>
      </c>
      <c r="C463" s="178">
        <v>2127.1</v>
      </c>
      <c r="D463" s="178">
        <v>2127.1</v>
      </c>
      <c r="E463" s="178">
        <v>2092.48</v>
      </c>
      <c r="F463" s="179" t="s">
        <v>2180</v>
      </c>
      <c r="G463" s="180">
        <v>-7.1000000000000004E-3</v>
      </c>
    </row>
    <row r="464" spans="1:7" ht="15.75" customHeight="1">
      <c r="A464" s="175">
        <v>44935</v>
      </c>
      <c r="B464" s="161">
        <v>2116.9299999999998</v>
      </c>
      <c r="C464" s="161">
        <v>2103.2600000000002</v>
      </c>
      <c r="D464" s="161">
        <v>2122.5100000000002</v>
      </c>
      <c r="E464" s="161">
        <v>2096.02</v>
      </c>
      <c r="F464" s="115" t="s">
        <v>2135</v>
      </c>
      <c r="G464" s="162">
        <v>1.6799999999999999E-2</v>
      </c>
    </row>
    <row r="465" spans="1:7" ht="15.75" customHeight="1">
      <c r="A465" s="181">
        <v>44932</v>
      </c>
      <c r="B465" s="178">
        <v>2081.85</v>
      </c>
      <c r="C465" s="178">
        <v>2085.5</v>
      </c>
      <c r="D465" s="178">
        <v>2116.9299999999998</v>
      </c>
      <c r="E465" s="178">
        <v>2067.19</v>
      </c>
      <c r="F465" s="179" t="s">
        <v>1590</v>
      </c>
      <c r="G465" s="180">
        <v>-4.0000000000000002E-4</v>
      </c>
    </row>
    <row r="466" spans="1:7" ht="15.75" customHeight="1">
      <c r="A466" s="175">
        <v>44931</v>
      </c>
      <c r="B466" s="161">
        <v>2082.65</v>
      </c>
      <c r="C466" s="161">
        <v>2075.3200000000002</v>
      </c>
      <c r="D466" s="161">
        <v>2094.48</v>
      </c>
      <c r="E466" s="161">
        <v>2063.85</v>
      </c>
      <c r="F466" s="115" t="s">
        <v>1590</v>
      </c>
      <c r="G466" s="162">
        <v>8.0999999999999996E-3</v>
      </c>
    </row>
    <row r="467" spans="1:7" ht="15.75" customHeight="1">
      <c r="A467" s="181">
        <v>44930</v>
      </c>
      <c r="B467" s="178">
        <v>2065.89</v>
      </c>
      <c r="C467" s="178">
        <v>2086.25</v>
      </c>
      <c r="D467" s="178">
        <v>2096.7199999999998</v>
      </c>
      <c r="E467" s="178">
        <v>2053.37</v>
      </c>
      <c r="F467" s="179" t="s">
        <v>2257</v>
      </c>
      <c r="G467" s="180">
        <v>-8.8000000000000005E-3</v>
      </c>
    </row>
    <row r="468" spans="1:7" ht="15.75" customHeight="1">
      <c r="A468" s="175">
        <v>44929</v>
      </c>
      <c r="B468" s="161">
        <v>2084.25</v>
      </c>
      <c r="C468" s="161">
        <v>2083.3000000000002</v>
      </c>
      <c r="D468" s="161">
        <v>2092.08</v>
      </c>
      <c r="E468" s="161">
        <v>2063.3000000000002</v>
      </c>
      <c r="F468" s="115" t="s">
        <v>2230</v>
      </c>
      <c r="G468" s="162">
        <v>-2.0000000000000001E-4</v>
      </c>
    </row>
    <row r="469" spans="1:7" ht="15.75" customHeight="1">
      <c r="A469" s="181">
        <v>44928</v>
      </c>
      <c r="B469" s="178">
        <v>2084.75</v>
      </c>
      <c r="C469" s="178">
        <v>2088.19</v>
      </c>
      <c r="D469" s="178">
        <v>2092.88</v>
      </c>
      <c r="E469" s="178">
        <v>2070.38</v>
      </c>
      <c r="F469" s="179" t="s">
        <v>2258</v>
      </c>
      <c r="G469" s="180">
        <v>1.8E-3</v>
      </c>
    </row>
    <row r="470" spans="1:7" ht="15.75" customHeight="1">
      <c r="A470" s="173">
        <v>44925</v>
      </c>
      <c r="B470" s="161">
        <v>2081.11</v>
      </c>
      <c r="C470" s="161">
        <v>2110.2399999999998</v>
      </c>
      <c r="D470" s="161">
        <v>2128.1999999999998</v>
      </c>
      <c r="E470" s="161">
        <v>2076.42</v>
      </c>
      <c r="F470" s="115" t="s">
        <v>2240</v>
      </c>
      <c r="G470" s="162">
        <v>-1.1900000000000001E-2</v>
      </c>
    </row>
    <row r="471" spans="1:7" ht="15.75" customHeight="1">
      <c r="A471" s="177">
        <v>44924</v>
      </c>
      <c r="B471" s="178">
        <v>2106.15</v>
      </c>
      <c r="C471" s="178">
        <v>2104.9</v>
      </c>
      <c r="D471" s="178">
        <v>2115.7800000000002</v>
      </c>
      <c r="E471" s="178">
        <v>2089.44</v>
      </c>
      <c r="F471" s="179" t="s">
        <v>2259</v>
      </c>
      <c r="G471" s="180">
        <v>-4.7999999999999996E-3</v>
      </c>
    </row>
    <row r="472" spans="1:7" ht="15.75" customHeight="1">
      <c r="A472" s="173">
        <v>44923</v>
      </c>
      <c r="B472" s="161">
        <v>2116.33</v>
      </c>
      <c r="C472" s="161">
        <v>2124.21</v>
      </c>
      <c r="D472" s="161">
        <v>2131.19</v>
      </c>
      <c r="E472" s="161">
        <v>2108.89</v>
      </c>
      <c r="F472" s="115" t="s">
        <v>2260</v>
      </c>
      <c r="G472" s="162">
        <v>-1.4E-3</v>
      </c>
    </row>
    <row r="473" spans="1:7" ht="15.75" customHeight="1">
      <c r="A473" s="177">
        <v>44922</v>
      </c>
      <c r="B473" s="178">
        <v>2119.3200000000002</v>
      </c>
      <c r="C473" s="178">
        <v>2096.8200000000002</v>
      </c>
      <c r="D473" s="178">
        <v>2123.21</v>
      </c>
      <c r="E473" s="178">
        <v>2080.31</v>
      </c>
      <c r="F473" s="179" t="s">
        <v>2261</v>
      </c>
      <c r="G473" s="180">
        <v>1.5800000000000002E-2</v>
      </c>
    </row>
    <row r="474" spans="1:7" ht="15.75" customHeight="1">
      <c r="A474" s="173">
        <v>44921</v>
      </c>
      <c r="B474" s="161">
        <v>2086.34</v>
      </c>
      <c r="C474" s="161">
        <v>2048.13</v>
      </c>
      <c r="D474" s="161">
        <v>2103.2600000000002</v>
      </c>
      <c r="E474" s="161">
        <v>2046.39</v>
      </c>
      <c r="F474" s="115" t="s">
        <v>2260</v>
      </c>
      <c r="G474" s="162">
        <v>1.37E-2</v>
      </c>
    </row>
    <row r="475" spans="1:7" ht="15.75" customHeight="1">
      <c r="A475" s="177">
        <v>44918</v>
      </c>
      <c r="B475" s="178">
        <v>2058.11</v>
      </c>
      <c r="C475" s="178">
        <v>2089.79</v>
      </c>
      <c r="D475" s="178">
        <v>2099.42</v>
      </c>
      <c r="E475" s="178">
        <v>2045.49</v>
      </c>
      <c r="F475" s="179" t="s">
        <v>2262</v>
      </c>
      <c r="G475" s="180">
        <v>-2.24E-2</v>
      </c>
    </row>
    <row r="476" spans="1:7" ht="15.75" customHeight="1">
      <c r="A476" s="173">
        <v>44917</v>
      </c>
      <c r="B476" s="161">
        <v>2105.1999999999998</v>
      </c>
      <c r="C476" s="161">
        <v>2139.1799999999998</v>
      </c>
      <c r="D476" s="161">
        <v>2143.52</v>
      </c>
      <c r="E476" s="161">
        <v>2092.1799999999998</v>
      </c>
      <c r="F476" s="115" t="s">
        <v>2201</v>
      </c>
      <c r="G476" s="162">
        <v>-1.6899999999999998E-2</v>
      </c>
    </row>
    <row r="477" spans="1:7" ht="15.75" customHeight="1">
      <c r="A477" s="177">
        <v>44916</v>
      </c>
      <c r="B477" s="178">
        <v>2141.4699999999998</v>
      </c>
      <c r="C477" s="178">
        <v>2148.2600000000002</v>
      </c>
      <c r="D477" s="178">
        <v>2170.06</v>
      </c>
      <c r="E477" s="178">
        <v>2138.0300000000002</v>
      </c>
      <c r="F477" s="179" t="s">
        <v>2155</v>
      </c>
      <c r="G477" s="180">
        <v>-7.7999999999999996E-3</v>
      </c>
    </row>
    <row r="478" spans="1:7" ht="15.75" customHeight="1">
      <c r="A478" s="173">
        <v>44915</v>
      </c>
      <c r="B478" s="161">
        <v>2158.38</v>
      </c>
      <c r="C478" s="161">
        <v>2175</v>
      </c>
      <c r="D478" s="161">
        <v>2175</v>
      </c>
      <c r="E478" s="161">
        <v>2133.19</v>
      </c>
      <c r="F478" s="115" t="s">
        <v>2128</v>
      </c>
      <c r="G478" s="162">
        <v>-9.4999999999999998E-3</v>
      </c>
    </row>
    <row r="479" spans="1:7" ht="15.75" customHeight="1">
      <c r="A479" s="177">
        <v>44914</v>
      </c>
      <c r="B479" s="178">
        <v>2179.09</v>
      </c>
      <c r="C479" s="178">
        <v>2166.11</v>
      </c>
      <c r="D479" s="178">
        <v>2182.5300000000002</v>
      </c>
      <c r="E479" s="178">
        <v>2150.1999999999998</v>
      </c>
      <c r="F479" s="179" t="s">
        <v>2263</v>
      </c>
      <c r="G479" s="180">
        <v>4.1000000000000003E-3</v>
      </c>
    </row>
    <row r="480" spans="1:7" ht="15.75" customHeight="1">
      <c r="A480" s="173">
        <v>44911</v>
      </c>
      <c r="B480" s="161">
        <v>2170.11</v>
      </c>
      <c r="C480" s="161">
        <v>2156.14</v>
      </c>
      <c r="D480" s="161">
        <v>2206.62</v>
      </c>
      <c r="E480" s="161">
        <v>2156.14</v>
      </c>
      <c r="F480" s="115" t="s">
        <v>2264</v>
      </c>
      <c r="G480" s="162">
        <v>-1.1999999999999999E-3</v>
      </c>
    </row>
    <row r="481" spans="1:7" ht="15.75" customHeight="1">
      <c r="A481" s="177">
        <v>44910</v>
      </c>
      <c r="B481" s="178">
        <v>2172.65</v>
      </c>
      <c r="C481" s="178">
        <v>2191.7600000000002</v>
      </c>
      <c r="D481" s="178">
        <v>2204.0300000000002</v>
      </c>
      <c r="E481" s="178">
        <v>2168.71</v>
      </c>
      <c r="F481" s="179" t="s">
        <v>2150</v>
      </c>
      <c r="G481" s="180">
        <v>-8.2000000000000007E-3</v>
      </c>
    </row>
    <row r="482" spans="1:7" ht="15.75" customHeight="1">
      <c r="A482" s="173">
        <v>44909</v>
      </c>
      <c r="B482" s="161">
        <v>2190.5100000000002</v>
      </c>
      <c r="C482" s="161">
        <v>2172.0500000000002</v>
      </c>
      <c r="D482" s="161">
        <v>2205.0300000000002</v>
      </c>
      <c r="E482" s="161">
        <v>2170.16</v>
      </c>
      <c r="F482" s="115" t="s">
        <v>2259</v>
      </c>
      <c r="G482" s="162">
        <v>1.04E-2</v>
      </c>
    </row>
    <row r="483" spans="1:7" ht="15.75" customHeight="1">
      <c r="A483" s="177">
        <v>44908</v>
      </c>
      <c r="B483" s="178">
        <v>2168.0100000000002</v>
      </c>
      <c r="C483" s="178">
        <v>2165.12</v>
      </c>
      <c r="D483" s="178">
        <v>2170.8000000000002</v>
      </c>
      <c r="E483" s="178">
        <v>2147.66</v>
      </c>
      <c r="F483" s="179" t="s">
        <v>2116</v>
      </c>
      <c r="G483" s="180">
        <v>4.3E-3</v>
      </c>
    </row>
    <row r="484" spans="1:7" ht="15.75" customHeight="1">
      <c r="A484" s="173">
        <v>44907</v>
      </c>
      <c r="B484" s="161">
        <v>2158.83</v>
      </c>
      <c r="C484" s="161">
        <v>2144.06</v>
      </c>
      <c r="D484" s="161">
        <v>2164.12</v>
      </c>
      <c r="E484" s="161">
        <v>2129.75</v>
      </c>
      <c r="F484" s="115" t="s">
        <v>2252</v>
      </c>
      <c r="G484" s="162">
        <v>4.4999999999999997E-3</v>
      </c>
    </row>
    <row r="485" spans="1:7" ht="15.75" customHeight="1">
      <c r="A485" s="181">
        <v>44904</v>
      </c>
      <c r="B485" s="178">
        <v>2149.1999999999998</v>
      </c>
      <c r="C485" s="178">
        <v>2163.12</v>
      </c>
      <c r="D485" s="178">
        <v>2189.41</v>
      </c>
      <c r="E485" s="178">
        <v>2132.69</v>
      </c>
      <c r="F485" s="179" t="s">
        <v>2172</v>
      </c>
      <c r="G485" s="180">
        <v>-6.3E-3</v>
      </c>
    </row>
    <row r="486" spans="1:7" ht="15.75" customHeight="1">
      <c r="A486" s="175">
        <v>44903</v>
      </c>
      <c r="B486" s="161">
        <v>2162.8200000000002</v>
      </c>
      <c r="C486" s="161">
        <v>2115.23</v>
      </c>
      <c r="D486" s="161">
        <v>2170.11</v>
      </c>
      <c r="E486" s="161">
        <v>2115.23</v>
      </c>
      <c r="F486" s="115" t="s">
        <v>1607</v>
      </c>
      <c r="G486" s="162">
        <v>2.06E-2</v>
      </c>
    </row>
    <row r="487" spans="1:7" ht="15.75" customHeight="1">
      <c r="A487" s="181">
        <v>44902</v>
      </c>
      <c r="B487" s="178">
        <v>2119.2199999999998</v>
      </c>
      <c r="C487" s="178">
        <v>2091.58</v>
      </c>
      <c r="D487" s="178">
        <v>2139.1799999999998</v>
      </c>
      <c r="E487" s="178">
        <v>2091.58</v>
      </c>
      <c r="F487" s="179" t="s">
        <v>1622</v>
      </c>
      <c r="G487" s="180">
        <v>1.46E-2</v>
      </c>
    </row>
    <row r="488" spans="1:7" ht="15.75" customHeight="1">
      <c r="A488" s="175">
        <v>44901</v>
      </c>
      <c r="B488" s="161">
        <v>2088.79</v>
      </c>
      <c r="C488" s="161">
        <v>2076.3200000000002</v>
      </c>
      <c r="D488" s="161">
        <v>2095.27</v>
      </c>
      <c r="E488" s="161">
        <v>2062.35</v>
      </c>
      <c r="F488" s="115" t="s">
        <v>2200</v>
      </c>
      <c r="G488" s="162">
        <v>3.8E-3</v>
      </c>
    </row>
    <row r="489" spans="1:7" ht="15.75" customHeight="1">
      <c r="A489" s="181">
        <v>44900</v>
      </c>
      <c r="B489" s="178">
        <v>2080.91</v>
      </c>
      <c r="C489" s="178">
        <v>2091.23</v>
      </c>
      <c r="D489" s="178">
        <v>2092.08</v>
      </c>
      <c r="E489" s="178">
        <v>2064.1999999999998</v>
      </c>
      <c r="F489" s="179" t="s">
        <v>2206</v>
      </c>
      <c r="G489" s="180">
        <v>0</v>
      </c>
    </row>
    <row r="490" spans="1:7" ht="15.75" customHeight="1">
      <c r="A490" s="175">
        <v>44897</v>
      </c>
      <c r="B490" s="161">
        <v>2080.81</v>
      </c>
      <c r="C490" s="161">
        <v>2091.38</v>
      </c>
      <c r="D490" s="161">
        <v>2094.1799999999998</v>
      </c>
      <c r="E490" s="161">
        <v>2064.4899999999998</v>
      </c>
      <c r="F490" s="115" t="s">
        <v>2130</v>
      </c>
      <c r="G490" s="162">
        <v>-8.8999999999999999E-3</v>
      </c>
    </row>
    <row r="491" spans="1:7" ht="15.75" customHeight="1">
      <c r="A491" s="181">
        <v>44896</v>
      </c>
      <c r="B491" s="178">
        <v>2099.5100000000002</v>
      </c>
      <c r="C491" s="178">
        <v>2080.56</v>
      </c>
      <c r="D491" s="178">
        <v>2105.25</v>
      </c>
      <c r="E491" s="178">
        <v>2074.77</v>
      </c>
      <c r="F491" s="179" t="s">
        <v>2177</v>
      </c>
      <c r="G491" s="180">
        <v>1.4200000000000001E-2</v>
      </c>
    </row>
    <row r="492" spans="1:7" ht="15.75" customHeight="1">
      <c r="A492" s="173">
        <v>44895</v>
      </c>
      <c r="B492" s="161">
        <v>2070.1799999999998</v>
      </c>
      <c r="C492" s="161">
        <v>2048.38</v>
      </c>
      <c r="D492" s="161">
        <v>2081.31</v>
      </c>
      <c r="E492" s="161">
        <v>2040.4</v>
      </c>
      <c r="F492" s="115" t="s">
        <v>2129</v>
      </c>
      <c r="G492" s="162">
        <v>1.1900000000000001E-2</v>
      </c>
    </row>
    <row r="493" spans="1:7" ht="15.75" customHeight="1">
      <c r="A493" s="177">
        <v>44894</v>
      </c>
      <c r="B493" s="178">
        <v>2045.94</v>
      </c>
      <c r="C493" s="178">
        <v>2065.34</v>
      </c>
      <c r="D493" s="178">
        <v>2067.34</v>
      </c>
      <c r="E493" s="178">
        <v>2034.01</v>
      </c>
      <c r="F493" s="179" t="s">
        <v>2173</v>
      </c>
      <c r="G493" s="180">
        <v>-6.7000000000000002E-3</v>
      </c>
    </row>
    <row r="494" spans="1:7" ht="15.75" customHeight="1">
      <c r="A494" s="173">
        <v>44893</v>
      </c>
      <c r="B494" s="161">
        <v>2059.8000000000002</v>
      </c>
      <c r="C494" s="161">
        <v>2059.71</v>
      </c>
      <c r="D494" s="161">
        <v>2067.34</v>
      </c>
      <c r="E494" s="161">
        <v>2047.38</v>
      </c>
      <c r="F494" s="115" t="s">
        <v>2199</v>
      </c>
      <c r="G494" s="162">
        <v>8.0000000000000004E-4</v>
      </c>
    </row>
    <row r="495" spans="1:7" ht="15.75" customHeight="1">
      <c r="A495" s="177">
        <v>44890</v>
      </c>
      <c r="B495" s="178">
        <v>2058.11</v>
      </c>
      <c r="C495" s="178">
        <v>2056.36</v>
      </c>
      <c r="D495" s="178">
        <v>2091.08</v>
      </c>
      <c r="E495" s="178">
        <v>2053.8200000000002</v>
      </c>
      <c r="F495" s="179" t="s">
        <v>1756</v>
      </c>
      <c r="G495" s="180">
        <v>5.1000000000000004E-3</v>
      </c>
    </row>
    <row r="496" spans="1:7" ht="15.75" customHeight="1">
      <c r="A496" s="173">
        <v>44889</v>
      </c>
      <c r="B496" s="161">
        <v>2047.58</v>
      </c>
      <c r="C496" s="161">
        <v>2025.93</v>
      </c>
      <c r="D496" s="161">
        <v>2055.36</v>
      </c>
      <c r="E496" s="161">
        <v>2023.84</v>
      </c>
      <c r="F496" s="115" t="s">
        <v>2147</v>
      </c>
      <c r="G496" s="162">
        <v>1.34E-2</v>
      </c>
    </row>
    <row r="497" spans="1:7" ht="15.75" customHeight="1">
      <c r="A497" s="177">
        <v>44888</v>
      </c>
      <c r="B497" s="178">
        <v>2020.44</v>
      </c>
      <c r="C497" s="178">
        <v>2034.36</v>
      </c>
      <c r="D497" s="178">
        <v>2039.4</v>
      </c>
      <c r="E497" s="178">
        <v>2013.46</v>
      </c>
      <c r="F497" s="179" t="s">
        <v>2139</v>
      </c>
      <c r="G497" s="180">
        <v>-2.3999999999999998E-3</v>
      </c>
    </row>
    <row r="498" spans="1:7" ht="15.75" customHeight="1">
      <c r="A498" s="173">
        <v>44887</v>
      </c>
      <c r="B498" s="161">
        <v>2025.23</v>
      </c>
      <c r="C498" s="161">
        <v>2017</v>
      </c>
      <c r="D498" s="161">
        <v>2028.57</v>
      </c>
      <c r="E498" s="161">
        <v>2015.06</v>
      </c>
      <c r="F498" s="115" t="s">
        <v>2250</v>
      </c>
      <c r="G498" s="162">
        <v>9.1000000000000004E-3</v>
      </c>
    </row>
    <row r="499" spans="1:7" ht="15.75" customHeight="1">
      <c r="A499" s="177">
        <v>44886</v>
      </c>
      <c r="B499" s="178">
        <v>2006.92</v>
      </c>
      <c r="C499" s="178">
        <v>2014.46</v>
      </c>
      <c r="D499" s="178">
        <v>2028.43</v>
      </c>
      <c r="E499" s="178">
        <v>2002.48</v>
      </c>
      <c r="F499" s="179" t="s">
        <v>2265</v>
      </c>
      <c r="G499" s="180">
        <v>-6.4000000000000003E-3</v>
      </c>
    </row>
    <row r="500" spans="1:7" ht="15.75" customHeight="1">
      <c r="A500" s="173">
        <v>44883</v>
      </c>
      <c r="B500" s="161">
        <v>2019.9</v>
      </c>
      <c r="C500" s="161">
        <v>2034.41</v>
      </c>
      <c r="D500" s="161">
        <v>2046.33</v>
      </c>
      <c r="E500" s="161">
        <v>2002.33</v>
      </c>
      <c r="F500" s="115" t="s">
        <v>2122</v>
      </c>
      <c r="G500" s="162">
        <v>-2.5000000000000001E-3</v>
      </c>
    </row>
    <row r="501" spans="1:7" ht="15.75" customHeight="1">
      <c r="A501" s="177">
        <v>44882</v>
      </c>
      <c r="B501" s="178">
        <v>2024.98</v>
      </c>
      <c r="C501" s="178">
        <v>1997.5</v>
      </c>
      <c r="D501" s="178">
        <v>2054.37</v>
      </c>
      <c r="E501" s="178">
        <v>1996.6</v>
      </c>
      <c r="F501" s="179" t="s">
        <v>1670</v>
      </c>
      <c r="G501" s="180">
        <v>1.2999999999999999E-2</v>
      </c>
    </row>
    <row r="502" spans="1:7" ht="15.75" customHeight="1">
      <c r="A502" s="173">
        <v>44881</v>
      </c>
      <c r="B502" s="161">
        <v>1999.09</v>
      </c>
      <c r="C502" s="161">
        <v>1981.53</v>
      </c>
      <c r="D502" s="161">
        <v>2005.33</v>
      </c>
      <c r="E502" s="161">
        <v>1980.58</v>
      </c>
      <c r="F502" s="115" t="s">
        <v>2141</v>
      </c>
      <c r="G502" s="162">
        <v>3.5000000000000001E-3</v>
      </c>
    </row>
    <row r="503" spans="1:7" ht="15.75" customHeight="1">
      <c r="A503" s="177">
        <v>44880</v>
      </c>
      <c r="B503" s="178">
        <v>1992.06</v>
      </c>
      <c r="C503" s="178">
        <v>1998.49</v>
      </c>
      <c r="D503" s="178">
        <v>2012.46</v>
      </c>
      <c r="E503" s="178">
        <v>1973.65</v>
      </c>
      <c r="F503" s="179" t="s">
        <v>2142</v>
      </c>
      <c r="G503" s="180">
        <v>-1.6000000000000001E-3</v>
      </c>
    </row>
    <row r="504" spans="1:7" ht="15.75" customHeight="1">
      <c r="A504" s="173">
        <v>44879</v>
      </c>
      <c r="B504" s="161">
        <v>1995.3</v>
      </c>
      <c r="C504" s="161">
        <v>2008.52</v>
      </c>
      <c r="D504" s="161">
        <v>2017.35</v>
      </c>
      <c r="E504" s="161">
        <v>1990.76</v>
      </c>
      <c r="F504" s="115" t="s">
        <v>2226</v>
      </c>
      <c r="G504" s="162">
        <v>-5.5999999999999999E-3</v>
      </c>
    </row>
    <row r="505" spans="1:7" ht="15.75" customHeight="1">
      <c r="A505" s="177">
        <v>44876</v>
      </c>
      <c r="B505" s="178">
        <v>2006.57</v>
      </c>
      <c r="C505" s="178">
        <v>1999.09</v>
      </c>
      <c r="D505" s="178">
        <v>2014.26</v>
      </c>
      <c r="E505" s="178">
        <v>1987.47</v>
      </c>
      <c r="F505" s="179" t="s">
        <v>2141</v>
      </c>
      <c r="G505" s="180">
        <v>1.6899999999999998E-2</v>
      </c>
    </row>
    <row r="506" spans="1:7" ht="15.75" customHeight="1">
      <c r="A506" s="173">
        <v>44875</v>
      </c>
      <c r="B506" s="161">
        <v>1973.2</v>
      </c>
      <c r="C506" s="161">
        <v>1990.51</v>
      </c>
      <c r="D506" s="161">
        <v>1997.35</v>
      </c>
      <c r="E506" s="161">
        <v>1965.77</v>
      </c>
      <c r="F506" s="115" t="s">
        <v>2230</v>
      </c>
      <c r="G506" s="162">
        <v>-1.29E-2</v>
      </c>
    </row>
    <row r="507" spans="1:7" ht="15.75" customHeight="1">
      <c r="A507" s="181">
        <v>44874</v>
      </c>
      <c r="B507" s="178">
        <v>1998.99</v>
      </c>
      <c r="C507" s="178">
        <v>2020.49</v>
      </c>
      <c r="D507" s="178">
        <v>2032.37</v>
      </c>
      <c r="E507" s="178">
        <v>1991.76</v>
      </c>
      <c r="F507" s="179" t="s">
        <v>2236</v>
      </c>
      <c r="G507" s="180">
        <v>-7.0000000000000001E-3</v>
      </c>
    </row>
    <row r="508" spans="1:7" ht="15.75" customHeight="1">
      <c r="A508" s="175">
        <v>44872</v>
      </c>
      <c r="B508" s="161">
        <v>2013.11</v>
      </c>
      <c r="C508" s="161">
        <v>2016.85</v>
      </c>
      <c r="D508" s="161">
        <v>2027.43</v>
      </c>
      <c r="E508" s="161">
        <v>1988.52</v>
      </c>
      <c r="F508" s="115" t="s">
        <v>2178</v>
      </c>
      <c r="G508" s="162">
        <v>1.2999999999999999E-3</v>
      </c>
    </row>
    <row r="509" spans="1:7" ht="15.75" customHeight="1">
      <c r="A509" s="181">
        <v>44869</v>
      </c>
      <c r="B509" s="178">
        <v>2010.57</v>
      </c>
      <c r="C509" s="178">
        <v>2005.48</v>
      </c>
      <c r="D509" s="178">
        <v>2024.78</v>
      </c>
      <c r="E509" s="178">
        <v>2000.24</v>
      </c>
      <c r="F509" s="179" t="s">
        <v>1628</v>
      </c>
      <c r="G509" s="180">
        <v>3.2000000000000002E-3</v>
      </c>
    </row>
    <row r="510" spans="1:7" ht="15.75" customHeight="1">
      <c r="A510" s="175">
        <v>44868</v>
      </c>
      <c r="B510" s="161">
        <v>2004.18</v>
      </c>
      <c r="C510" s="161">
        <v>2001.49</v>
      </c>
      <c r="D510" s="161">
        <v>2017.95</v>
      </c>
      <c r="E510" s="161">
        <v>1988.52</v>
      </c>
      <c r="F510" s="115" t="s">
        <v>2139</v>
      </c>
      <c r="G510" s="162">
        <v>-2.3E-3</v>
      </c>
    </row>
    <row r="511" spans="1:7" ht="15.75" customHeight="1">
      <c r="A511" s="181">
        <v>44867</v>
      </c>
      <c r="B511" s="178">
        <v>2008.77</v>
      </c>
      <c r="C511" s="178">
        <v>2031.92</v>
      </c>
      <c r="D511" s="178">
        <v>2037.41</v>
      </c>
      <c r="E511" s="178">
        <v>1995.5</v>
      </c>
      <c r="F511" s="179" t="s">
        <v>2208</v>
      </c>
      <c r="G511" s="180">
        <v>-5.4999999999999997E-3</v>
      </c>
    </row>
    <row r="512" spans="1:7" ht="15.75" customHeight="1">
      <c r="A512" s="175">
        <v>44866</v>
      </c>
      <c r="B512" s="161">
        <v>2019.9</v>
      </c>
      <c r="C512" s="161">
        <v>2027.43</v>
      </c>
      <c r="D512" s="161">
        <v>2051.37</v>
      </c>
      <c r="E512" s="161">
        <v>1985.57</v>
      </c>
      <c r="F512" s="115" t="s">
        <v>1777</v>
      </c>
      <c r="G512" s="162">
        <v>6.9999999999999999E-4</v>
      </c>
    </row>
    <row r="513" spans="1:7" ht="15.75" customHeight="1">
      <c r="A513" s="177">
        <v>44865</v>
      </c>
      <c r="B513" s="178">
        <v>2018.55</v>
      </c>
      <c r="C513" s="178">
        <v>1981.53</v>
      </c>
      <c r="D513" s="178">
        <v>2030.07</v>
      </c>
      <c r="E513" s="178">
        <v>1973.75</v>
      </c>
      <c r="F513" s="179" t="s">
        <v>1737</v>
      </c>
      <c r="G513" s="180">
        <v>2.4299999999999999E-2</v>
      </c>
    </row>
    <row r="514" spans="1:7" ht="15.75" customHeight="1">
      <c r="A514" s="173">
        <v>44862</v>
      </c>
      <c r="B514" s="161">
        <v>1970.61</v>
      </c>
      <c r="C514" s="161">
        <v>1967.56</v>
      </c>
      <c r="D514" s="161">
        <v>1981.53</v>
      </c>
      <c r="E514" s="161">
        <v>1959.38</v>
      </c>
      <c r="F514" s="115" t="s">
        <v>2266</v>
      </c>
      <c r="G514" s="162">
        <v>5.5999999999999999E-3</v>
      </c>
    </row>
    <row r="515" spans="1:7" ht="15.75" customHeight="1">
      <c r="A515" s="177">
        <v>44861</v>
      </c>
      <c r="B515" s="178">
        <v>1959.63</v>
      </c>
      <c r="C515" s="178">
        <v>1947.71</v>
      </c>
      <c r="D515" s="178">
        <v>1967.41</v>
      </c>
      <c r="E515" s="178">
        <v>1945.51</v>
      </c>
      <c r="F515" s="179" t="s">
        <v>1592</v>
      </c>
      <c r="G515" s="180">
        <v>7.7000000000000002E-3</v>
      </c>
    </row>
    <row r="516" spans="1:7" ht="15.75" customHeight="1">
      <c r="A516" s="173">
        <v>44859</v>
      </c>
      <c r="B516" s="161">
        <v>1944.71</v>
      </c>
      <c r="C516" s="161">
        <v>1910.69</v>
      </c>
      <c r="D516" s="161">
        <v>1950.25</v>
      </c>
      <c r="E516" s="161">
        <v>1887.29</v>
      </c>
      <c r="F516" s="115" t="s">
        <v>2267</v>
      </c>
      <c r="G516" s="162">
        <v>2.06E-2</v>
      </c>
    </row>
    <row r="517" spans="1:7" ht="15.75" customHeight="1">
      <c r="A517" s="177">
        <v>44858</v>
      </c>
      <c r="B517" s="178">
        <v>1905.45</v>
      </c>
      <c r="C517" s="178">
        <v>1901.71</v>
      </c>
      <c r="D517" s="178">
        <v>1915.58</v>
      </c>
      <c r="E517" s="178">
        <v>1895.72</v>
      </c>
      <c r="F517" s="179" t="s">
        <v>2268</v>
      </c>
      <c r="G517" s="180">
        <v>1.7600000000000001E-2</v>
      </c>
    </row>
    <row r="518" spans="1:7" ht="15.75" customHeight="1">
      <c r="A518" s="173">
        <v>44855</v>
      </c>
      <c r="B518" s="161">
        <v>1872.53</v>
      </c>
      <c r="C518" s="161">
        <v>1909.39</v>
      </c>
      <c r="D518" s="161">
        <v>1920.67</v>
      </c>
      <c r="E518" s="161">
        <v>1862.9</v>
      </c>
      <c r="F518" s="115" t="s">
        <v>2159</v>
      </c>
      <c r="G518" s="162">
        <v>-1.44E-2</v>
      </c>
    </row>
    <row r="519" spans="1:7" ht="15.75" customHeight="1">
      <c r="A519" s="177">
        <v>44854</v>
      </c>
      <c r="B519" s="178">
        <v>1899.87</v>
      </c>
      <c r="C519" s="178">
        <v>1894.38</v>
      </c>
      <c r="D519" s="178">
        <v>1913.48</v>
      </c>
      <c r="E519" s="178">
        <v>1882.06</v>
      </c>
      <c r="F519" s="179" t="s">
        <v>2243</v>
      </c>
      <c r="G519" s="180">
        <v>-4.0000000000000002E-4</v>
      </c>
    </row>
    <row r="520" spans="1:7" ht="15.75" customHeight="1">
      <c r="A520" s="173">
        <v>44853</v>
      </c>
      <c r="B520" s="161">
        <v>1900.61</v>
      </c>
      <c r="C520" s="161">
        <v>1915.68</v>
      </c>
      <c r="D520" s="161">
        <v>1942.62</v>
      </c>
      <c r="E520" s="161">
        <v>1897.37</v>
      </c>
      <c r="F520" s="115" t="s">
        <v>2160</v>
      </c>
      <c r="G520" s="162">
        <v>-6.8999999999999999E-3</v>
      </c>
    </row>
    <row r="521" spans="1:7" ht="15.75" customHeight="1">
      <c r="A521" s="177">
        <v>44852</v>
      </c>
      <c r="B521" s="178">
        <v>1913.78</v>
      </c>
      <c r="C521" s="178">
        <v>1888.84</v>
      </c>
      <c r="D521" s="178">
        <v>1926.85</v>
      </c>
      <c r="E521" s="178">
        <v>1888.84</v>
      </c>
      <c r="F521" s="179" t="s">
        <v>2178</v>
      </c>
      <c r="G521" s="180">
        <v>1.8499999999999999E-2</v>
      </c>
    </row>
    <row r="522" spans="1:7" ht="15.75" customHeight="1">
      <c r="A522" s="173">
        <v>44851</v>
      </c>
      <c r="B522" s="161">
        <v>1878.96</v>
      </c>
      <c r="C522" s="161">
        <v>1898.62</v>
      </c>
      <c r="D522" s="161">
        <v>1909.69</v>
      </c>
      <c r="E522" s="161">
        <v>1874.17</v>
      </c>
      <c r="F522" s="115" t="s">
        <v>1892</v>
      </c>
      <c r="G522" s="162">
        <v>-1.49E-2</v>
      </c>
    </row>
    <row r="523" spans="1:7" ht="15.75" customHeight="1">
      <c r="A523" s="177">
        <v>44848</v>
      </c>
      <c r="B523" s="178">
        <v>1907.3</v>
      </c>
      <c r="C523" s="178">
        <v>1895.72</v>
      </c>
      <c r="D523" s="178">
        <v>1932.39</v>
      </c>
      <c r="E523" s="178">
        <v>1894.18</v>
      </c>
      <c r="F523" s="179" t="s">
        <v>2110</v>
      </c>
      <c r="G523" s="180">
        <v>1.89E-2</v>
      </c>
    </row>
    <row r="524" spans="1:7" ht="15.75" customHeight="1">
      <c r="A524" s="173">
        <v>44847</v>
      </c>
      <c r="B524" s="161">
        <v>1871.93</v>
      </c>
      <c r="C524" s="161">
        <v>1896.72</v>
      </c>
      <c r="D524" s="161">
        <v>1907.7</v>
      </c>
      <c r="E524" s="161">
        <v>1864.05</v>
      </c>
      <c r="F524" s="115" t="s">
        <v>2236</v>
      </c>
      <c r="G524" s="162">
        <v>-1.84E-2</v>
      </c>
    </row>
    <row r="525" spans="1:7" ht="15.75" customHeight="1">
      <c r="A525" s="177">
        <v>44846</v>
      </c>
      <c r="B525" s="178">
        <v>1906.95</v>
      </c>
      <c r="C525" s="178">
        <v>1875.77</v>
      </c>
      <c r="D525" s="178">
        <v>1911.69</v>
      </c>
      <c r="E525" s="178">
        <v>1853.87</v>
      </c>
      <c r="F525" s="179" t="s">
        <v>2186</v>
      </c>
      <c r="G525" s="180">
        <v>1.72E-2</v>
      </c>
    </row>
    <row r="526" spans="1:7" ht="15.75" customHeight="1">
      <c r="A526" s="173">
        <v>44845</v>
      </c>
      <c r="B526" s="161">
        <v>1874.72</v>
      </c>
      <c r="C526" s="161">
        <v>1919.47</v>
      </c>
      <c r="D526" s="161">
        <v>1919.47</v>
      </c>
      <c r="E526" s="161">
        <v>1867.04</v>
      </c>
      <c r="F526" s="115" t="s">
        <v>2139</v>
      </c>
      <c r="G526" s="162">
        <v>-1.61E-2</v>
      </c>
    </row>
    <row r="527" spans="1:7" ht="15.75" customHeight="1">
      <c r="A527" s="177">
        <v>44844</v>
      </c>
      <c r="B527" s="178">
        <v>1905.35</v>
      </c>
      <c r="C527" s="178">
        <v>1900.71</v>
      </c>
      <c r="D527" s="178">
        <v>1912.69</v>
      </c>
      <c r="E527" s="178">
        <v>1879.26</v>
      </c>
      <c r="F527" s="179" t="s">
        <v>1580</v>
      </c>
      <c r="G527" s="180">
        <v>-7.7000000000000002E-3</v>
      </c>
    </row>
    <row r="528" spans="1:7" ht="15.75" customHeight="1">
      <c r="A528" s="175">
        <v>44841</v>
      </c>
      <c r="B528" s="161">
        <v>1920.22</v>
      </c>
      <c r="C528" s="161">
        <v>1900.71</v>
      </c>
      <c r="D528" s="161">
        <v>1924.61</v>
      </c>
      <c r="E528" s="161">
        <v>1898.77</v>
      </c>
      <c r="F528" s="115" t="s">
        <v>2189</v>
      </c>
      <c r="G528" s="162">
        <v>6.1000000000000004E-3</v>
      </c>
    </row>
    <row r="529" spans="1:7" ht="15.75" customHeight="1">
      <c r="A529" s="181">
        <v>44840</v>
      </c>
      <c r="B529" s="178">
        <v>1908.65</v>
      </c>
      <c r="C529" s="178">
        <v>1877.77</v>
      </c>
      <c r="D529" s="178">
        <v>1914.68</v>
      </c>
      <c r="E529" s="178">
        <v>1873.87</v>
      </c>
      <c r="F529" s="179" t="s">
        <v>1538</v>
      </c>
      <c r="G529" s="180">
        <v>2.2100000000000002E-2</v>
      </c>
    </row>
    <row r="530" spans="1:7" ht="15.75" customHeight="1">
      <c r="A530" s="175">
        <v>44838</v>
      </c>
      <c r="B530" s="161">
        <v>1867.34</v>
      </c>
      <c r="C530" s="161">
        <v>1831.17</v>
      </c>
      <c r="D530" s="161">
        <v>1876.72</v>
      </c>
      <c r="E530" s="161">
        <v>1831.17</v>
      </c>
      <c r="F530" s="115" t="s">
        <v>2160</v>
      </c>
      <c r="G530" s="162">
        <v>2.87E-2</v>
      </c>
    </row>
    <row r="531" spans="1:7" ht="15.75" customHeight="1">
      <c r="A531" s="181">
        <v>44837</v>
      </c>
      <c r="B531" s="178">
        <v>1815.21</v>
      </c>
      <c r="C531" s="178">
        <v>1847.83</v>
      </c>
      <c r="D531" s="178">
        <v>1847.83</v>
      </c>
      <c r="E531" s="178">
        <v>1809.92</v>
      </c>
      <c r="F531" s="179" t="s">
        <v>2161</v>
      </c>
      <c r="G531" s="180">
        <v>-1.54E-2</v>
      </c>
    </row>
    <row r="532" spans="1:7" ht="15.75" customHeight="1">
      <c r="A532" s="175">
        <v>44834</v>
      </c>
      <c r="B532" s="161">
        <v>1843.54</v>
      </c>
      <c r="C532" s="161">
        <v>1819.85</v>
      </c>
      <c r="D532" s="161">
        <v>1878.71</v>
      </c>
      <c r="E532" s="161">
        <v>1811.96</v>
      </c>
      <c r="F532" s="115" t="s">
        <v>1678</v>
      </c>
      <c r="G532" s="162">
        <v>1.77E-2</v>
      </c>
    </row>
    <row r="533" spans="1:7" ht="15.75" customHeight="1">
      <c r="A533" s="181">
        <v>44833</v>
      </c>
      <c r="B533" s="178">
        <v>1811.42</v>
      </c>
      <c r="C533" s="178">
        <v>1840.5</v>
      </c>
      <c r="D533" s="178">
        <v>1853.22</v>
      </c>
      <c r="E533" s="178">
        <v>1793.36</v>
      </c>
      <c r="F533" s="179" t="s">
        <v>2269</v>
      </c>
      <c r="G533" s="180">
        <v>-1.09E-2</v>
      </c>
    </row>
    <row r="534" spans="1:7" ht="15.75" customHeight="1">
      <c r="A534" s="175">
        <v>44832</v>
      </c>
      <c r="B534" s="161">
        <v>1831.32</v>
      </c>
      <c r="C534" s="161">
        <v>1825.58</v>
      </c>
      <c r="D534" s="161">
        <v>1851.82</v>
      </c>
      <c r="E534" s="161">
        <v>1821.49</v>
      </c>
      <c r="F534" s="115" t="s">
        <v>2161</v>
      </c>
      <c r="G534" s="162">
        <v>-3.0999999999999999E-3</v>
      </c>
    </row>
    <row r="535" spans="1:7" ht="15.75" customHeight="1">
      <c r="A535" s="181">
        <v>44831</v>
      </c>
      <c r="B535" s="178">
        <v>1837.06</v>
      </c>
      <c r="C535" s="178">
        <v>1851.82</v>
      </c>
      <c r="D535" s="178">
        <v>1859.81</v>
      </c>
      <c r="E535" s="178">
        <v>1828.38</v>
      </c>
      <c r="F535" s="179" t="s">
        <v>1664</v>
      </c>
      <c r="G535" s="180">
        <v>-5.4999999999999997E-3</v>
      </c>
    </row>
    <row r="536" spans="1:7" ht="15.75" customHeight="1">
      <c r="A536" s="175">
        <v>44830</v>
      </c>
      <c r="B536" s="161">
        <v>1847.28</v>
      </c>
      <c r="C536" s="161">
        <v>1844.84</v>
      </c>
      <c r="D536" s="161">
        <v>1872.58</v>
      </c>
      <c r="E536" s="161">
        <v>1813.91</v>
      </c>
      <c r="F536" s="115" t="s">
        <v>2200</v>
      </c>
      <c r="G536" s="162">
        <v>-2.8999999999999998E-3</v>
      </c>
    </row>
    <row r="537" spans="1:7" ht="15.75" customHeight="1">
      <c r="A537" s="181">
        <v>44827</v>
      </c>
      <c r="B537" s="178">
        <v>1852.67</v>
      </c>
      <c r="C537" s="178">
        <v>1885.75</v>
      </c>
      <c r="D537" s="178">
        <v>1891.19</v>
      </c>
      <c r="E537" s="178">
        <v>1848.38</v>
      </c>
      <c r="F537" s="179" t="s">
        <v>2183</v>
      </c>
      <c r="G537" s="180">
        <v>-1.66E-2</v>
      </c>
    </row>
    <row r="538" spans="1:7" ht="15.75" customHeight="1">
      <c r="A538" s="175">
        <v>44826</v>
      </c>
      <c r="B538" s="161">
        <v>1883.95</v>
      </c>
      <c r="C538" s="161">
        <v>1877.77</v>
      </c>
      <c r="D538" s="161">
        <v>1901.31</v>
      </c>
      <c r="E538" s="161">
        <v>1868.79</v>
      </c>
      <c r="F538" s="115" t="s">
        <v>1590</v>
      </c>
      <c r="G538" s="162">
        <v>-3.8999999999999998E-3</v>
      </c>
    </row>
    <row r="539" spans="1:7" ht="15.75" customHeight="1">
      <c r="A539" s="181">
        <v>44825</v>
      </c>
      <c r="B539" s="178">
        <v>1891.39</v>
      </c>
      <c r="C539" s="178">
        <v>1916.78</v>
      </c>
      <c r="D539" s="178">
        <v>1941.92</v>
      </c>
      <c r="E539" s="178">
        <v>1887.34</v>
      </c>
      <c r="F539" s="179" t="s">
        <v>2120</v>
      </c>
      <c r="G539" s="180">
        <v>-1.9199999999999998E-2</v>
      </c>
    </row>
    <row r="540" spans="1:7" ht="15.75" customHeight="1">
      <c r="A540" s="175">
        <v>44824</v>
      </c>
      <c r="B540" s="161">
        <v>1928.35</v>
      </c>
      <c r="C540" s="161">
        <v>1926.66</v>
      </c>
      <c r="D540" s="161">
        <v>1951.4</v>
      </c>
      <c r="E540" s="161">
        <v>1920.67</v>
      </c>
      <c r="F540" s="115" t="s">
        <v>2134</v>
      </c>
      <c r="G540" s="162">
        <v>1.15E-2</v>
      </c>
    </row>
    <row r="541" spans="1:7" ht="15.75" customHeight="1">
      <c r="A541" s="181">
        <v>44823</v>
      </c>
      <c r="B541" s="178">
        <v>1906.4</v>
      </c>
      <c r="C541" s="178">
        <v>1916.78</v>
      </c>
      <c r="D541" s="178">
        <v>1927.6</v>
      </c>
      <c r="E541" s="178">
        <v>1900.71</v>
      </c>
      <c r="F541" s="179" t="s">
        <v>2270</v>
      </c>
      <c r="G541" s="180">
        <v>-4.7999999999999996E-3</v>
      </c>
    </row>
    <row r="542" spans="1:7" ht="15.75" customHeight="1">
      <c r="A542" s="175">
        <v>44820</v>
      </c>
      <c r="B542" s="161">
        <v>1915.68</v>
      </c>
      <c r="C542" s="161">
        <v>1942.62</v>
      </c>
      <c r="D542" s="161">
        <v>1952.5</v>
      </c>
      <c r="E542" s="161">
        <v>1910.69</v>
      </c>
      <c r="F542" s="115" t="s">
        <v>1784</v>
      </c>
      <c r="G542" s="162">
        <v>-1.9199999999999998E-2</v>
      </c>
    </row>
    <row r="543" spans="1:7" ht="15.75" customHeight="1">
      <c r="A543" s="181">
        <v>44819</v>
      </c>
      <c r="B543" s="178">
        <v>1953.1</v>
      </c>
      <c r="C543" s="178">
        <v>1954.69</v>
      </c>
      <c r="D543" s="178">
        <v>1980.23</v>
      </c>
      <c r="E543" s="178">
        <v>1950.4</v>
      </c>
      <c r="F543" s="179" t="s">
        <v>1646</v>
      </c>
      <c r="G543" s="180">
        <v>1.8E-3</v>
      </c>
    </row>
    <row r="544" spans="1:7" ht="15.75" customHeight="1">
      <c r="A544" s="175">
        <v>44818</v>
      </c>
      <c r="B544" s="161">
        <v>1949.5</v>
      </c>
      <c r="C544" s="161">
        <v>1960.23</v>
      </c>
      <c r="D544" s="161">
        <v>1968.51</v>
      </c>
      <c r="E544" s="161">
        <v>1945.01</v>
      </c>
      <c r="F544" s="115" t="s">
        <v>1576</v>
      </c>
      <c r="G544" s="162">
        <v>-1.8800000000000001E-2</v>
      </c>
    </row>
    <row r="545" spans="1:7" ht="15.75" customHeight="1">
      <c r="A545" s="181">
        <v>44817</v>
      </c>
      <c r="B545" s="178">
        <v>1986.87</v>
      </c>
      <c r="C545" s="178">
        <v>1964.47</v>
      </c>
      <c r="D545" s="178">
        <v>1990.51</v>
      </c>
      <c r="E545" s="178">
        <v>1958.68</v>
      </c>
      <c r="F545" s="179" t="s">
        <v>2270</v>
      </c>
      <c r="G545" s="180">
        <v>1.4999999999999999E-2</v>
      </c>
    </row>
    <row r="546" spans="1:7" ht="15.75" customHeight="1">
      <c r="A546" s="175">
        <v>44816</v>
      </c>
      <c r="B546" s="161">
        <v>1957.49</v>
      </c>
      <c r="C546" s="161">
        <v>1945.36</v>
      </c>
      <c r="D546" s="161">
        <v>1962.57</v>
      </c>
      <c r="E546" s="161">
        <v>1943.52</v>
      </c>
      <c r="F546" s="115" t="s">
        <v>2271</v>
      </c>
      <c r="G546" s="162">
        <v>6.1999999999999998E-3</v>
      </c>
    </row>
    <row r="547" spans="1:7" ht="15.75" customHeight="1">
      <c r="A547" s="181">
        <v>44813</v>
      </c>
      <c r="B547" s="178">
        <v>1945.36</v>
      </c>
      <c r="C547" s="178">
        <v>1972.9</v>
      </c>
      <c r="D547" s="178">
        <v>1982.93</v>
      </c>
      <c r="E547" s="178">
        <v>1939.63</v>
      </c>
      <c r="F547" s="179" t="s">
        <v>2272</v>
      </c>
      <c r="G547" s="180">
        <v>-1.2500000000000001E-2</v>
      </c>
    </row>
    <row r="548" spans="1:7" ht="15.75" customHeight="1">
      <c r="A548" s="175">
        <v>44812</v>
      </c>
      <c r="B548" s="161">
        <v>1969.96</v>
      </c>
      <c r="C548" s="161">
        <v>1963.47</v>
      </c>
      <c r="D548" s="161">
        <v>1972.55</v>
      </c>
      <c r="E548" s="161">
        <v>1943.17</v>
      </c>
      <c r="F548" s="115" t="s">
        <v>1713</v>
      </c>
      <c r="G548" s="162">
        <v>8.3000000000000001E-3</v>
      </c>
    </row>
    <row r="549" spans="1:7" ht="15.75" customHeight="1">
      <c r="A549" s="181">
        <v>44811</v>
      </c>
      <c r="B549" s="178">
        <v>1953.69</v>
      </c>
      <c r="C549" s="178">
        <v>1936.73</v>
      </c>
      <c r="D549" s="178">
        <v>1956.94</v>
      </c>
      <c r="E549" s="178">
        <v>1929.65</v>
      </c>
      <c r="F549" s="179" t="s">
        <v>2219</v>
      </c>
      <c r="G549" s="180">
        <v>-2.0999999999999999E-3</v>
      </c>
    </row>
    <row r="550" spans="1:7" ht="15.75" customHeight="1">
      <c r="A550" s="175">
        <v>44810</v>
      </c>
      <c r="B550" s="161">
        <v>1957.89</v>
      </c>
      <c r="C550" s="161">
        <v>1969.36</v>
      </c>
      <c r="D550" s="161">
        <v>1980.63</v>
      </c>
      <c r="E550" s="161">
        <v>1946.91</v>
      </c>
      <c r="F550" s="115" t="s">
        <v>2242</v>
      </c>
      <c r="G550" s="162">
        <v>-3.0999999999999999E-3</v>
      </c>
    </row>
    <row r="551" spans="1:7" ht="15.75" customHeight="1">
      <c r="A551" s="181">
        <v>44809</v>
      </c>
      <c r="B551" s="178">
        <v>1963.92</v>
      </c>
      <c r="C551" s="178">
        <v>1943.57</v>
      </c>
      <c r="D551" s="178">
        <v>1968.31</v>
      </c>
      <c r="E551" s="178">
        <v>1937.73</v>
      </c>
      <c r="F551" s="179" t="s">
        <v>2273</v>
      </c>
      <c r="G551" s="180">
        <v>1.44E-2</v>
      </c>
    </row>
    <row r="552" spans="1:7" ht="15.75" customHeight="1">
      <c r="A552" s="175">
        <v>44806</v>
      </c>
      <c r="B552" s="161">
        <v>1936.13</v>
      </c>
      <c r="C552" s="161">
        <v>1896.22</v>
      </c>
      <c r="D552" s="161">
        <v>1954.39</v>
      </c>
      <c r="E552" s="161">
        <v>1895.97</v>
      </c>
      <c r="F552" s="115" t="s">
        <v>1488</v>
      </c>
      <c r="G552" s="162">
        <v>1.44E-2</v>
      </c>
    </row>
    <row r="553" spans="1:7" ht="15.75" customHeight="1">
      <c r="A553" s="181">
        <v>44805</v>
      </c>
      <c r="B553" s="178">
        <v>1908.65</v>
      </c>
      <c r="C553" s="178">
        <v>1900.71</v>
      </c>
      <c r="D553" s="178">
        <v>1926.16</v>
      </c>
      <c r="E553" s="178">
        <v>1887.84</v>
      </c>
      <c r="F553" s="179" t="s">
        <v>2266</v>
      </c>
      <c r="G553" s="180">
        <v>-5.0000000000000001E-3</v>
      </c>
    </row>
    <row r="554" spans="1:7" ht="15.75" customHeight="1">
      <c r="A554" s="175">
        <v>44803</v>
      </c>
      <c r="B554" s="161">
        <v>1918.17</v>
      </c>
      <c r="C554" s="161">
        <v>1889.64</v>
      </c>
      <c r="D554" s="161">
        <v>1923.66</v>
      </c>
      <c r="E554" s="161">
        <v>1884.9</v>
      </c>
      <c r="F554" s="115" t="s">
        <v>2204</v>
      </c>
      <c r="G554" s="162">
        <v>2.18E-2</v>
      </c>
    </row>
    <row r="555" spans="1:7" ht="15.75" customHeight="1">
      <c r="A555" s="181">
        <v>44802</v>
      </c>
      <c r="B555" s="178">
        <v>1877.27</v>
      </c>
      <c r="C555" s="178">
        <v>1865.79</v>
      </c>
      <c r="D555" s="178">
        <v>1885.75</v>
      </c>
      <c r="E555" s="178">
        <v>1856.81</v>
      </c>
      <c r="F555" s="179" t="s">
        <v>2226</v>
      </c>
      <c r="G555" s="180">
        <v>-1.2500000000000001E-2</v>
      </c>
    </row>
    <row r="556" spans="1:7" ht="15.75" customHeight="1">
      <c r="A556" s="175">
        <v>44799</v>
      </c>
      <c r="B556" s="161">
        <v>1901.11</v>
      </c>
      <c r="C556" s="161">
        <v>1885.95</v>
      </c>
      <c r="D556" s="161">
        <v>1907.7</v>
      </c>
      <c r="E556" s="161">
        <v>1882.95</v>
      </c>
      <c r="F556" s="115" t="s">
        <v>2118</v>
      </c>
      <c r="G556" s="162">
        <v>1.46E-2</v>
      </c>
    </row>
    <row r="557" spans="1:7" ht="15.75" customHeight="1">
      <c r="A557" s="181">
        <v>44798</v>
      </c>
      <c r="B557" s="178">
        <v>1873.68</v>
      </c>
      <c r="C557" s="178">
        <v>1895.72</v>
      </c>
      <c r="D557" s="178">
        <v>1913.69</v>
      </c>
      <c r="E557" s="178">
        <v>1868.79</v>
      </c>
      <c r="F557" s="179" t="s">
        <v>2118</v>
      </c>
      <c r="G557" s="180">
        <v>-8.2000000000000007E-3</v>
      </c>
    </row>
    <row r="558" spans="1:7" ht="15.75" customHeight="1">
      <c r="A558" s="175">
        <v>44797</v>
      </c>
      <c r="B558" s="161">
        <v>1889.09</v>
      </c>
      <c r="C558" s="161">
        <v>1871.78</v>
      </c>
      <c r="D558" s="161">
        <v>1893.73</v>
      </c>
      <c r="E558" s="161">
        <v>1847.43</v>
      </c>
      <c r="F558" s="115" t="s">
        <v>2200</v>
      </c>
      <c r="G558" s="162">
        <v>8.6999999999999994E-3</v>
      </c>
    </row>
    <row r="559" spans="1:7" ht="15.75" customHeight="1">
      <c r="A559" s="181">
        <v>44796</v>
      </c>
      <c r="B559" s="178">
        <v>1872.83</v>
      </c>
      <c r="C559" s="178">
        <v>1865.79</v>
      </c>
      <c r="D559" s="178">
        <v>1907.65</v>
      </c>
      <c r="E559" s="178">
        <v>1861.5</v>
      </c>
      <c r="F559" s="179" t="s">
        <v>1583</v>
      </c>
      <c r="G559" s="180">
        <v>-1.9E-3</v>
      </c>
    </row>
    <row r="560" spans="1:7" ht="15.75" customHeight="1">
      <c r="A560" s="175">
        <v>44795</v>
      </c>
      <c r="B560" s="161">
        <v>1876.42</v>
      </c>
      <c r="C560" s="161">
        <v>1932.74</v>
      </c>
      <c r="D560" s="161">
        <v>1939.63</v>
      </c>
      <c r="E560" s="161">
        <v>1870.78</v>
      </c>
      <c r="F560" s="115" t="s">
        <v>1737</v>
      </c>
      <c r="G560" s="162">
        <v>-2.86E-2</v>
      </c>
    </row>
    <row r="561" spans="1:7" ht="15.75" customHeight="1">
      <c r="A561" s="181">
        <v>44792</v>
      </c>
      <c r="B561" s="178">
        <v>1931.69</v>
      </c>
      <c r="C561" s="178">
        <v>1889.84</v>
      </c>
      <c r="D561" s="178">
        <v>1937.63</v>
      </c>
      <c r="E561" s="178">
        <v>1888.49</v>
      </c>
      <c r="F561" s="179" t="s">
        <v>1631</v>
      </c>
      <c r="G561" s="180">
        <v>2.1899999999999999E-2</v>
      </c>
    </row>
    <row r="562" spans="1:7" ht="15.75" customHeight="1">
      <c r="A562" s="175">
        <v>44791</v>
      </c>
      <c r="B562" s="161">
        <v>1890.29</v>
      </c>
      <c r="C562" s="161">
        <v>1852.82</v>
      </c>
      <c r="D562" s="161">
        <v>1894.28</v>
      </c>
      <c r="E562" s="161">
        <v>1845.84</v>
      </c>
      <c r="F562" s="115" t="s">
        <v>2192</v>
      </c>
      <c r="G562" s="162">
        <v>2.0899999999999998E-2</v>
      </c>
    </row>
    <row r="563" spans="1:7" ht="15.75" customHeight="1">
      <c r="A563" s="181">
        <v>44790</v>
      </c>
      <c r="B563" s="178">
        <v>1851.53</v>
      </c>
      <c r="C563" s="178">
        <v>1857.26</v>
      </c>
      <c r="D563" s="178">
        <v>1863.15</v>
      </c>
      <c r="E563" s="178">
        <v>1845.89</v>
      </c>
      <c r="F563" s="179" t="s">
        <v>2128</v>
      </c>
      <c r="G563" s="180">
        <v>3.7000000000000002E-3</v>
      </c>
    </row>
    <row r="564" spans="1:7" ht="15.75" customHeight="1">
      <c r="A564" s="175">
        <v>44789</v>
      </c>
      <c r="B564" s="161">
        <v>1844.74</v>
      </c>
      <c r="C564" s="161">
        <v>1855.81</v>
      </c>
      <c r="D564" s="161">
        <v>1859.81</v>
      </c>
      <c r="E564" s="161">
        <v>1837.86</v>
      </c>
      <c r="F564" s="115" t="s">
        <v>2180</v>
      </c>
      <c r="G564" s="162">
        <v>1.2999999999999999E-3</v>
      </c>
    </row>
    <row r="565" spans="1:7" ht="15.75" customHeight="1">
      <c r="A565" s="181">
        <v>44785</v>
      </c>
      <c r="B565" s="178">
        <v>1842.3</v>
      </c>
      <c r="C565" s="178">
        <v>1860.8</v>
      </c>
      <c r="D565" s="178">
        <v>1864.8</v>
      </c>
      <c r="E565" s="178">
        <v>1833.86</v>
      </c>
      <c r="F565" s="179" t="s">
        <v>2232</v>
      </c>
      <c r="G565" s="180">
        <v>-1.11E-2</v>
      </c>
    </row>
    <row r="566" spans="1:7" ht="15.75" customHeight="1">
      <c r="A566" s="175">
        <v>44784</v>
      </c>
      <c r="B566" s="161">
        <v>1862.95</v>
      </c>
      <c r="C566" s="161">
        <v>1865.84</v>
      </c>
      <c r="D566" s="161">
        <v>1874.57</v>
      </c>
      <c r="E566" s="161">
        <v>1851.03</v>
      </c>
      <c r="F566" s="115" t="s">
        <v>1548</v>
      </c>
      <c r="G566" s="162">
        <v>6.4999999999999997E-3</v>
      </c>
    </row>
    <row r="567" spans="1:7" ht="15.75" customHeight="1">
      <c r="A567" s="181">
        <v>44783</v>
      </c>
      <c r="B567" s="178">
        <v>1850.98</v>
      </c>
      <c r="C567" s="178">
        <v>1825.88</v>
      </c>
      <c r="D567" s="178">
        <v>1862.8</v>
      </c>
      <c r="E567" s="178">
        <v>1818.15</v>
      </c>
      <c r="F567" s="179" t="s">
        <v>1441</v>
      </c>
      <c r="G567" s="180">
        <v>1.3899999999999999E-2</v>
      </c>
    </row>
    <row r="568" spans="1:7" ht="15.75" customHeight="1">
      <c r="A568" s="175">
        <v>44781</v>
      </c>
      <c r="B568" s="161">
        <v>1825.53</v>
      </c>
      <c r="C568" s="161">
        <v>1792.36</v>
      </c>
      <c r="D568" s="161">
        <v>1827.93</v>
      </c>
      <c r="E568" s="161">
        <v>1786.22</v>
      </c>
      <c r="F568" s="115" t="s">
        <v>2207</v>
      </c>
      <c r="G568" s="162">
        <v>2.3599999999999999E-2</v>
      </c>
    </row>
    <row r="569" spans="1:7" ht="15.75" customHeight="1">
      <c r="A569" s="181">
        <v>44778</v>
      </c>
      <c r="B569" s="178">
        <v>1783.43</v>
      </c>
      <c r="C569" s="178">
        <v>1778.94</v>
      </c>
      <c r="D569" s="178">
        <v>1802.93</v>
      </c>
      <c r="E569" s="178">
        <v>1771.31</v>
      </c>
      <c r="F569" s="179" t="s">
        <v>2180</v>
      </c>
      <c r="G569" s="180">
        <v>4.1000000000000003E-3</v>
      </c>
    </row>
    <row r="570" spans="1:7" ht="15.75" customHeight="1">
      <c r="A570" s="175">
        <v>44777</v>
      </c>
      <c r="B570" s="161">
        <v>1776.09</v>
      </c>
      <c r="C570" s="161">
        <v>1789.76</v>
      </c>
      <c r="D570" s="161">
        <v>1810.72</v>
      </c>
      <c r="E570" s="161">
        <v>1771.01</v>
      </c>
      <c r="F570" s="115" t="s">
        <v>1615</v>
      </c>
      <c r="G570" s="162">
        <v>-5.4000000000000003E-3</v>
      </c>
    </row>
    <row r="571" spans="1:7" ht="15.75" customHeight="1">
      <c r="A571" s="181">
        <v>44776</v>
      </c>
      <c r="B571" s="178">
        <v>1785.77</v>
      </c>
      <c r="C571" s="178">
        <v>1789.02</v>
      </c>
      <c r="D571" s="178">
        <v>1799.94</v>
      </c>
      <c r="E571" s="178">
        <v>1769.01</v>
      </c>
      <c r="F571" s="179" t="s">
        <v>2230</v>
      </c>
      <c r="G571" s="180">
        <v>-1.8E-3</v>
      </c>
    </row>
    <row r="572" spans="1:7" ht="15.75" customHeight="1">
      <c r="A572" s="175">
        <v>44775</v>
      </c>
      <c r="B572" s="161">
        <v>1789.02</v>
      </c>
      <c r="C572" s="161">
        <v>1804.93</v>
      </c>
      <c r="D572" s="161">
        <v>1807.57</v>
      </c>
      <c r="E572" s="161">
        <v>1771.7</v>
      </c>
      <c r="F572" s="115" t="s">
        <v>2128</v>
      </c>
      <c r="G572" s="162">
        <v>-1.1900000000000001E-2</v>
      </c>
    </row>
    <row r="573" spans="1:7" ht="15.75" customHeight="1">
      <c r="A573" s="181">
        <v>44774</v>
      </c>
      <c r="B573" s="178">
        <v>1810.62</v>
      </c>
      <c r="C573" s="178">
        <v>1803.93</v>
      </c>
      <c r="D573" s="178">
        <v>1813.76</v>
      </c>
      <c r="E573" s="178">
        <v>1786.27</v>
      </c>
      <c r="F573" s="179" t="s">
        <v>2250</v>
      </c>
      <c r="G573" s="180">
        <v>3.7000000000000002E-3</v>
      </c>
    </row>
    <row r="574" spans="1:7" ht="15.75" customHeight="1">
      <c r="A574" s="175">
        <v>44771</v>
      </c>
      <c r="B574" s="161">
        <v>1803.98</v>
      </c>
      <c r="C574" s="161">
        <v>1810.87</v>
      </c>
      <c r="D574" s="161">
        <v>1828.38</v>
      </c>
      <c r="E574" s="161">
        <v>1789.96</v>
      </c>
      <c r="F574" s="115" t="s">
        <v>2128</v>
      </c>
      <c r="G574" s="162">
        <v>3.8E-3</v>
      </c>
    </row>
    <row r="575" spans="1:7" ht="15.75" customHeight="1">
      <c r="A575" s="181">
        <v>44770</v>
      </c>
      <c r="B575" s="178">
        <v>1797.2</v>
      </c>
      <c r="C575" s="178">
        <v>1800.94</v>
      </c>
      <c r="D575" s="178">
        <v>1811.91</v>
      </c>
      <c r="E575" s="178">
        <v>1782.93</v>
      </c>
      <c r="F575" s="179" t="s">
        <v>2115</v>
      </c>
      <c r="G575" s="180">
        <v>2.5999999999999999E-3</v>
      </c>
    </row>
    <row r="576" spans="1:7" ht="15.75" customHeight="1">
      <c r="A576" s="175">
        <v>44769</v>
      </c>
      <c r="B576" s="161">
        <v>1792.61</v>
      </c>
      <c r="C576" s="161">
        <v>1750.05</v>
      </c>
      <c r="D576" s="161">
        <v>1815.41</v>
      </c>
      <c r="E576" s="161">
        <v>1746.06</v>
      </c>
      <c r="F576" s="115" t="s">
        <v>1949</v>
      </c>
      <c r="G576" s="162">
        <v>2.5899999999999999E-2</v>
      </c>
    </row>
    <row r="577" spans="1:7" ht="15.75" customHeight="1">
      <c r="A577" s="181">
        <v>44768</v>
      </c>
      <c r="B577" s="178">
        <v>1747.31</v>
      </c>
      <c r="C577" s="178">
        <v>1776.74</v>
      </c>
      <c r="D577" s="178">
        <v>1776.74</v>
      </c>
      <c r="E577" s="178">
        <v>1737.98</v>
      </c>
      <c r="F577" s="179" t="s">
        <v>2263</v>
      </c>
      <c r="G577" s="180">
        <v>-1.7500000000000002E-2</v>
      </c>
    </row>
    <row r="578" spans="1:7" ht="15.75" customHeight="1">
      <c r="A578" s="175">
        <v>44767</v>
      </c>
      <c r="B578" s="161">
        <v>1778.44</v>
      </c>
      <c r="C578" s="161">
        <v>1761.03</v>
      </c>
      <c r="D578" s="161">
        <v>1781.48</v>
      </c>
      <c r="E578" s="161">
        <v>1756.09</v>
      </c>
      <c r="F578" s="115" t="s">
        <v>1548</v>
      </c>
      <c r="G578" s="162">
        <v>8.3000000000000001E-3</v>
      </c>
    </row>
    <row r="579" spans="1:7" ht="15.75" customHeight="1">
      <c r="A579" s="181">
        <v>44764</v>
      </c>
      <c r="B579" s="178">
        <v>1763.77</v>
      </c>
      <c r="C579" s="178">
        <v>1761.53</v>
      </c>
      <c r="D579" s="178">
        <v>1775.55</v>
      </c>
      <c r="E579" s="178">
        <v>1748.61</v>
      </c>
      <c r="F579" s="179" t="s">
        <v>2179</v>
      </c>
      <c r="G579" s="180">
        <v>1.5E-3</v>
      </c>
    </row>
    <row r="580" spans="1:7" ht="15.75" customHeight="1">
      <c r="A580" s="175">
        <v>44763</v>
      </c>
      <c r="B580" s="161">
        <v>1761.18</v>
      </c>
      <c r="C580" s="161">
        <v>1723.01</v>
      </c>
      <c r="D580" s="161">
        <v>1764.97</v>
      </c>
      <c r="E580" s="161">
        <v>1711.24</v>
      </c>
      <c r="F580" s="115" t="s">
        <v>1717</v>
      </c>
      <c r="G580" s="162">
        <v>1.4500000000000001E-2</v>
      </c>
    </row>
    <row r="581" spans="1:7" ht="15.75" customHeight="1">
      <c r="A581" s="181">
        <v>44762</v>
      </c>
      <c r="B581" s="178">
        <v>1736.04</v>
      </c>
      <c r="C581" s="178">
        <v>1736.43</v>
      </c>
      <c r="D581" s="178">
        <v>1742.92</v>
      </c>
      <c r="E581" s="178">
        <v>1724.06</v>
      </c>
      <c r="F581" s="179" t="s">
        <v>2171</v>
      </c>
      <c r="G581" s="180">
        <v>5.8999999999999999E-3</v>
      </c>
    </row>
    <row r="582" spans="1:7" ht="15.75" customHeight="1">
      <c r="A582" s="175">
        <v>44761</v>
      </c>
      <c r="B582" s="161">
        <v>1725.91</v>
      </c>
      <c r="C582" s="161">
        <v>1716.08</v>
      </c>
      <c r="D582" s="161">
        <v>1731.05</v>
      </c>
      <c r="E582" s="161">
        <v>1710.14</v>
      </c>
      <c r="F582" s="115" t="s">
        <v>1582</v>
      </c>
      <c r="G582" s="162">
        <v>1.1999999999999999E-3</v>
      </c>
    </row>
    <row r="583" spans="1:7" ht="15.75" customHeight="1">
      <c r="A583" s="181">
        <v>44760</v>
      </c>
      <c r="B583" s="178">
        <v>1723.76</v>
      </c>
      <c r="C583" s="178">
        <v>1692.23</v>
      </c>
      <c r="D583" s="178">
        <v>1730.7</v>
      </c>
      <c r="E583" s="178">
        <v>1686.2</v>
      </c>
      <c r="F583" s="179" t="s">
        <v>1488</v>
      </c>
      <c r="G583" s="180">
        <v>2.5399999999999999E-2</v>
      </c>
    </row>
    <row r="584" spans="1:7" ht="15.75" customHeight="1">
      <c r="A584" s="175">
        <v>44757</v>
      </c>
      <c r="B584" s="161">
        <v>1681.06</v>
      </c>
      <c r="C584" s="161">
        <v>1650.18</v>
      </c>
      <c r="D584" s="161">
        <v>1684.05</v>
      </c>
      <c r="E584" s="161">
        <v>1645.49</v>
      </c>
      <c r="F584" s="115" t="s">
        <v>1582</v>
      </c>
      <c r="G584" s="162">
        <v>2.35E-2</v>
      </c>
    </row>
    <row r="585" spans="1:7" ht="15.75" customHeight="1">
      <c r="A585" s="181">
        <v>44756</v>
      </c>
      <c r="B585" s="178">
        <v>1642.45</v>
      </c>
      <c r="C585" s="178">
        <v>1648.13</v>
      </c>
      <c r="D585" s="178">
        <v>1663.6</v>
      </c>
      <c r="E585" s="178">
        <v>1630.92</v>
      </c>
      <c r="F585" s="179" t="s">
        <v>2242</v>
      </c>
      <c r="G585" s="180">
        <v>-6.9999999999999999E-4</v>
      </c>
    </row>
    <row r="586" spans="1:7" ht="15.75" customHeight="1">
      <c r="A586" s="175">
        <v>44755</v>
      </c>
      <c r="B586" s="161">
        <v>1643.54</v>
      </c>
      <c r="C586" s="161">
        <v>1660.26</v>
      </c>
      <c r="D586" s="161">
        <v>1679.46</v>
      </c>
      <c r="E586" s="161">
        <v>1640.7</v>
      </c>
      <c r="F586" s="115" t="s">
        <v>2186</v>
      </c>
      <c r="G586" s="162">
        <v>-3.8999999999999998E-3</v>
      </c>
    </row>
    <row r="587" spans="1:7" ht="15.75" customHeight="1">
      <c r="A587" s="181">
        <v>44754</v>
      </c>
      <c r="B587" s="178">
        <v>1650.03</v>
      </c>
      <c r="C587" s="178">
        <v>1651.28</v>
      </c>
      <c r="D587" s="178">
        <v>1669.14</v>
      </c>
      <c r="E587" s="178">
        <v>1645.34</v>
      </c>
      <c r="F587" s="179" t="s">
        <v>2274</v>
      </c>
      <c r="G587" s="180">
        <v>-5.5999999999999999E-3</v>
      </c>
    </row>
    <row r="588" spans="1:7" ht="15.75" customHeight="1">
      <c r="A588" s="175">
        <v>44753</v>
      </c>
      <c r="B588" s="161">
        <v>1659.26</v>
      </c>
      <c r="C588" s="161">
        <v>1681.16</v>
      </c>
      <c r="D588" s="161">
        <v>1685.05</v>
      </c>
      <c r="E588" s="161">
        <v>1649.68</v>
      </c>
      <c r="F588" s="115" t="s">
        <v>2150</v>
      </c>
      <c r="G588" s="162">
        <v>-1.4500000000000001E-2</v>
      </c>
    </row>
    <row r="589" spans="1:7" ht="15.75" customHeight="1">
      <c r="A589" s="181">
        <v>44750</v>
      </c>
      <c r="B589" s="178">
        <v>1683.65</v>
      </c>
      <c r="C589" s="178">
        <v>1617.35</v>
      </c>
      <c r="D589" s="178">
        <v>1698.17</v>
      </c>
      <c r="E589" s="178">
        <v>1614.36</v>
      </c>
      <c r="F589" s="179" t="s">
        <v>1537</v>
      </c>
      <c r="G589" s="180">
        <v>4.7399999999999998E-2</v>
      </c>
    </row>
    <row r="590" spans="1:7" ht="15.75" customHeight="1">
      <c r="A590" s="175">
        <v>44749</v>
      </c>
      <c r="B590" s="161">
        <v>1607.47</v>
      </c>
      <c r="C590" s="161">
        <v>1562.38</v>
      </c>
      <c r="D590" s="161">
        <v>1610.52</v>
      </c>
      <c r="E590" s="161">
        <v>1562.13</v>
      </c>
      <c r="F590" s="115" t="s">
        <v>1672</v>
      </c>
      <c r="G590" s="162">
        <v>3.5299999999999998E-2</v>
      </c>
    </row>
    <row r="591" spans="1:7" ht="15.75" customHeight="1">
      <c r="A591" s="181">
        <v>44748</v>
      </c>
      <c r="B591" s="178">
        <v>1552.65</v>
      </c>
      <c r="C591" s="178">
        <v>1562.03</v>
      </c>
      <c r="D591" s="178">
        <v>1586.92</v>
      </c>
      <c r="E591" s="178">
        <v>1548.31</v>
      </c>
      <c r="F591" s="179" t="s">
        <v>1593</v>
      </c>
      <c r="G591" s="180">
        <v>-5.5999999999999999E-3</v>
      </c>
    </row>
    <row r="592" spans="1:7" ht="15.75" customHeight="1">
      <c r="A592" s="175">
        <v>44747</v>
      </c>
      <c r="B592" s="161">
        <v>1561.38</v>
      </c>
      <c r="C592" s="161">
        <v>1580.44</v>
      </c>
      <c r="D592" s="161">
        <v>1593.66</v>
      </c>
      <c r="E592" s="161">
        <v>1558.09</v>
      </c>
      <c r="F592" s="115" t="s">
        <v>2142</v>
      </c>
      <c r="G592" s="162">
        <v>-1.06E-2</v>
      </c>
    </row>
    <row r="593" spans="1:7" ht="15.75" customHeight="1">
      <c r="A593" s="181">
        <v>44746</v>
      </c>
      <c r="B593" s="178">
        <v>1578.14</v>
      </c>
      <c r="C593" s="178">
        <v>1568.56</v>
      </c>
      <c r="D593" s="178">
        <v>1583.88</v>
      </c>
      <c r="E593" s="178">
        <v>1546.71</v>
      </c>
      <c r="F593" s="179" t="s">
        <v>2275</v>
      </c>
      <c r="G593" s="180">
        <v>6.1000000000000004E-3</v>
      </c>
    </row>
    <row r="594" spans="1:7" ht="15.75" customHeight="1">
      <c r="A594" s="175">
        <v>44743</v>
      </c>
      <c r="B594" s="161">
        <v>1568.61</v>
      </c>
      <c r="C594" s="161">
        <v>1557.44</v>
      </c>
      <c r="D594" s="161">
        <v>1572.45</v>
      </c>
      <c r="E594" s="161">
        <v>1531.15</v>
      </c>
      <c r="F594" s="115" t="s">
        <v>2117</v>
      </c>
      <c r="G594" s="162">
        <v>8.8999999999999999E-3</v>
      </c>
    </row>
    <row r="595" spans="1:7" ht="15.75" customHeight="1">
      <c r="A595" s="181">
        <v>44742</v>
      </c>
      <c r="B595" s="178">
        <v>1554.74</v>
      </c>
      <c r="C595" s="178">
        <v>1545.56</v>
      </c>
      <c r="D595" s="178">
        <v>1563.37</v>
      </c>
      <c r="E595" s="178">
        <v>1538.63</v>
      </c>
      <c r="F595" s="179" t="s">
        <v>1552</v>
      </c>
      <c r="G595" s="180">
        <v>6.7000000000000002E-3</v>
      </c>
    </row>
    <row r="596" spans="1:7" ht="15.75" customHeight="1">
      <c r="A596" s="175">
        <v>44741</v>
      </c>
      <c r="B596" s="161">
        <v>1544.42</v>
      </c>
      <c r="C596" s="161">
        <v>1527.81</v>
      </c>
      <c r="D596" s="161">
        <v>1550.5</v>
      </c>
      <c r="E596" s="161">
        <v>1521.97</v>
      </c>
      <c r="F596" s="115" t="s">
        <v>2235</v>
      </c>
      <c r="G596" s="162">
        <v>-2.3E-3</v>
      </c>
    </row>
    <row r="597" spans="1:7" ht="15.75" customHeight="1">
      <c r="A597" s="181">
        <v>44740</v>
      </c>
      <c r="B597" s="178">
        <v>1548.01</v>
      </c>
      <c r="C597" s="178">
        <v>1526.56</v>
      </c>
      <c r="D597" s="178">
        <v>1554</v>
      </c>
      <c r="E597" s="178">
        <v>1520.67</v>
      </c>
      <c r="F597" s="179" t="s">
        <v>1381</v>
      </c>
      <c r="G597" s="180">
        <v>1.0200000000000001E-2</v>
      </c>
    </row>
    <row r="598" spans="1:7" ht="15.75" customHeight="1">
      <c r="A598" s="175">
        <v>44739</v>
      </c>
      <c r="B598" s="161">
        <v>1532.34</v>
      </c>
      <c r="C598" s="161">
        <v>1520.57</v>
      </c>
      <c r="D598" s="161">
        <v>1541.22</v>
      </c>
      <c r="E598" s="161">
        <v>1506.35</v>
      </c>
      <c r="F598" s="115" t="s">
        <v>2187</v>
      </c>
      <c r="G598" s="162">
        <v>2.7400000000000001E-2</v>
      </c>
    </row>
    <row r="599" spans="1:7" ht="15.75" customHeight="1">
      <c r="A599" s="181">
        <v>44736</v>
      </c>
      <c r="B599" s="178">
        <v>1491.49</v>
      </c>
      <c r="C599" s="178">
        <v>1498.37</v>
      </c>
      <c r="D599" s="178">
        <v>1508.6</v>
      </c>
      <c r="E599" s="178">
        <v>1485.65</v>
      </c>
      <c r="F599" s="179" t="s">
        <v>2148</v>
      </c>
      <c r="G599" s="180">
        <v>4.0000000000000002E-4</v>
      </c>
    </row>
    <row r="600" spans="1:7" ht="15.75" customHeight="1">
      <c r="A600" s="175">
        <v>44735</v>
      </c>
      <c r="B600" s="161">
        <v>1490.94</v>
      </c>
      <c r="C600" s="161">
        <v>1478.17</v>
      </c>
      <c r="D600" s="161">
        <v>1508.35</v>
      </c>
      <c r="E600" s="161">
        <v>1478.17</v>
      </c>
      <c r="F600" s="115" t="s">
        <v>2115</v>
      </c>
      <c r="G600" s="162">
        <v>1.0500000000000001E-2</v>
      </c>
    </row>
    <row r="601" spans="1:7" ht="15.75" customHeight="1">
      <c r="A601" s="181">
        <v>44734</v>
      </c>
      <c r="B601" s="178">
        <v>1475.42</v>
      </c>
      <c r="C601" s="178">
        <v>1486.65</v>
      </c>
      <c r="D601" s="178">
        <v>1487.59</v>
      </c>
      <c r="E601" s="178">
        <v>1464.7</v>
      </c>
      <c r="F601" s="179" t="s">
        <v>2186</v>
      </c>
      <c r="G601" s="180">
        <v>-1.44E-2</v>
      </c>
    </row>
    <row r="602" spans="1:7" ht="15.75" customHeight="1">
      <c r="A602" s="175">
        <v>44733</v>
      </c>
      <c r="B602" s="161">
        <v>1496.92</v>
      </c>
      <c r="C602" s="161">
        <v>1476.67</v>
      </c>
      <c r="D602" s="161">
        <v>1511.79</v>
      </c>
      <c r="E602" s="161">
        <v>1473.58</v>
      </c>
      <c r="F602" s="115" t="s">
        <v>2256</v>
      </c>
      <c r="G602" s="162">
        <v>1.9400000000000001E-2</v>
      </c>
    </row>
    <row r="603" spans="1:7" ht="15.75" customHeight="1">
      <c r="A603" s="181">
        <v>44732</v>
      </c>
      <c r="B603" s="178">
        <v>1468.49</v>
      </c>
      <c r="C603" s="178">
        <v>1486.65</v>
      </c>
      <c r="D603" s="178">
        <v>1494.48</v>
      </c>
      <c r="E603" s="178">
        <v>1453.07</v>
      </c>
      <c r="F603" s="179" t="s">
        <v>2135</v>
      </c>
      <c r="G603" s="180">
        <v>-1.2200000000000001E-2</v>
      </c>
    </row>
    <row r="604" spans="1:7" ht="15.75" customHeight="1">
      <c r="A604" s="175">
        <v>44729</v>
      </c>
      <c r="B604" s="161">
        <v>1486.6</v>
      </c>
      <c r="C604" s="161">
        <v>1518.58</v>
      </c>
      <c r="D604" s="161">
        <v>1526.51</v>
      </c>
      <c r="E604" s="161">
        <v>1478.07</v>
      </c>
      <c r="F604" s="115" t="s">
        <v>1409</v>
      </c>
      <c r="G604" s="162">
        <v>-2.4500000000000001E-2</v>
      </c>
    </row>
    <row r="605" spans="1:7" ht="15.75" customHeight="1">
      <c r="A605" s="181">
        <v>44728</v>
      </c>
      <c r="B605" s="178">
        <v>1523.96</v>
      </c>
      <c r="C605" s="178">
        <v>1564.87</v>
      </c>
      <c r="D605" s="178">
        <v>1571.46</v>
      </c>
      <c r="E605" s="178">
        <v>1513.34</v>
      </c>
      <c r="F605" s="179" t="s">
        <v>1589</v>
      </c>
      <c r="G605" s="180">
        <v>-2.1100000000000001E-2</v>
      </c>
    </row>
    <row r="606" spans="1:7" ht="15.75" customHeight="1">
      <c r="A606" s="175">
        <v>44727</v>
      </c>
      <c r="B606" s="161">
        <v>1556.84</v>
      </c>
      <c r="C606" s="161">
        <v>1544.47</v>
      </c>
      <c r="D606" s="161">
        <v>1563.47</v>
      </c>
      <c r="E606" s="161">
        <v>1535.59</v>
      </c>
      <c r="F606" s="115" t="s">
        <v>2256</v>
      </c>
      <c r="G606" s="162">
        <v>1.0200000000000001E-2</v>
      </c>
    </row>
    <row r="607" spans="1:7" ht="15.75" customHeight="1">
      <c r="A607" s="181">
        <v>44726</v>
      </c>
      <c r="B607" s="178">
        <v>1541.18</v>
      </c>
      <c r="C607" s="178">
        <v>1528.6</v>
      </c>
      <c r="D607" s="178">
        <v>1550.8</v>
      </c>
      <c r="E607" s="178">
        <v>1521.77</v>
      </c>
      <c r="F607" s="179" t="s">
        <v>2155</v>
      </c>
      <c r="G607" s="180">
        <v>8.2000000000000007E-3</v>
      </c>
    </row>
    <row r="608" spans="1:7" ht="15.75" customHeight="1">
      <c r="A608" s="175">
        <v>44725</v>
      </c>
      <c r="B608" s="161">
        <v>1528.6</v>
      </c>
      <c r="C608" s="161">
        <v>1556.64</v>
      </c>
      <c r="D608" s="161">
        <v>1562.43</v>
      </c>
      <c r="E608" s="161">
        <v>1514.88</v>
      </c>
      <c r="F608" s="115" t="s">
        <v>1564</v>
      </c>
      <c r="G608" s="162">
        <v>-3.3500000000000002E-2</v>
      </c>
    </row>
    <row r="609" spans="1:7" ht="15.75" customHeight="1">
      <c r="A609" s="181">
        <v>44722</v>
      </c>
      <c r="B609" s="178">
        <v>1581.53</v>
      </c>
      <c r="C609" s="178">
        <v>1566.47</v>
      </c>
      <c r="D609" s="178">
        <v>1590.91</v>
      </c>
      <c r="E609" s="178">
        <v>1565.52</v>
      </c>
      <c r="F609" s="179" t="s">
        <v>2250</v>
      </c>
      <c r="G609" s="180">
        <v>-6.3E-3</v>
      </c>
    </row>
    <row r="610" spans="1:7" ht="15.75" customHeight="1">
      <c r="A610" s="175">
        <v>44721</v>
      </c>
      <c r="B610" s="161">
        <v>1591.51</v>
      </c>
      <c r="C610" s="161">
        <v>1552.7</v>
      </c>
      <c r="D610" s="161">
        <v>1596.4</v>
      </c>
      <c r="E610" s="161">
        <v>1552.7</v>
      </c>
      <c r="F610" s="115" t="s">
        <v>2127</v>
      </c>
      <c r="G610" s="162">
        <v>6.7000000000000002E-3</v>
      </c>
    </row>
    <row r="611" spans="1:7" ht="15.75" customHeight="1">
      <c r="A611" s="181">
        <v>44720</v>
      </c>
      <c r="B611" s="178">
        <v>1580.98</v>
      </c>
      <c r="C611" s="178">
        <v>1591.41</v>
      </c>
      <c r="D611" s="178">
        <v>1604.18</v>
      </c>
      <c r="E611" s="178">
        <v>1566.57</v>
      </c>
      <c r="F611" s="179" t="s">
        <v>1674</v>
      </c>
      <c r="G611" s="180">
        <v>-3.0999999999999999E-3</v>
      </c>
    </row>
    <row r="612" spans="1:7" ht="15.75" customHeight="1">
      <c r="A612" s="175">
        <v>44719</v>
      </c>
      <c r="B612" s="161">
        <v>1585.87</v>
      </c>
      <c r="C612" s="161">
        <v>1626.33</v>
      </c>
      <c r="D612" s="161">
        <v>1634.71</v>
      </c>
      <c r="E612" s="161">
        <v>1582.53</v>
      </c>
      <c r="F612" s="115" t="s">
        <v>2164</v>
      </c>
      <c r="G612" s="162">
        <v>-3.09E-2</v>
      </c>
    </row>
    <row r="613" spans="1:7" ht="15.75" customHeight="1">
      <c r="A613" s="181">
        <v>44718</v>
      </c>
      <c r="B613" s="178">
        <v>1636.51</v>
      </c>
      <c r="C613" s="178">
        <v>1648.43</v>
      </c>
      <c r="D613" s="178">
        <v>1658.56</v>
      </c>
      <c r="E613" s="178">
        <v>1630.42</v>
      </c>
      <c r="F613" s="179" t="s">
        <v>2252</v>
      </c>
      <c r="G613" s="180">
        <v>-7.1999999999999998E-3</v>
      </c>
    </row>
    <row r="614" spans="1:7" ht="15.75" customHeight="1">
      <c r="A614" s="175">
        <v>44715</v>
      </c>
      <c r="B614" s="161">
        <v>1648.33</v>
      </c>
      <c r="C614" s="161">
        <v>1654.22</v>
      </c>
      <c r="D614" s="161">
        <v>1669.93</v>
      </c>
      <c r="E614" s="161">
        <v>1641.25</v>
      </c>
      <c r="F614" s="115" t="s">
        <v>1814</v>
      </c>
      <c r="G614" s="162">
        <v>9.1000000000000004E-3</v>
      </c>
    </row>
    <row r="615" spans="1:7" ht="15.75" customHeight="1">
      <c r="A615" s="181">
        <v>44714</v>
      </c>
      <c r="B615" s="178">
        <v>1633.47</v>
      </c>
      <c r="C615" s="178">
        <v>1628.33</v>
      </c>
      <c r="D615" s="178">
        <v>1645.74</v>
      </c>
      <c r="E615" s="178">
        <v>1620.05</v>
      </c>
      <c r="F615" s="179" t="s">
        <v>2161</v>
      </c>
      <c r="G615" s="180">
        <v>-6.6E-3</v>
      </c>
    </row>
    <row r="616" spans="1:7" ht="15.75" customHeight="1">
      <c r="A616" s="175">
        <v>44713</v>
      </c>
      <c r="B616" s="161">
        <v>1644.29</v>
      </c>
      <c r="C616" s="161">
        <v>1649.83</v>
      </c>
      <c r="D616" s="161">
        <v>1657.26</v>
      </c>
      <c r="E616" s="161">
        <v>1634.76</v>
      </c>
      <c r="F616" s="115" t="s">
        <v>2180</v>
      </c>
      <c r="G616" s="162">
        <v>-3.8999999999999998E-3</v>
      </c>
    </row>
    <row r="617" spans="1:7" ht="15.75" customHeight="1">
      <c r="A617" s="181">
        <v>44712</v>
      </c>
      <c r="B617" s="178">
        <v>1650.78</v>
      </c>
      <c r="C617" s="178">
        <v>1656.76</v>
      </c>
      <c r="D617" s="178">
        <v>1670.63</v>
      </c>
      <c r="E617" s="178">
        <v>1641.3</v>
      </c>
      <c r="F617" s="179" t="s">
        <v>2276</v>
      </c>
      <c r="G617" s="180">
        <v>-3.8E-3</v>
      </c>
    </row>
    <row r="618" spans="1:7" ht="15.75" customHeight="1">
      <c r="A618" s="175">
        <v>44711</v>
      </c>
      <c r="B618" s="161">
        <v>1657.11</v>
      </c>
      <c r="C618" s="161">
        <v>1616.35</v>
      </c>
      <c r="D618" s="161">
        <v>1659.96</v>
      </c>
      <c r="E618" s="161">
        <v>1609.97</v>
      </c>
      <c r="F618" s="115" t="s">
        <v>1674</v>
      </c>
      <c r="G618" s="162">
        <v>3.78E-2</v>
      </c>
    </row>
    <row r="619" spans="1:7" ht="15.75" customHeight="1">
      <c r="A619" s="181">
        <v>44708</v>
      </c>
      <c r="B619" s="178">
        <v>1596.7</v>
      </c>
      <c r="C619" s="178">
        <v>1571.66</v>
      </c>
      <c r="D619" s="178">
        <v>1602.39</v>
      </c>
      <c r="E619" s="178">
        <v>1570.46</v>
      </c>
      <c r="F619" s="179" t="s">
        <v>2131</v>
      </c>
      <c r="G619" s="180">
        <v>2.0500000000000001E-2</v>
      </c>
    </row>
    <row r="620" spans="1:7" ht="15.75" customHeight="1">
      <c r="A620" s="175">
        <v>44707</v>
      </c>
      <c r="B620" s="161">
        <v>1564.55</v>
      </c>
      <c r="C620" s="161">
        <v>1575</v>
      </c>
      <c r="D620" s="161">
        <v>1588.9</v>
      </c>
      <c r="E620" s="161">
        <v>1536.65</v>
      </c>
      <c r="F620" s="115" t="s">
        <v>1970</v>
      </c>
      <c r="G620" s="162">
        <v>-6.4999999999999997E-3</v>
      </c>
    </row>
    <row r="621" spans="1:7" ht="15.75" customHeight="1">
      <c r="A621" s="181">
        <v>44706</v>
      </c>
      <c r="B621" s="178">
        <v>1574.75</v>
      </c>
      <c r="C621" s="178">
        <v>1633</v>
      </c>
      <c r="D621" s="178">
        <v>1639.7</v>
      </c>
      <c r="E621" s="178">
        <v>1571.1</v>
      </c>
      <c r="F621" s="179" t="s">
        <v>2247</v>
      </c>
      <c r="G621" s="180">
        <v>-3.1699999999999999E-2</v>
      </c>
    </row>
    <row r="622" spans="1:7" ht="15.75" customHeight="1">
      <c r="A622" s="175">
        <v>44705</v>
      </c>
      <c r="B622" s="161">
        <v>1626.3</v>
      </c>
      <c r="C622" s="161">
        <v>1644.8</v>
      </c>
      <c r="D622" s="161">
        <v>1653.7</v>
      </c>
      <c r="E622" s="161">
        <v>1610.1</v>
      </c>
      <c r="F622" s="115" t="s">
        <v>1891</v>
      </c>
      <c r="G622" s="162">
        <v>-1.09E-2</v>
      </c>
    </row>
    <row r="623" spans="1:7" ht="15.75" customHeight="1">
      <c r="A623" s="181">
        <v>44704</v>
      </c>
      <c r="B623" s="178">
        <v>1644.15</v>
      </c>
      <c r="C623" s="178">
        <v>1629</v>
      </c>
      <c r="D623" s="178">
        <v>1660</v>
      </c>
      <c r="E623" s="178">
        <v>1605.6</v>
      </c>
      <c r="F623" s="179" t="s">
        <v>1440</v>
      </c>
      <c r="G623" s="180">
        <v>2.1100000000000001E-2</v>
      </c>
    </row>
    <row r="624" spans="1:7" ht="15.75" customHeight="1">
      <c r="A624" s="175">
        <v>44701</v>
      </c>
      <c r="B624" s="161">
        <v>1610.1</v>
      </c>
      <c r="C624" s="161">
        <v>1569.4</v>
      </c>
      <c r="D624" s="161">
        <v>1613.45</v>
      </c>
      <c r="E624" s="161">
        <v>1561.05</v>
      </c>
      <c r="F624" s="115" t="s">
        <v>1587</v>
      </c>
      <c r="G624" s="162">
        <v>4.0099999999999997E-2</v>
      </c>
    </row>
    <row r="625" spans="1:7" ht="15.75" customHeight="1">
      <c r="A625" s="181">
        <v>44700</v>
      </c>
      <c r="B625" s="178">
        <v>1547.95</v>
      </c>
      <c r="C625" s="178">
        <v>1550</v>
      </c>
      <c r="D625" s="178">
        <v>1562.75</v>
      </c>
      <c r="E625" s="178">
        <v>1540.35</v>
      </c>
      <c r="F625" s="179" t="s">
        <v>2210</v>
      </c>
      <c r="G625" s="180">
        <v>-1.5599999999999999E-2</v>
      </c>
    </row>
    <row r="626" spans="1:7" ht="15.75" customHeight="1">
      <c r="A626" s="175">
        <v>44699</v>
      </c>
      <c r="B626" s="161">
        <v>1572.5</v>
      </c>
      <c r="C626" s="161">
        <v>1623</v>
      </c>
      <c r="D626" s="161">
        <v>1623</v>
      </c>
      <c r="E626" s="161">
        <v>1565</v>
      </c>
      <c r="F626" s="115" t="s">
        <v>1602</v>
      </c>
      <c r="G626" s="162">
        <v>-1.9699999999999999E-2</v>
      </c>
    </row>
    <row r="627" spans="1:7" ht="15.75" customHeight="1">
      <c r="A627" s="181">
        <v>44698</v>
      </c>
      <c r="B627" s="178">
        <v>1604.1</v>
      </c>
      <c r="C627" s="178">
        <v>1545</v>
      </c>
      <c r="D627" s="178">
        <v>1607.9</v>
      </c>
      <c r="E627" s="178">
        <v>1545</v>
      </c>
      <c r="F627" s="179" t="s">
        <v>2147</v>
      </c>
      <c r="G627" s="180">
        <v>3.9699999999999999E-2</v>
      </c>
    </row>
    <row r="628" spans="1:7" ht="15.75" customHeight="1">
      <c r="A628" s="175">
        <v>44697</v>
      </c>
      <c r="B628" s="161">
        <v>1542.9</v>
      </c>
      <c r="C628" s="161">
        <v>1550</v>
      </c>
      <c r="D628" s="161">
        <v>1567.5</v>
      </c>
      <c r="E628" s="161">
        <v>1539.45</v>
      </c>
      <c r="F628" s="115" t="s">
        <v>1673</v>
      </c>
      <c r="G628" s="162">
        <v>5.4999999999999997E-3</v>
      </c>
    </row>
    <row r="629" spans="1:7" ht="15.75" customHeight="1">
      <c r="A629" s="181">
        <v>44694</v>
      </c>
      <c r="B629" s="178">
        <v>1534.5</v>
      </c>
      <c r="C629" s="178">
        <v>1530</v>
      </c>
      <c r="D629" s="178">
        <v>1574.9</v>
      </c>
      <c r="E629" s="178">
        <v>1502</v>
      </c>
      <c r="F629" s="179" t="s">
        <v>1731</v>
      </c>
      <c r="G629" s="180">
        <v>5.4999999999999997E-3</v>
      </c>
    </row>
    <row r="630" spans="1:7" ht="15.75" customHeight="1">
      <c r="A630" s="175">
        <v>44693</v>
      </c>
      <c r="B630" s="161">
        <v>1526.15</v>
      </c>
      <c r="C630" s="161">
        <v>1550</v>
      </c>
      <c r="D630" s="161">
        <v>1554.95</v>
      </c>
      <c r="E630" s="161">
        <v>1513.1</v>
      </c>
      <c r="F630" s="115" t="s">
        <v>1384</v>
      </c>
      <c r="G630" s="162">
        <v>-2.8400000000000002E-2</v>
      </c>
    </row>
    <row r="631" spans="1:7" ht="15.75" customHeight="1">
      <c r="A631" s="181">
        <v>44692</v>
      </c>
      <c r="B631" s="178">
        <v>1570.8</v>
      </c>
      <c r="C631" s="178">
        <v>1600.5</v>
      </c>
      <c r="D631" s="178">
        <v>1609</v>
      </c>
      <c r="E631" s="178">
        <v>1557.35</v>
      </c>
      <c r="F631" s="179" t="s">
        <v>1726</v>
      </c>
      <c r="G631" s="180">
        <v>-2.3099999999999999E-2</v>
      </c>
    </row>
    <row r="632" spans="1:7" ht="15.75" customHeight="1">
      <c r="A632" s="175">
        <v>44691</v>
      </c>
      <c r="B632" s="161">
        <v>1607.95</v>
      </c>
      <c r="C632" s="161">
        <v>1611</v>
      </c>
      <c r="D632" s="161">
        <v>1629.6</v>
      </c>
      <c r="E632" s="161">
        <v>1601</v>
      </c>
      <c r="F632" s="115" t="s">
        <v>2226</v>
      </c>
      <c r="G632" s="162">
        <v>-5.1000000000000004E-3</v>
      </c>
    </row>
    <row r="633" spans="1:7" ht="15.75" customHeight="1">
      <c r="A633" s="181">
        <v>44690</v>
      </c>
      <c r="B633" s="178">
        <v>1616.15</v>
      </c>
      <c r="C633" s="178">
        <v>1607.55</v>
      </c>
      <c r="D633" s="178">
        <v>1629.85</v>
      </c>
      <c r="E633" s="178">
        <v>1591.25</v>
      </c>
      <c r="F633" s="179" t="s">
        <v>2178</v>
      </c>
      <c r="G633" s="180">
        <v>-3.8999999999999998E-3</v>
      </c>
    </row>
    <row r="634" spans="1:7" ht="15.75" customHeight="1">
      <c r="A634" s="175">
        <v>44687</v>
      </c>
      <c r="B634" s="161">
        <v>1622.45</v>
      </c>
      <c r="C634" s="161">
        <v>1616</v>
      </c>
      <c r="D634" s="161">
        <v>1633</v>
      </c>
      <c r="E634" s="161">
        <v>1612.1</v>
      </c>
      <c r="F634" s="115" t="s">
        <v>1664</v>
      </c>
      <c r="G634" s="162">
        <v>-9.2999999999999992E-3</v>
      </c>
    </row>
    <row r="635" spans="1:7" ht="15.75" customHeight="1">
      <c r="A635" s="181">
        <v>44686</v>
      </c>
      <c r="B635" s="178">
        <v>1637.65</v>
      </c>
      <c r="C635" s="178">
        <v>1650.7</v>
      </c>
      <c r="D635" s="178">
        <v>1671.2</v>
      </c>
      <c r="E635" s="178">
        <v>1633</v>
      </c>
      <c r="F635" s="179" t="s">
        <v>2138</v>
      </c>
      <c r="G635" s="180">
        <v>2.3E-3</v>
      </c>
    </row>
    <row r="636" spans="1:7" ht="15.75" customHeight="1">
      <c r="A636" s="175">
        <v>44685</v>
      </c>
      <c r="B636" s="161">
        <v>1633.95</v>
      </c>
      <c r="C636" s="161">
        <v>1679.5</v>
      </c>
      <c r="D636" s="161">
        <v>1681.9</v>
      </c>
      <c r="E636" s="161">
        <v>1625.05</v>
      </c>
      <c r="F636" s="115" t="s">
        <v>1673</v>
      </c>
      <c r="G636" s="162">
        <v>-2.7099999999999999E-2</v>
      </c>
    </row>
    <row r="637" spans="1:7" ht="15.75" customHeight="1">
      <c r="A637" s="181">
        <v>44683</v>
      </c>
      <c r="B637" s="178">
        <v>1679.45</v>
      </c>
      <c r="C637" s="178">
        <v>1668.6</v>
      </c>
      <c r="D637" s="178">
        <v>1685.95</v>
      </c>
      <c r="E637" s="178">
        <v>1655.05</v>
      </c>
      <c r="F637" s="179" t="s">
        <v>2178</v>
      </c>
      <c r="G637" s="180">
        <v>-8.8000000000000005E-3</v>
      </c>
    </row>
    <row r="638" spans="1:7" ht="15.75" customHeight="1">
      <c r="A638" s="175">
        <v>44680</v>
      </c>
      <c r="B638" s="161">
        <v>1694.35</v>
      </c>
      <c r="C638" s="161">
        <v>1731</v>
      </c>
      <c r="D638" s="161">
        <v>1739</v>
      </c>
      <c r="E638" s="161">
        <v>1687.15</v>
      </c>
      <c r="F638" s="115" t="s">
        <v>2223</v>
      </c>
      <c r="G638" s="162">
        <v>-1.4500000000000001E-2</v>
      </c>
    </row>
    <row r="639" spans="1:7" ht="15.75" customHeight="1">
      <c r="A639" s="181">
        <v>44679</v>
      </c>
      <c r="B639" s="178">
        <v>1719.25</v>
      </c>
      <c r="C639" s="178">
        <v>1690</v>
      </c>
      <c r="D639" s="178">
        <v>1731</v>
      </c>
      <c r="E639" s="178">
        <v>1680</v>
      </c>
      <c r="F639" s="179" t="s">
        <v>1613</v>
      </c>
      <c r="G639" s="180">
        <v>2.52E-2</v>
      </c>
    </row>
    <row r="640" spans="1:7" ht="15.75" customHeight="1">
      <c r="A640" s="175">
        <v>44678</v>
      </c>
      <c r="B640" s="161">
        <v>1677.05</v>
      </c>
      <c r="C640" s="161">
        <v>1675</v>
      </c>
      <c r="D640" s="161">
        <v>1691.6</v>
      </c>
      <c r="E640" s="161">
        <v>1666.7</v>
      </c>
      <c r="F640" s="115" t="s">
        <v>1582</v>
      </c>
      <c r="G640" s="162">
        <v>-1.35E-2</v>
      </c>
    </row>
    <row r="641" spans="1:7" ht="15.75" customHeight="1">
      <c r="A641" s="181">
        <v>44677</v>
      </c>
      <c r="B641" s="178">
        <v>1699.95</v>
      </c>
      <c r="C641" s="178">
        <v>1680</v>
      </c>
      <c r="D641" s="178">
        <v>1703.1</v>
      </c>
      <c r="E641" s="178">
        <v>1664</v>
      </c>
      <c r="F641" s="179" t="s">
        <v>2228</v>
      </c>
      <c r="G641" s="180">
        <v>2.5700000000000001E-2</v>
      </c>
    </row>
    <row r="642" spans="1:7" ht="15.75" customHeight="1">
      <c r="A642" s="175">
        <v>44676</v>
      </c>
      <c r="B642" s="161">
        <v>1657.35</v>
      </c>
      <c r="C642" s="161">
        <v>1675</v>
      </c>
      <c r="D642" s="161">
        <v>1675</v>
      </c>
      <c r="E642" s="161">
        <v>1652</v>
      </c>
      <c r="F642" s="115" t="s">
        <v>2130</v>
      </c>
      <c r="G642" s="162">
        <v>-2.18E-2</v>
      </c>
    </row>
    <row r="643" spans="1:7" ht="15.75" customHeight="1">
      <c r="A643" s="181">
        <v>44673</v>
      </c>
      <c r="B643" s="178">
        <v>1694.35</v>
      </c>
      <c r="C643" s="178">
        <v>1701</v>
      </c>
      <c r="D643" s="178">
        <v>1716.4</v>
      </c>
      <c r="E643" s="178">
        <v>1690.4</v>
      </c>
      <c r="F643" s="179" t="s">
        <v>2189</v>
      </c>
      <c r="G643" s="180">
        <v>-1.18E-2</v>
      </c>
    </row>
    <row r="644" spans="1:7" ht="15.75" customHeight="1">
      <c r="A644" s="175">
        <v>44672</v>
      </c>
      <c r="B644" s="161">
        <v>1714.5</v>
      </c>
      <c r="C644" s="161">
        <v>1702.95</v>
      </c>
      <c r="D644" s="161">
        <v>1725.8</v>
      </c>
      <c r="E644" s="161">
        <v>1700</v>
      </c>
      <c r="F644" s="115" t="s">
        <v>2210</v>
      </c>
      <c r="G644" s="162">
        <v>1.35E-2</v>
      </c>
    </row>
    <row r="645" spans="1:7" ht="15.75" customHeight="1">
      <c r="A645" s="181">
        <v>44671</v>
      </c>
      <c r="B645" s="178">
        <v>1691.6</v>
      </c>
      <c r="C645" s="178">
        <v>1709.95</v>
      </c>
      <c r="D645" s="178">
        <v>1712.4</v>
      </c>
      <c r="E645" s="178">
        <v>1671.35</v>
      </c>
      <c r="F645" s="179" t="s">
        <v>1721</v>
      </c>
      <c r="G645" s="180">
        <v>-8.3000000000000001E-3</v>
      </c>
    </row>
    <row r="646" spans="1:7" ht="15.75" customHeight="1">
      <c r="A646" s="175">
        <v>44670</v>
      </c>
      <c r="B646" s="161">
        <v>1705.75</v>
      </c>
      <c r="C646" s="161">
        <v>1748.3</v>
      </c>
      <c r="D646" s="161">
        <v>1760.75</v>
      </c>
      <c r="E646" s="161">
        <v>1687</v>
      </c>
      <c r="F646" s="115" t="s">
        <v>1662</v>
      </c>
      <c r="G646" s="162">
        <v>-1.8800000000000001E-2</v>
      </c>
    </row>
    <row r="647" spans="1:7" ht="15.75" customHeight="1">
      <c r="A647" s="181">
        <v>44669</v>
      </c>
      <c r="B647" s="178">
        <v>1738.35</v>
      </c>
      <c r="C647" s="178">
        <v>1746.3</v>
      </c>
      <c r="D647" s="178">
        <v>1749.95</v>
      </c>
      <c r="E647" s="178">
        <v>1715</v>
      </c>
      <c r="F647" s="179" t="s">
        <v>1583</v>
      </c>
      <c r="G647" s="180">
        <v>-1.2699999999999999E-2</v>
      </c>
    </row>
    <row r="648" spans="1:7" ht="15.75" customHeight="1">
      <c r="A648" s="175">
        <v>44664</v>
      </c>
      <c r="B648" s="161">
        <v>1760.8</v>
      </c>
      <c r="C648" s="161">
        <v>1754.2</v>
      </c>
      <c r="D648" s="161">
        <v>1772.85</v>
      </c>
      <c r="E648" s="161">
        <v>1747.1</v>
      </c>
      <c r="F648" s="115" t="s">
        <v>2134</v>
      </c>
      <c r="G648" s="162">
        <v>7.4999999999999997E-3</v>
      </c>
    </row>
    <row r="649" spans="1:7" ht="15.75" customHeight="1">
      <c r="A649" s="181">
        <v>44663</v>
      </c>
      <c r="B649" s="178">
        <v>1747.7</v>
      </c>
      <c r="C649" s="178">
        <v>1780</v>
      </c>
      <c r="D649" s="178">
        <v>1781.5</v>
      </c>
      <c r="E649" s="178">
        <v>1733.6</v>
      </c>
      <c r="F649" s="179" t="s">
        <v>1399</v>
      </c>
      <c r="G649" s="180">
        <v>-1.9E-2</v>
      </c>
    </row>
    <row r="650" spans="1:7" ht="15.75" customHeight="1">
      <c r="A650" s="175">
        <v>44662</v>
      </c>
      <c r="B650" s="161">
        <v>1781.5</v>
      </c>
      <c r="C650" s="161">
        <v>1820.25</v>
      </c>
      <c r="D650" s="161">
        <v>1829.75</v>
      </c>
      <c r="E650" s="161">
        <v>1779</v>
      </c>
      <c r="F650" s="115" t="s">
        <v>1677</v>
      </c>
      <c r="G650" s="162">
        <v>-2.69E-2</v>
      </c>
    </row>
    <row r="651" spans="1:7" ht="15.75" customHeight="1">
      <c r="A651" s="181">
        <v>44659</v>
      </c>
      <c r="B651" s="178">
        <v>1830.75</v>
      </c>
      <c r="C651" s="178">
        <v>1835.4</v>
      </c>
      <c r="D651" s="178">
        <v>1838.9</v>
      </c>
      <c r="E651" s="178">
        <v>1818.05</v>
      </c>
      <c r="F651" s="179" t="s">
        <v>2149</v>
      </c>
      <c r="G651" s="180">
        <v>2.3999999999999998E-3</v>
      </c>
    </row>
    <row r="652" spans="1:7" ht="15.75" customHeight="1">
      <c r="A652" s="175">
        <v>44658</v>
      </c>
      <c r="B652" s="161">
        <v>1826.3</v>
      </c>
      <c r="C652" s="161">
        <v>1849.9</v>
      </c>
      <c r="D652" s="161">
        <v>1855.85</v>
      </c>
      <c r="E652" s="161">
        <v>1810.15</v>
      </c>
      <c r="F652" s="115" t="s">
        <v>2154</v>
      </c>
      <c r="G652" s="162">
        <v>-1.43E-2</v>
      </c>
    </row>
    <row r="653" spans="1:7" ht="15.75" customHeight="1">
      <c r="A653" s="181">
        <v>44657</v>
      </c>
      <c r="B653" s="178">
        <v>1852.8</v>
      </c>
      <c r="C653" s="178">
        <v>1833</v>
      </c>
      <c r="D653" s="178">
        <v>1858</v>
      </c>
      <c r="E653" s="178">
        <v>1827.7</v>
      </c>
      <c r="F653" s="179" t="s">
        <v>1592</v>
      </c>
      <c r="G653" s="180">
        <v>9.1000000000000004E-3</v>
      </c>
    </row>
    <row r="654" spans="1:7" ht="15.75" customHeight="1">
      <c r="A654" s="175">
        <v>44656</v>
      </c>
      <c r="B654" s="161">
        <v>1836.05</v>
      </c>
      <c r="C654" s="161">
        <v>1840</v>
      </c>
      <c r="D654" s="161">
        <v>1845</v>
      </c>
      <c r="E654" s="161">
        <v>1827</v>
      </c>
      <c r="F654" s="115" t="s">
        <v>1712</v>
      </c>
      <c r="G654" s="162">
        <v>5.3E-3</v>
      </c>
    </row>
    <row r="655" spans="1:7" ht="15.75" customHeight="1">
      <c r="A655" s="181">
        <v>44655</v>
      </c>
      <c r="B655" s="178">
        <v>1826.35</v>
      </c>
      <c r="C655" s="178">
        <v>1784</v>
      </c>
      <c r="D655" s="178">
        <v>1829.85</v>
      </c>
      <c r="E655" s="178">
        <v>1776.6</v>
      </c>
      <c r="F655" s="179" t="s">
        <v>2130</v>
      </c>
      <c r="G655" s="180">
        <v>2.0299999999999999E-2</v>
      </c>
    </row>
    <row r="656" spans="1:7" ht="15.75" customHeight="1">
      <c r="A656" s="175">
        <v>44652</v>
      </c>
      <c r="B656" s="161">
        <v>1790.1</v>
      </c>
      <c r="C656" s="161">
        <v>1759</v>
      </c>
      <c r="D656" s="161">
        <v>1794</v>
      </c>
      <c r="E656" s="161">
        <v>1759</v>
      </c>
      <c r="F656" s="115" t="s">
        <v>2255</v>
      </c>
      <c r="G656" s="162">
        <v>1.2699999999999999E-2</v>
      </c>
    </row>
    <row r="657" spans="1:7" ht="15.75" customHeight="1">
      <c r="A657" s="181">
        <v>44651</v>
      </c>
      <c r="B657" s="178">
        <v>1767.65</v>
      </c>
      <c r="C657" s="178">
        <v>1779.95</v>
      </c>
      <c r="D657" s="178">
        <v>1781.35</v>
      </c>
      <c r="E657" s="178">
        <v>1758</v>
      </c>
      <c r="F657" s="179" t="s">
        <v>2178</v>
      </c>
      <c r="G657" s="180">
        <v>-3.3999999999999998E-3</v>
      </c>
    </row>
    <row r="658" spans="1:7" ht="15.75" customHeight="1">
      <c r="A658" s="175">
        <v>44650</v>
      </c>
      <c r="B658" s="161">
        <v>1773.6</v>
      </c>
      <c r="C658" s="161">
        <v>1766.9</v>
      </c>
      <c r="D658" s="161">
        <v>1777.05</v>
      </c>
      <c r="E658" s="161">
        <v>1754.1</v>
      </c>
      <c r="F658" s="115" t="s">
        <v>2138</v>
      </c>
      <c r="G658" s="162">
        <v>1.54E-2</v>
      </c>
    </row>
    <row r="659" spans="1:7" ht="15.75" customHeight="1">
      <c r="A659" s="181">
        <v>44649</v>
      </c>
      <c r="B659" s="178">
        <v>1746.65</v>
      </c>
      <c r="C659" s="178">
        <v>1748.7</v>
      </c>
      <c r="D659" s="178">
        <v>1754.1</v>
      </c>
      <c r="E659" s="178">
        <v>1733</v>
      </c>
      <c r="F659" s="179" t="s">
        <v>1381</v>
      </c>
      <c r="G659" s="180">
        <v>2.8999999999999998E-3</v>
      </c>
    </row>
    <row r="660" spans="1:7" ht="15.75" customHeight="1">
      <c r="A660" s="175">
        <v>44648</v>
      </c>
      <c r="B660" s="161">
        <v>1741.6</v>
      </c>
      <c r="C660" s="161">
        <v>1752</v>
      </c>
      <c r="D660" s="161">
        <v>1755</v>
      </c>
      <c r="E660" s="161">
        <v>1725.1</v>
      </c>
      <c r="F660" s="115" t="s">
        <v>2210</v>
      </c>
      <c r="G660" s="162">
        <v>-5.4000000000000003E-3</v>
      </c>
    </row>
    <row r="661" spans="1:7" ht="15.75" customHeight="1">
      <c r="A661" s="181">
        <v>44645</v>
      </c>
      <c r="B661" s="178">
        <v>1751.1</v>
      </c>
      <c r="C661" s="178">
        <v>1775.6</v>
      </c>
      <c r="D661" s="178">
        <v>1777.9</v>
      </c>
      <c r="E661" s="178">
        <v>1739</v>
      </c>
      <c r="F661" s="179" t="s">
        <v>2235</v>
      </c>
      <c r="G661" s="180">
        <v>-1.15E-2</v>
      </c>
    </row>
    <row r="662" spans="1:7" ht="15.75" customHeight="1">
      <c r="A662" s="175">
        <v>44644</v>
      </c>
      <c r="B662" s="161">
        <v>1771.55</v>
      </c>
      <c r="C662" s="161">
        <v>1755</v>
      </c>
      <c r="D662" s="161">
        <v>1779.7</v>
      </c>
      <c r="E662" s="161">
        <v>1751</v>
      </c>
      <c r="F662" s="115" t="s">
        <v>2121</v>
      </c>
      <c r="G662" s="162">
        <v>2.3999999999999998E-3</v>
      </c>
    </row>
    <row r="663" spans="1:7" ht="15.75" customHeight="1">
      <c r="A663" s="181">
        <v>44643</v>
      </c>
      <c r="B663" s="178">
        <v>1767.25</v>
      </c>
      <c r="C663" s="178">
        <v>1780</v>
      </c>
      <c r="D663" s="178">
        <v>1791.55</v>
      </c>
      <c r="E663" s="178">
        <v>1759.15</v>
      </c>
      <c r="F663" s="179" t="s">
        <v>1646</v>
      </c>
      <c r="G663" s="180">
        <v>-3.8E-3</v>
      </c>
    </row>
    <row r="664" spans="1:7" ht="15.75" customHeight="1">
      <c r="A664" s="175">
        <v>44642</v>
      </c>
      <c r="B664" s="161">
        <v>1774.05</v>
      </c>
      <c r="C664" s="161">
        <v>1756.3</v>
      </c>
      <c r="D664" s="161">
        <v>1777</v>
      </c>
      <c r="E664" s="161">
        <v>1721.15</v>
      </c>
      <c r="F664" s="115" t="s">
        <v>1567</v>
      </c>
      <c r="G664" s="162">
        <v>1.01E-2</v>
      </c>
    </row>
    <row r="665" spans="1:7" ht="15.75" customHeight="1">
      <c r="A665" s="181">
        <v>44641</v>
      </c>
      <c r="B665" s="178">
        <v>1756.3</v>
      </c>
      <c r="C665" s="178">
        <v>1805</v>
      </c>
      <c r="D665" s="178">
        <v>1805</v>
      </c>
      <c r="E665" s="178">
        <v>1745</v>
      </c>
      <c r="F665" s="179" t="s">
        <v>2133</v>
      </c>
      <c r="G665" s="180">
        <v>-1.77E-2</v>
      </c>
    </row>
    <row r="666" spans="1:7" ht="15.75" customHeight="1">
      <c r="A666" s="175">
        <v>44637</v>
      </c>
      <c r="B666" s="161">
        <v>1787.9</v>
      </c>
      <c r="C666" s="161">
        <v>1781.15</v>
      </c>
      <c r="D666" s="161">
        <v>1804.6</v>
      </c>
      <c r="E666" s="161">
        <v>1768.45</v>
      </c>
      <c r="F666" s="115" t="s">
        <v>1693</v>
      </c>
      <c r="G666" s="162">
        <v>1.8100000000000002E-2</v>
      </c>
    </row>
    <row r="667" spans="1:7" ht="15.75" customHeight="1">
      <c r="A667" s="181">
        <v>44636</v>
      </c>
      <c r="B667" s="178">
        <v>1756.2</v>
      </c>
      <c r="C667" s="178">
        <v>1761</v>
      </c>
      <c r="D667" s="178">
        <v>1770.65</v>
      </c>
      <c r="E667" s="178">
        <v>1746.2</v>
      </c>
      <c r="F667" s="179" t="s">
        <v>2129</v>
      </c>
      <c r="G667" s="180">
        <v>7.3000000000000001E-3</v>
      </c>
    </row>
    <row r="668" spans="1:7" ht="15.75" customHeight="1">
      <c r="A668" s="175">
        <v>44635</v>
      </c>
      <c r="B668" s="161">
        <v>1743.45</v>
      </c>
      <c r="C668" s="161">
        <v>1748</v>
      </c>
      <c r="D668" s="161">
        <v>1765</v>
      </c>
      <c r="E668" s="161">
        <v>1726.6</v>
      </c>
      <c r="F668" s="115" t="s">
        <v>2209</v>
      </c>
      <c r="G668" s="162">
        <v>-1.9E-3</v>
      </c>
    </row>
    <row r="669" spans="1:7" ht="15.75" customHeight="1">
      <c r="A669" s="181">
        <v>44634</v>
      </c>
      <c r="B669" s="178">
        <v>1746.75</v>
      </c>
      <c r="C669" s="178">
        <v>1735</v>
      </c>
      <c r="D669" s="178">
        <v>1754</v>
      </c>
      <c r="E669" s="178">
        <v>1715.5</v>
      </c>
      <c r="F669" s="179" t="s">
        <v>2221</v>
      </c>
      <c r="G669" s="180">
        <v>1.0500000000000001E-2</v>
      </c>
    </row>
    <row r="670" spans="1:7" ht="15.75" customHeight="1">
      <c r="A670" s="175">
        <v>44631</v>
      </c>
      <c r="B670" s="161">
        <v>1728.65</v>
      </c>
      <c r="C670" s="161">
        <v>1720</v>
      </c>
      <c r="D670" s="161">
        <v>1735.45</v>
      </c>
      <c r="E670" s="161">
        <v>1705.8</v>
      </c>
      <c r="F670" s="115" t="s">
        <v>2121</v>
      </c>
      <c r="G670" s="162">
        <v>2.9999999999999997E-4</v>
      </c>
    </row>
    <row r="671" spans="1:7" ht="15.75" customHeight="1">
      <c r="A671" s="181">
        <v>44630</v>
      </c>
      <c r="B671" s="178">
        <v>1728.2</v>
      </c>
      <c r="C671" s="178">
        <v>1740</v>
      </c>
      <c r="D671" s="178">
        <v>1758</v>
      </c>
      <c r="E671" s="178">
        <v>1707</v>
      </c>
      <c r="F671" s="179" t="s">
        <v>1948</v>
      </c>
      <c r="G671" s="180">
        <v>2.1999999999999999E-2</v>
      </c>
    </row>
    <row r="672" spans="1:7" ht="15.75" customHeight="1">
      <c r="A672" s="175">
        <v>44629</v>
      </c>
      <c r="B672" s="161">
        <v>1690.95</v>
      </c>
      <c r="C672" s="161">
        <v>1676.5</v>
      </c>
      <c r="D672" s="161">
        <v>1699.8</v>
      </c>
      <c r="E672" s="161">
        <v>1650.05</v>
      </c>
      <c r="F672" s="115" t="s">
        <v>1552</v>
      </c>
      <c r="G672" s="162">
        <v>1.9599999999999999E-2</v>
      </c>
    </row>
    <row r="673" spans="1:7" ht="15.75" customHeight="1">
      <c r="A673" s="181">
        <v>44628</v>
      </c>
      <c r="B673" s="178">
        <v>1658.5</v>
      </c>
      <c r="C673" s="178">
        <v>1627.9</v>
      </c>
      <c r="D673" s="178">
        <v>1666</v>
      </c>
      <c r="E673" s="178">
        <v>1595</v>
      </c>
      <c r="F673" s="179" t="s">
        <v>1460</v>
      </c>
      <c r="G673" s="180">
        <v>1.47E-2</v>
      </c>
    </row>
    <row r="674" spans="1:7" ht="15.75" customHeight="1">
      <c r="A674" s="175">
        <v>44627</v>
      </c>
      <c r="B674" s="161">
        <v>1634.45</v>
      </c>
      <c r="C674" s="161">
        <v>1658.25</v>
      </c>
      <c r="D674" s="161">
        <v>1666.8</v>
      </c>
      <c r="E674" s="161">
        <v>1605.55</v>
      </c>
      <c r="F674" s="115" t="s">
        <v>1816</v>
      </c>
      <c r="G674" s="162">
        <v>-4.5199999999999997E-2</v>
      </c>
    </row>
    <row r="675" spans="1:7" ht="15.75" customHeight="1">
      <c r="A675" s="181">
        <v>44624</v>
      </c>
      <c r="B675" s="178">
        <v>1711.75</v>
      </c>
      <c r="C675" s="178">
        <v>1740</v>
      </c>
      <c r="D675" s="178">
        <v>1754.05</v>
      </c>
      <c r="E675" s="178">
        <v>1703</v>
      </c>
      <c r="F675" s="179" t="s">
        <v>1405</v>
      </c>
      <c r="G675" s="180">
        <v>-2.3099999999999999E-2</v>
      </c>
    </row>
    <row r="676" spans="1:7" ht="15.75" customHeight="1">
      <c r="A676" s="175">
        <v>44623</v>
      </c>
      <c r="B676" s="161">
        <v>1752.3</v>
      </c>
      <c r="C676" s="161">
        <v>1810</v>
      </c>
      <c r="D676" s="161">
        <v>1813.55</v>
      </c>
      <c r="E676" s="161">
        <v>1745.55</v>
      </c>
      <c r="F676" s="115" t="s">
        <v>1677</v>
      </c>
      <c r="G676" s="162">
        <v>-1.7999999999999999E-2</v>
      </c>
    </row>
    <row r="677" spans="1:7" ht="15.75" customHeight="1">
      <c r="A677" s="181">
        <v>44622</v>
      </c>
      <c r="B677" s="178">
        <v>1784.5</v>
      </c>
      <c r="C677" s="178">
        <v>1800</v>
      </c>
      <c r="D677" s="178">
        <v>1826.95</v>
      </c>
      <c r="E677" s="178">
        <v>1768.5</v>
      </c>
      <c r="F677" s="179" t="s">
        <v>1722</v>
      </c>
      <c r="G677" s="180">
        <v>-1.78E-2</v>
      </c>
    </row>
    <row r="678" spans="1:7" ht="15.75" customHeight="1">
      <c r="A678" s="175">
        <v>44620</v>
      </c>
      <c r="B678" s="161">
        <v>1816.75</v>
      </c>
      <c r="C678" s="161">
        <v>1764.9</v>
      </c>
      <c r="D678" s="161">
        <v>1822.25</v>
      </c>
      <c r="E678" s="161">
        <v>1752.8</v>
      </c>
      <c r="F678" s="115" t="s">
        <v>2166</v>
      </c>
      <c r="G678" s="162">
        <v>2.23E-2</v>
      </c>
    </row>
    <row r="679" spans="1:7" ht="15.75" customHeight="1">
      <c r="A679" s="181">
        <v>44617</v>
      </c>
      <c r="B679" s="178">
        <v>1777.05</v>
      </c>
      <c r="C679" s="178">
        <v>1782</v>
      </c>
      <c r="D679" s="178">
        <v>1798.7</v>
      </c>
      <c r="E679" s="178">
        <v>1765</v>
      </c>
      <c r="F679" s="179" t="s">
        <v>2163</v>
      </c>
      <c r="G679" s="180">
        <v>1.12E-2</v>
      </c>
    </row>
    <row r="680" spans="1:7" ht="15.75" customHeight="1">
      <c r="A680" s="175">
        <v>44616</v>
      </c>
      <c r="B680" s="161">
        <v>1757.35</v>
      </c>
      <c r="C680" s="161">
        <v>1783.25</v>
      </c>
      <c r="D680" s="161">
        <v>1800</v>
      </c>
      <c r="E680" s="161">
        <v>1751</v>
      </c>
      <c r="F680" s="115" t="s">
        <v>1423</v>
      </c>
      <c r="G680" s="162">
        <v>-3.4599999999999999E-2</v>
      </c>
    </row>
    <row r="681" spans="1:7" ht="15.75" customHeight="1">
      <c r="A681" s="181">
        <v>44615</v>
      </c>
      <c r="B681" s="178">
        <v>1820.3</v>
      </c>
      <c r="C681" s="178">
        <v>1849</v>
      </c>
      <c r="D681" s="178">
        <v>1852</v>
      </c>
      <c r="E681" s="178">
        <v>1816.15</v>
      </c>
      <c r="F681" s="179" t="s">
        <v>2121</v>
      </c>
      <c r="G681" s="180">
        <v>-1.3100000000000001E-2</v>
      </c>
    </row>
    <row r="682" spans="1:7" ht="15.75" customHeight="1">
      <c r="A682" s="175">
        <v>44614</v>
      </c>
      <c r="B682" s="161">
        <v>1844.45</v>
      </c>
      <c r="C682" s="161">
        <v>1813</v>
      </c>
      <c r="D682" s="161">
        <v>1855</v>
      </c>
      <c r="E682" s="161">
        <v>1800.5</v>
      </c>
      <c r="F682" s="115" t="s">
        <v>2182</v>
      </c>
      <c r="G682" s="162">
        <v>-1.0500000000000001E-2</v>
      </c>
    </row>
    <row r="683" spans="1:7" ht="15.75" customHeight="1">
      <c r="A683" s="181">
        <v>44613</v>
      </c>
      <c r="B683" s="178">
        <v>1863.95</v>
      </c>
      <c r="C683" s="178">
        <v>1874.95</v>
      </c>
      <c r="D683" s="178">
        <v>1883.9</v>
      </c>
      <c r="E683" s="178">
        <v>1848.85</v>
      </c>
      <c r="F683" s="179" t="s">
        <v>2230</v>
      </c>
      <c r="G683" s="180">
        <v>-1.0200000000000001E-2</v>
      </c>
    </row>
    <row r="684" spans="1:7" ht="15.75" customHeight="1">
      <c r="A684" s="175">
        <v>44610</v>
      </c>
      <c r="B684" s="161">
        <v>1883.1</v>
      </c>
      <c r="C684" s="161">
        <v>1870</v>
      </c>
      <c r="D684" s="161">
        <v>1896</v>
      </c>
      <c r="E684" s="161">
        <v>1865.15</v>
      </c>
      <c r="F684" s="115" t="s">
        <v>2186</v>
      </c>
      <c r="G684" s="162">
        <v>7.7000000000000002E-3</v>
      </c>
    </row>
    <row r="685" spans="1:7" ht="15.75" customHeight="1">
      <c r="A685" s="181">
        <v>44609</v>
      </c>
      <c r="B685" s="178">
        <v>1868.7</v>
      </c>
      <c r="C685" s="178">
        <v>1869</v>
      </c>
      <c r="D685" s="178">
        <v>1884.9</v>
      </c>
      <c r="E685" s="178">
        <v>1854.1</v>
      </c>
      <c r="F685" s="179" t="s">
        <v>2256</v>
      </c>
      <c r="G685" s="180">
        <v>4.3E-3</v>
      </c>
    </row>
    <row r="686" spans="1:7" ht="15.75" customHeight="1">
      <c r="A686" s="175">
        <v>44608</v>
      </c>
      <c r="B686" s="161">
        <v>1860.7</v>
      </c>
      <c r="C686" s="161">
        <v>1876.05</v>
      </c>
      <c r="D686" s="161">
        <v>1887.3</v>
      </c>
      <c r="E686" s="161">
        <v>1842.15</v>
      </c>
      <c r="F686" s="115" t="s">
        <v>2149</v>
      </c>
      <c r="G686" s="162">
        <v>-8.2000000000000007E-3</v>
      </c>
    </row>
    <row r="687" spans="1:7" ht="15.75" customHeight="1">
      <c r="A687" s="181">
        <v>44607</v>
      </c>
      <c r="B687" s="178">
        <v>1876.05</v>
      </c>
      <c r="C687" s="178">
        <v>1810</v>
      </c>
      <c r="D687" s="178">
        <v>1882</v>
      </c>
      <c r="E687" s="178">
        <v>1806.15</v>
      </c>
      <c r="F687" s="179" t="s">
        <v>1554</v>
      </c>
      <c r="G687" s="180">
        <v>4.2799999999999998E-2</v>
      </c>
    </row>
    <row r="688" spans="1:7" ht="15.75" customHeight="1">
      <c r="A688" s="175">
        <v>44606</v>
      </c>
      <c r="B688" s="161">
        <v>1799</v>
      </c>
      <c r="C688" s="161">
        <v>1843.25</v>
      </c>
      <c r="D688" s="161">
        <v>1846.95</v>
      </c>
      <c r="E688" s="161">
        <v>1795</v>
      </c>
      <c r="F688" s="115" t="s">
        <v>2182</v>
      </c>
      <c r="G688" s="162">
        <v>-3.8600000000000002E-2</v>
      </c>
    </row>
    <row r="689" spans="1:7" ht="15.75" customHeight="1">
      <c r="A689" s="181">
        <v>44603</v>
      </c>
      <c r="B689" s="178">
        <v>1871.25</v>
      </c>
      <c r="C689" s="178">
        <v>1889</v>
      </c>
      <c r="D689" s="178">
        <v>1889</v>
      </c>
      <c r="E689" s="178">
        <v>1850</v>
      </c>
      <c r="F689" s="179" t="s">
        <v>2197</v>
      </c>
      <c r="G689" s="180">
        <v>-1.5599999999999999E-2</v>
      </c>
    </row>
    <row r="690" spans="1:7" ht="15.75" customHeight="1">
      <c r="A690" s="175">
        <v>44602</v>
      </c>
      <c r="B690" s="161">
        <v>1901</v>
      </c>
      <c r="C690" s="161">
        <v>1892</v>
      </c>
      <c r="D690" s="161">
        <v>1911</v>
      </c>
      <c r="E690" s="161">
        <v>1881</v>
      </c>
      <c r="F690" s="115" t="s">
        <v>2117</v>
      </c>
      <c r="G690" s="162">
        <v>6.4999999999999997E-3</v>
      </c>
    </row>
    <row r="691" spans="1:7" ht="15.75" customHeight="1">
      <c r="A691" s="181">
        <v>44601</v>
      </c>
      <c r="B691" s="178">
        <v>1888.8</v>
      </c>
      <c r="C691" s="178">
        <v>1884.5</v>
      </c>
      <c r="D691" s="178">
        <v>1899.9</v>
      </c>
      <c r="E691" s="178">
        <v>1875.6</v>
      </c>
      <c r="F691" s="179" t="s">
        <v>2204</v>
      </c>
      <c r="G691" s="180">
        <v>7.0000000000000001E-3</v>
      </c>
    </row>
    <row r="692" spans="1:7" ht="15.75" customHeight="1">
      <c r="A692" s="175">
        <v>44600</v>
      </c>
      <c r="B692" s="161">
        <v>1875.6</v>
      </c>
      <c r="C692" s="161">
        <v>1890</v>
      </c>
      <c r="D692" s="161">
        <v>1896.95</v>
      </c>
      <c r="E692" s="161">
        <v>1848</v>
      </c>
      <c r="F692" s="115" t="s">
        <v>2152</v>
      </c>
      <c r="G692" s="162">
        <v>-4.7000000000000002E-3</v>
      </c>
    </row>
    <row r="693" spans="1:7" ht="15.75" customHeight="1">
      <c r="A693" s="181">
        <v>44599</v>
      </c>
      <c r="B693" s="178">
        <v>1884.5</v>
      </c>
      <c r="C693" s="178">
        <v>1932.5</v>
      </c>
      <c r="D693" s="178">
        <v>1947.5</v>
      </c>
      <c r="E693" s="178">
        <v>1874.55</v>
      </c>
      <c r="F693" s="179" t="s">
        <v>1974</v>
      </c>
      <c r="G693" s="180">
        <v>-3.2599999999999997E-2</v>
      </c>
    </row>
    <row r="694" spans="1:7" ht="15.75" customHeight="1">
      <c r="A694" s="175">
        <v>44596</v>
      </c>
      <c r="B694" s="161">
        <v>1947.95</v>
      </c>
      <c r="C694" s="161">
        <v>1948</v>
      </c>
      <c r="D694" s="161">
        <v>1957.8</v>
      </c>
      <c r="E694" s="161">
        <v>1923.3</v>
      </c>
      <c r="F694" s="115" t="s">
        <v>1664</v>
      </c>
      <c r="G694" s="162">
        <v>7.4000000000000003E-3</v>
      </c>
    </row>
    <row r="695" spans="1:7" ht="15.75" customHeight="1">
      <c r="A695" s="181">
        <v>44595</v>
      </c>
      <c r="B695" s="178">
        <v>1933.65</v>
      </c>
      <c r="C695" s="178">
        <v>1981.5</v>
      </c>
      <c r="D695" s="178">
        <v>1985</v>
      </c>
      <c r="E695" s="178">
        <v>1930</v>
      </c>
      <c r="F695" s="179" t="s">
        <v>1677</v>
      </c>
      <c r="G695" s="180">
        <v>-2.47E-2</v>
      </c>
    </row>
    <row r="696" spans="1:7" ht="15.75" customHeight="1">
      <c r="A696" s="175">
        <v>44594</v>
      </c>
      <c r="B696" s="161">
        <v>1982.7</v>
      </c>
      <c r="C696" s="161">
        <v>1995.1</v>
      </c>
      <c r="D696" s="161">
        <v>2008</v>
      </c>
      <c r="E696" s="161">
        <v>1970.6</v>
      </c>
      <c r="F696" s="115" t="s">
        <v>1970</v>
      </c>
      <c r="G696" s="162">
        <v>-3.8999999999999998E-3</v>
      </c>
    </row>
    <row r="697" spans="1:7" ht="15.75" customHeight="1">
      <c r="A697" s="181">
        <v>44593</v>
      </c>
      <c r="B697" s="178">
        <v>1990.5</v>
      </c>
      <c r="C697" s="178">
        <v>1928.65</v>
      </c>
      <c r="D697" s="178">
        <v>1999.9</v>
      </c>
      <c r="E697" s="178">
        <v>1917</v>
      </c>
      <c r="F697" s="179" t="s">
        <v>1386</v>
      </c>
      <c r="G697" s="180">
        <v>4.2599999999999999E-2</v>
      </c>
    </row>
    <row r="698" spans="1:7" ht="15.75" customHeight="1">
      <c r="A698" s="175">
        <v>44592</v>
      </c>
      <c r="B698" s="161">
        <v>1909.2</v>
      </c>
      <c r="C698" s="161">
        <v>1890.2</v>
      </c>
      <c r="D698" s="161">
        <v>1924</v>
      </c>
      <c r="E698" s="161">
        <v>1850.45</v>
      </c>
      <c r="F698" s="115" t="s">
        <v>1865</v>
      </c>
      <c r="G698" s="162">
        <v>6.1000000000000004E-3</v>
      </c>
    </row>
    <row r="699" spans="1:7" ht="15.75" customHeight="1">
      <c r="A699" s="181">
        <v>44589</v>
      </c>
      <c r="B699" s="178">
        <v>1897.55</v>
      </c>
      <c r="C699" s="178">
        <v>1916.1</v>
      </c>
      <c r="D699" s="178">
        <v>1948</v>
      </c>
      <c r="E699" s="178">
        <v>1891.3</v>
      </c>
      <c r="F699" s="179" t="s">
        <v>2159</v>
      </c>
      <c r="G699" s="180">
        <v>-7.0000000000000001E-3</v>
      </c>
    </row>
    <row r="700" spans="1:7" ht="15.75" customHeight="1">
      <c r="A700" s="175">
        <v>44588</v>
      </c>
      <c r="B700" s="161">
        <v>1910.85</v>
      </c>
      <c r="C700" s="161">
        <v>1914.55</v>
      </c>
      <c r="D700" s="161">
        <v>1922</v>
      </c>
      <c r="E700" s="161">
        <v>1867</v>
      </c>
      <c r="F700" s="115" t="s">
        <v>1814</v>
      </c>
      <c r="G700" s="162">
        <v>-7.4999999999999997E-3</v>
      </c>
    </row>
    <row r="701" spans="1:7" ht="15.75" customHeight="1">
      <c r="A701" s="181">
        <v>44586</v>
      </c>
      <c r="B701" s="178">
        <v>1925.3</v>
      </c>
      <c r="C701" s="178">
        <v>1895</v>
      </c>
      <c r="D701" s="178">
        <v>1931.3</v>
      </c>
      <c r="E701" s="178">
        <v>1850.1</v>
      </c>
      <c r="F701" s="179" t="s">
        <v>1719</v>
      </c>
      <c r="G701" s="180">
        <v>1.34E-2</v>
      </c>
    </row>
    <row r="702" spans="1:7" ht="15.75" customHeight="1">
      <c r="A702" s="175">
        <v>44585</v>
      </c>
      <c r="B702" s="161">
        <v>1899.9</v>
      </c>
      <c r="C702" s="161">
        <v>1955</v>
      </c>
      <c r="D702" s="161">
        <v>1959</v>
      </c>
      <c r="E702" s="161">
        <v>1881.55</v>
      </c>
      <c r="F702" s="115" t="s">
        <v>1628</v>
      </c>
      <c r="G702" s="162">
        <v>-2.87E-2</v>
      </c>
    </row>
    <row r="703" spans="1:7" ht="15.75" customHeight="1">
      <c r="A703" s="181">
        <v>44582</v>
      </c>
      <c r="B703" s="178">
        <v>1956.05</v>
      </c>
      <c r="C703" s="178">
        <v>1982.15</v>
      </c>
      <c r="D703" s="178">
        <v>1994.8</v>
      </c>
      <c r="E703" s="178">
        <v>1943.05</v>
      </c>
      <c r="F703" s="179" t="s">
        <v>2196</v>
      </c>
      <c r="G703" s="180">
        <v>-2.3699999999999999E-2</v>
      </c>
    </row>
    <row r="704" spans="1:7" ht="15.75" customHeight="1">
      <c r="A704" s="175">
        <v>44581</v>
      </c>
      <c r="B704" s="161">
        <v>2003.5</v>
      </c>
      <c r="C704" s="161">
        <v>2020</v>
      </c>
      <c r="D704" s="161">
        <v>2035</v>
      </c>
      <c r="E704" s="161">
        <v>1984.1</v>
      </c>
      <c r="F704" s="115" t="s">
        <v>2262</v>
      </c>
      <c r="G704" s="162">
        <v>-8.6E-3</v>
      </c>
    </row>
    <row r="705" spans="1:7" ht="15.75" customHeight="1">
      <c r="A705" s="181">
        <v>44580</v>
      </c>
      <c r="B705" s="178">
        <v>2020.9</v>
      </c>
      <c r="C705" s="178">
        <v>2019.9</v>
      </c>
      <c r="D705" s="178">
        <v>2027</v>
      </c>
      <c r="E705" s="178">
        <v>1987</v>
      </c>
      <c r="F705" s="179" t="s">
        <v>1678</v>
      </c>
      <c r="G705" s="180">
        <v>-5.9999999999999995E-4</v>
      </c>
    </row>
    <row r="706" spans="1:7" ht="15.75" customHeight="1">
      <c r="A706" s="175">
        <v>44579</v>
      </c>
      <c r="B706" s="161">
        <v>2022.2</v>
      </c>
      <c r="C706" s="161">
        <v>2075.65</v>
      </c>
      <c r="D706" s="161">
        <v>2078.5500000000002</v>
      </c>
      <c r="E706" s="161">
        <v>2010.55</v>
      </c>
      <c r="F706" s="115" t="s">
        <v>2256</v>
      </c>
      <c r="G706" s="162">
        <v>-2.2800000000000001E-2</v>
      </c>
    </row>
    <row r="707" spans="1:7" ht="15.75" customHeight="1">
      <c r="A707" s="181">
        <v>44578</v>
      </c>
      <c r="B707" s="178">
        <v>2069.4</v>
      </c>
      <c r="C707" s="178">
        <v>2044.75</v>
      </c>
      <c r="D707" s="178">
        <v>2071.9499999999998</v>
      </c>
      <c r="E707" s="178">
        <v>2042</v>
      </c>
      <c r="F707" s="179" t="s">
        <v>1615</v>
      </c>
      <c r="G707" s="180">
        <v>1.21E-2</v>
      </c>
    </row>
    <row r="708" spans="1:7" ht="15.75" customHeight="1">
      <c r="A708" s="175">
        <v>44575</v>
      </c>
      <c r="B708" s="161">
        <v>2044.75</v>
      </c>
      <c r="C708" s="161">
        <v>2014</v>
      </c>
      <c r="D708" s="161">
        <v>2049.9499999999998</v>
      </c>
      <c r="E708" s="161">
        <v>2007</v>
      </c>
      <c r="F708" s="115" t="s">
        <v>1613</v>
      </c>
      <c r="G708" s="162">
        <v>1.3100000000000001E-2</v>
      </c>
    </row>
    <row r="709" spans="1:7" ht="15.75" customHeight="1">
      <c r="A709" s="181">
        <v>44574</v>
      </c>
      <c r="B709" s="178">
        <v>2018.4</v>
      </c>
      <c r="C709" s="178">
        <v>1975.55</v>
      </c>
      <c r="D709" s="178">
        <v>2029</v>
      </c>
      <c r="E709" s="178">
        <v>1975.55</v>
      </c>
      <c r="F709" s="179" t="s">
        <v>1382</v>
      </c>
      <c r="G709" s="180">
        <v>2.24E-2</v>
      </c>
    </row>
    <row r="710" spans="1:7" ht="15.75" customHeight="1">
      <c r="A710" s="175">
        <v>44573</v>
      </c>
      <c r="B710" s="161">
        <v>1974.2</v>
      </c>
      <c r="C710" s="161">
        <v>1978.5</v>
      </c>
      <c r="D710" s="161">
        <v>1984</v>
      </c>
      <c r="E710" s="161">
        <v>1960.3</v>
      </c>
      <c r="F710" s="115" t="s">
        <v>2263</v>
      </c>
      <c r="G710" s="162">
        <v>6.7000000000000002E-3</v>
      </c>
    </row>
    <row r="711" spans="1:7" ht="15.75" customHeight="1">
      <c r="A711" s="181">
        <v>44572</v>
      </c>
      <c r="B711" s="178">
        <v>1961.15</v>
      </c>
      <c r="C711" s="178">
        <v>1949</v>
      </c>
      <c r="D711" s="178">
        <v>1970</v>
      </c>
      <c r="E711" s="178">
        <v>1937.65</v>
      </c>
      <c r="F711" s="179" t="s">
        <v>2159</v>
      </c>
      <c r="G711" s="180">
        <v>4.1000000000000003E-3</v>
      </c>
    </row>
    <row r="712" spans="1:7" ht="15.75" customHeight="1">
      <c r="A712" s="175">
        <v>44571</v>
      </c>
      <c r="B712" s="161">
        <v>1953.1</v>
      </c>
      <c r="C712" s="161">
        <v>1910</v>
      </c>
      <c r="D712" s="161">
        <v>1959.95</v>
      </c>
      <c r="E712" s="161">
        <v>1907.25</v>
      </c>
      <c r="F712" s="115" t="s">
        <v>2223</v>
      </c>
      <c r="G712" s="162">
        <v>2.53E-2</v>
      </c>
    </row>
    <row r="713" spans="1:7" ht="15.75" customHeight="1">
      <c r="A713" s="181">
        <v>44568</v>
      </c>
      <c r="B713" s="178">
        <v>1904.9</v>
      </c>
      <c r="C713" s="178">
        <v>1929.05</v>
      </c>
      <c r="D713" s="178">
        <v>1934.95</v>
      </c>
      <c r="E713" s="178">
        <v>1897.15</v>
      </c>
      <c r="F713" s="179" t="s">
        <v>2142</v>
      </c>
      <c r="G713" s="180">
        <v>-1.0200000000000001E-2</v>
      </c>
    </row>
    <row r="714" spans="1:7" ht="15.75" customHeight="1">
      <c r="A714" s="175">
        <v>44567</v>
      </c>
      <c r="B714" s="161">
        <v>1924.5</v>
      </c>
      <c r="C714" s="161">
        <v>1944.5</v>
      </c>
      <c r="D714" s="161">
        <v>1953</v>
      </c>
      <c r="E714" s="161">
        <v>1919.6</v>
      </c>
      <c r="F714" s="115" t="s">
        <v>2243</v>
      </c>
      <c r="G714" s="162">
        <v>-1.24E-2</v>
      </c>
    </row>
    <row r="715" spans="1:7" ht="15.75" customHeight="1">
      <c r="A715" s="181">
        <v>44566</v>
      </c>
      <c r="B715" s="178">
        <v>1948.6</v>
      </c>
      <c r="C715" s="178">
        <v>1940.7</v>
      </c>
      <c r="D715" s="178">
        <v>1951</v>
      </c>
      <c r="E715" s="178">
        <v>1927.65</v>
      </c>
      <c r="F715" s="179" t="s">
        <v>2138</v>
      </c>
      <c r="G715" s="180">
        <v>5.7000000000000002E-3</v>
      </c>
    </row>
    <row r="716" spans="1:7" ht="15.75" customHeight="1">
      <c r="A716" s="175">
        <v>44565</v>
      </c>
      <c r="B716" s="161">
        <v>1937.55</v>
      </c>
      <c r="C716" s="161">
        <v>1922.85</v>
      </c>
      <c r="D716" s="161">
        <v>1943</v>
      </c>
      <c r="E716" s="161">
        <v>1914.55</v>
      </c>
      <c r="F716" s="115" t="s">
        <v>2160</v>
      </c>
      <c r="G716" s="162">
        <v>7.6E-3</v>
      </c>
    </row>
    <row r="717" spans="1:7" ht="15.75" customHeight="1">
      <c r="A717" s="181">
        <v>44564</v>
      </c>
      <c r="B717" s="178">
        <v>1922.85</v>
      </c>
      <c r="C717" s="178">
        <v>1895</v>
      </c>
      <c r="D717" s="178">
        <v>1937.45</v>
      </c>
      <c r="E717" s="178">
        <v>1893.65</v>
      </c>
      <c r="F717" s="179" t="s">
        <v>2186</v>
      </c>
      <c r="G717" s="180">
        <v>1.4200000000000001E-2</v>
      </c>
    </row>
    <row r="718" spans="1:7" ht="15.75" customHeight="1">
      <c r="A718" s="173">
        <v>44561</v>
      </c>
      <c r="B718" s="161">
        <v>1895.9</v>
      </c>
      <c r="C718" s="161">
        <v>1887.35</v>
      </c>
      <c r="D718" s="161">
        <v>1907.1</v>
      </c>
      <c r="E718" s="161">
        <v>1887.3</v>
      </c>
      <c r="F718" s="115" t="s">
        <v>2260</v>
      </c>
      <c r="G718" s="162">
        <v>5.4000000000000003E-3</v>
      </c>
    </row>
    <row r="719" spans="1:7" ht="15.75" customHeight="1">
      <c r="A719" s="177">
        <v>44560</v>
      </c>
      <c r="B719" s="178">
        <v>1885.7</v>
      </c>
      <c r="C719" s="178">
        <v>1892.3</v>
      </c>
      <c r="D719" s="178">
        <v>1901.7</v>
      </c>
      <c r="E719" s="178">
        <v>1880.9</v>
      </c>
      <c r="F719" s="179" t="s">
        <v>1583</v>
      </c>
      <c r="G719" s="180">
        <v>-4.7999999999999996E-3</v>
      </c>
    </row>
    <row r="720" spans="1:7" ht="15.75" customHeight="1">
      <c r="A720" s="173">
        <v>44559</v>
      </c>
      <c r="B720" s="161">
        <v>1894.85</v>
      </c>
      <c r="C720" s="161">
        <v>1895</v>
      </c>
      <c r="D720" s="161">
        <v>1908.95</v>
      </c>
      <c r="E720" s="161">
        <v>1890.05</v>
      </c>
      <c r="F720" s="115" t="s">
        <v>2117</v>
      </c>
      <c r="G720" s="162">
        <v>-2.3999999999999998E-3</v>
      </c>
    </row>
    <row r="721" spans="1:7" ht="15.75" customHeight="1">
      <c r="A721" s="177">
        <v>44558</v>
      </c>
      <c r="B721" s="178">
        <v>1899.5</v>
      </c>
      <c r="C721" s="178">
        <v>1872.1</v>
      </c>
      <c r="D721" s="178">
        <v>1909</v>
      </c>
      <c r="E721" s="178">
        <v>1872.1</v>
      </c>
      <c r="F721" s="179" t="s">
        <v>1548</v>
      </c>
      <c r="G721" s="180">
        <v>1.78E-2</v>
      </c>
    </row>
    <row r="722" spans="1:7" ht="15.75" customHeight="1">
      <c r="A722" s="173">
        <v>44557</v>
      </c>
      <c r="B722" s="161">
        <v>1866.2</v>
      </c>
      <c r="C722" s="161">
        <v>1859.4</v>
      </c>
      <c r="D722" s="161">
        <v>1875.65</v>
      </c>
      <c r="E722" s="161">
        <v>1845.8</v>
      </c>
      <c r="F722" s="115" t="s">
        <v>2220</v>
      </c>
      <c r="G722" s="162">
        <v>3.7000000000000002E-3</v>
      </c>
    </row>
    <row r="723" spans="1:7" ht="15.75" customHeight="1">
      <c r="A723" s="177">
        <v>44554</v>
      </c>
      <c r="B723" s="178">
        <v>1859.4</v>
      </c>
      <c r="C723" s="178">
        <v>1888.75</v>
      </c>
      <c r="D723" s="178">
        <v>1888.75</v>
      </c>
      <c r="E723" s="178">
        <v>1850</v>
      </c>
      <c r="F723" s="179" t="s">
        <v>2141</v>
      </c>
      <c r="G723" s="180">
        <v>-1.01E-2</v>
      </c>
    </row>
    <row r="724" spans="1:7" ht="15.75" customHeight="1">
      <c r="A724" s="173">
        <v>44553</v>
      </c>
      <c r="B724" s="161">
        <v>1878.45</v>
      </c>
      <c r="C724" s="161">
        <v>1883</v>
      </c>
      <c r="D724" s="161">
        <v>1887.85</v>
      </c>
      <c r="E724" s="161">
        <v>1862.1</v>
      </c>
      <c r="F724" s="115" t="s">
        <v>2185</v>
      </c>
      <c r="G724" s="162">
        <v>4.0000000000000001E-3</v>
      </c>
    </row>
    <row r="725" spans="1:7" ht="15.75" customHeight="1">
      <c r="A725" s="177">
        <v>44552</v>
      </c>
      <c r="B725" s="178">
        <v>1871</v>
      </c>
      <c r="C725" s="178">
        <v>1827.55</v>
      </c>
      <c r="D725" s="178">
        <v>1879.55</v>
      </c>
      <c r="E725" s="178">
        <v>1827.55</v>
      </c>
      <c r="F725" s="179" t="s">
        <v>2222</v>
      </c>
      <c r="G725" s="180">
        <v>2.3800000000000002E-2</v>
      </c>
    </row>
    <row r="726" spans="1:7" ht="15.75" customHeight="1">
      <c r="A726" s="173">
        <v>44551</v>
      </c>
      <c r="B726" s="161">
        <v>1827.55</v>
      </c>
      <c r="C726" s="161">
        <v>1817.9</v>
      </c>
      <c r="D726" s="161">
        <v>1852.2</v>
      </c>
      <c r="E726" s="161">
        <v>1812.5</v>
      </c>
      <c r="F726" s="115" t="s">
        <v>2111</v>
      </c>
      <c r="G726" s="162">
        <v>1.5699999999999999E-2</v>
      </c>
    </row>
    <row r="727" spans="1:7" ht="15.75" customHeight="1">
      <c r="A727" s="177">
        <v>44550</v>
      </c>
      <c r="B727" s="178">
        <v>1799.35</v>
      </c>
      <c r="C727" s="178">
        <v>1821</v>
      </c>
      <c r="D727" s="178">
        <v>1829.65</v>
      </c>
      <c r="E727" s="178">
        <v>1771.5</v>
      </c>
      <c r="F727" s="179" t="s">
        <v>1663</v>
      </c>
      <c r="G727" s="180">
        <v>-2.5899999999999999E-2</v>
      </c>
    </row>
    <row r="728" spans="1:7" ht="15.75" customHeight="1">
      <c r="A728" s="173">
        <v>44547</v>
      </c>
      <c r="B728" s="161">
        <v>1847.1</v>
      </c>
      <c r="C728" s="161">
        <v>1866.5</v>
      </c>
      <c r="D728" s="161">
        <v>1874.7</v>
      </c>
      <c r="E728" s="161">
        <v>1831.7</v>
      </c>
      <c r="F728" s="115" t="s">
        <v>2277</v>
      </c>
      <c r="G728" s="162">
        <v>-1.43E-2</v>
      </c>
    </row>
    <row r="729" spans="1:7" ht="15.75" customHeight="1">
      <c r="A729" s="177">
        <v>44546</v>
      </c>
      <c r="B729" s="178">
        <v>1873.9</v>
      </c>
      <c r="C729" s="178">
        <v>1892</v>
      </c>
      <c r="D729" s="178">
        <v>1908</v>
      </c>
      <c r="E729" s="178">
        <v>1866.3</v>
      </c>
      <c r="F729" s="179" t="s">
        <v>2273</v>
      </c>
      <c r="G729" s="180">
        <v>-3.7000000000000002E-3</v>
      </c>
    </row>
    <row r="730" spans="1:7" ht="15.75" customHeight="1">
      <c r="A730" s="173">
        <v>44545</v>
      </c>
      <c r="B730" s="161">
        <v>1880.8</v>
      </c>
      <c r="C730" s="161">
        <v>1866</v>
      </c>
      <c r="D730" s="161">
        <v>1898.75</v>
      </c>
      <c r="E730" s="161">
        <v>1863.65</v>
      </c>
      <c r="F730" s="115" t="s">
        <v>1587</v>
      </c>
      <c r="G730" s="162">
        <v>8.0999999999999996E-3</v>
      </c>
    </row>
    <row r="731" spans="1:7" ht="15.75" customHeight="1">
      <c r="A731" s="177">
        <v>44544</v>
      </c>
      <c r="B731" s="178">
        <v>1865.7</v>
      </c>
      <c r="C731" s="178">
        <v>1850</v>
      </c>
      <c r="D731" s="178">
        <v>1874</v>
      </c>
      <c r="E731" s="178">
        <v>1846.2</v>
      </c>
      <c r="F731" s="179" t="s">
        <v>2222</v>
      </c>
      <c r="G731" s="180">
        <v>2.3E-3</v>
      </c>
    </row>
    <row r="732" spans="1:7" ht="15.75" customHeight="1">
      <c r="A732" s="173">
        <v>44543</v>
      </c>
      <c r="B732" s="161">
        <v>1861.5</v>
      </c>
      <c r="C732" s="161">
        <v>1893.7</v>
      </c>
      <c r="D732" s="161">
        <v>1896.25</v>
      </c>
      <c r="E732" s="161">
        <v>1855.05</v>
      </c>
      <c r="F732" s="115" t="s">
        <v>1615</v>
      </c>
      <c r="G732" s="162">
        <v>-6.4000000000000003E-3</v>
      </c>
    </row>
    <row r="733" spans="1:7" ht="15.75" customHeight="1">
      <c r="A733" s="177">
        <v>44540</v>
      </c>
      <c r="B733" s="178">
        <v>1873.4</v>
      </c>
      <c r="C733" s="178">
        <v>1879.8</v>
      </c>
      <c r="D733" s="178">
        <v>1890.85</v>
      </c>
      <c r="E733" s="178">
        <v>1861.05</v>
      </c>
      <c r="F733" s="179" t="s">
        <v>2206</v>
      </c>
      <c r="G733" s="180">
        <v>-3.3999999999999998E-3</v>
      </c>
    </row>
    <row r="734" spans="1:7" ht="15.75" customHeight="1">
      <c r="A734" s="175">
        <v>44539</v>
      </c>
      <c r="B734" s="161">
        <v>1879.8</v>
      </c>
      <c r="C734" s="161">
        <v>1835</v>
      </c>
      <c r="D734" s="161">
        <v>1884.15</v>
      </c>
      <c r="E734" s="161">
        <v>1827.95</v>
      </c>
      <c r="F734" s="115" t="s">
        <v>1670</v>
      </c>
      <c r="G734" s="162">
        <v>0.03</v>
      </c>
    </row>
    <row r="735" spans="1:7" ht="15.75" customHeight="1">
      <c r="A735" s="181">
        <v>44538</v>
      </c>
      <c r="B735" s="178">
        <v>1825.05</v>
      </c>
      <c r="C735" s="178">
        <v>1802</v>
      </c>
      <c r="D735" s="178">
        <v>1841</v>
      </c>
      <c r="E735" s="178">
        <v>1802</v>
      </c>
      <c r="F735" s="179" t="s">
        <v>1372</v>
      </c>
      <c r="G735" s="180">
        <v>1.4999999999999999E-2</v>
      </c>
    </row>
    <row r="736" spans="1:7" ht="15.75" customHeight="1">
      <c r="A736" s="175">
        <v>44537</v>
      </c>
      <c r="B736" s="161">
        <v>1798.1</v>
      </c>
      <c r="C736" s="161">
        <v>1790.2</v>
      </c>
      <c r="D736" s="161">
        <v>1810</v>
      </c>
      <c r="E736" s="161">
        <v>1772.1</v>
      </c>
      <c r="F736" s="115" t="s">
        <v>2129</v>
      </c>
      <c r="G736" s="162">
        <v>8.6999999999999994E-3</v>
      </c>
    </row>
    <row r="737" spans="1:7" ht="15.75" customHeight="1">
      <c r="A737" s="181">
        <v>44536</v>
      </c>
      <c r="B737" s="178">
        <v>1782.65</v>
      </c>
      <c r="C737" s="178">
        <v>1799</v>
      </c>
      <c r="D737" s="178">
        <v>1821</v>
      </c>
      <c r="E737" s="178">
        <v>1778</v>
      </c>
      <c r="F737" s="179" t="s">
        <v>1646</v>
      </c>
      <c r="G737" s="180">
        <v>-1.03E-2</v>
      </c>
    </row>
    <row r="738" spans="1:7" ht="15.75" customHeight="1">
      <c r="A738" s="175">
        <v>44533</v>
      </c>
      <c r="B738" s="161">
        <v>1801.25</v>
      </c>
      <c r="C738" s="161">
        <v>1799.95</v>
      </c>
      <c r="D738" s="161">
        <v>1844.8</v>
      </c>
      <c r="E738" s="161">
        <v>1796.55</v>
      </c>
      <c r="F738" s="115" t="s">
        <v>1542</v>
      </c>
      <c r="G738" s="162">
        <v>6.7000000000000002E-3</v>
      </c>
    </row>
    <row r="739" spans="1:7" ht="15.75" customHeight="1">
      <c r="A739" s="181">
        <v>44532</v>
      </c>
      <c r="B739" s="178">
        <v>1789.2</v>
      </c>
      <c r="C739" s="178">
        <v>1785.95</v>
      </c>
      <c r="D739" s="178">
        <v>1794</v>
      </c>
      <c r="E739" s="178">
        <v>1763</v>
      </c>
      <c r="F739" s="179" t="s">
        <v>1371</v>
      </c>
      <c r="G739" s="180">
        <v>1.8E-3</v>
      </c>
    </row>
    <row r="740" spans="1:7" ht="15.75" customHeight="1">
      <c r="A740" s="175">
        <v>44531</v>
      </c>
      <c r="B740" s="161">
        <v>1786</v>
      </c>
      <c r="C740" s="161">
        <v>1764</v>
      </c>
      <c r="D740" s="161">
        <v>1794</v>
      </c>
      <c r="E740" s="161">
        <v>1762.05</v>
      </c>
      <c r="F740" s="115" t="s">
        <v>2127</v>
      </c>
      <c r="G740" s="162">
        <v>1.2E-2</v>
      </c>
    </row>
    <row r="741" spans="1:7" ht="15.75" customHeight="1">
      <c r="A741" s="177">
        <v>44530</v>
      </c>
      <c r="B741" s="178">
        <v>1764.75</v>
      </c>
      <c r="C741" s="178">
        <v>1767.25</v>
      </c>
      <c r="D741" s="178">
        <v>1798.9</v>
      </c>
      <c r="E741" s="178">
        <v>1751.3</v>
      </c>
      <c r="F741" s="179" t="s">
        <v>1553</v>
      </c>
      <c r="G741" s="180">
        <v>-1.4E-3</v>
      </c>
    </row>
    <row r="742" spans="1:7" ht="15.75" customHeight="1">
      <c r="A742" s="173">
        <v>44529</v>
      </c>
      <c r="B742" s="161">
        <v>1767.25</v>
      </c>
      <c r="C742" s="161">
        <v>1778</v>
      </c>
      <c r="D742" s="161">
        <v>1790.05</v>
      </c>
      <c r="E742" s="161">
        <v>1735.15</v>
      </c>
      <c r="F742" s="115" t="s">
        <v>2136</v>
      </c>
      <c r="G742" s="162">
        <v>-6.1000000000000004E-3</v>
      </c>
    </row>
    <row r="743" spans="1:7" ht="15.75" customHeight="1">
      <c r="A743" s="177">
        <v>44526</v>
      </c>
      <c r="B743" s="178">
        <v>1778.15</v>
      </c>
      <c r="C743" s="178">
        <v>1820</v>
      </c>
      <c r="D743" s="178">
        <v>1841.75</v>
      </c>
      <c r="E743" s="178">
        <v>1768.6</v>
      </c>
      <c r="F743" s="179" t="s">
        <v>1715</v>
      </c>
      <c r="G743" s="180">
        <v>-3.8800000000000001E-2</v>
      </c>
    </row>
    <row r="744" spans="1:7" ht="15.75" customHeight="1">
      <c r="A744" s="173">
        <v>44525</v>
      </c>
      <c r="B744" s="161">
        <v>1849.9</v>
      </c>
      <c r="C744" s="161">
        <v>1855</v>
      </c>
      <c r="D744" s="161">
        <v>1866.85</v>
      </c>
      <c r="E744" s="161">
        <v>1838.2</v>
      </c>
      <c r="F744" s="115" t="s">
        <v>2144</v>
      </c>
      <c r="G744" s="162">
        <v>-6.7999999999999996E-3</v>
      </c>
    </row>
    <row r="745" spans="1:7" ht="15.75" customHeight="1">
      <c r="A745" s="177">
        <v>44524</v>
      </c>
      <c r="B745" s="178">
        <v>1862.5</v>
      </c>
      <c r="C745" s="178">
        <v>1894</v>
      </c>
      <c r="D745" s="178">
        <v>1902.4</v>
      </c>
      <c r="E745" s="178">
        <v>1845.95</v>
      </c>
      <c r="F745" s="179" t="s">
        <v>2127</v>
      </c>
      <c r="G745" s="180">
        <v>-1.26E-2</v>
      </c>
    </row>
    <row r="746" spans="1:7" ht="15.75" customHeight="1">
      <c r="A746" s="173">
        <v>44523</v>
      </c>
      <c r="B746" s="161">
        <v>1886.35</v>
      </c>
      <c r="C746" s="161">
        <v>1850</v>
      </c>
      <c r="D746" s="161">
        <v>1895.6</v>
      </c>
      <c r="E746" s="161">
        <v>1844.5</v>
      </c>
      <c r="F746" s="115" t="s">
        <v>2262</v>
      </c>
      <c r="G746" s="162">
        <v>1.17E-2</v>
      </c>
    </row>
    <row r="747" spans="1:7" ht="15.75" customHeight="1">
      <c r="A747" s="177">
        <v>44522</v>
      </c>
      <c r="B747" s="178">
        <v>1864.5</v>
      </c>
      <c r="C747" s="178">
        <v>1898.25</v>
      </c>
      <c r="D747" s="178">
        <v>1900</v>
      </c>
      <c r="E747" s="178">
        <v>1837.85</v>
      </c>
      <c r="F747" s="179" t="s">
        <v>1699</v>
      </c>
      <c r="G747" s="180">
        <v>-1.7100000000000001E-2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2.6328125" defaultRowHeight="15" customHeight="1"/>
  <cols>
    <col min="1" max="1" width="11.453125" customWidth="1"/>
    <col min="2" max="7" width="8.6328125" customWidth="1"/>
  </cols>
  <sheetData>
    <row r="1" spans="1:7" ht="12" customHeight="1">
      <c r="A1" s="217" t="s">
        <v>2278</v>
      </c>
      <c r="B1" s="187"/>
      <c r="C1" s="187"/>
      <c r="D1" s="187"/>
      <c r="E1" s="187"/>
      <c r="F1" s="187"/>
      <c r="G1" s="188"/>
    </row>
    <row r="2" spans="1:7" ht="12" customHeight="1">
      <c r="A2" s="182" t="s">
        <v>27</v>
      </c>
      <c r="B2" s="183" t="s">
        <v>174</v>
      </c>
      <c r="C2" s="183" t="s">
        <v>175</v>
      </c>
      <c r="D2" s="183" t="s">
        <v>176</v>
      </c>
      <c r="E2" s="183" t="s">
        <v>177</v>
      </c>
      <c r="F2" s="183" t="s">
        <v>178</v>
      </c>
      <c r="G2" s="183" t="s">
        <v>179</v>
      </c>
    </row>
    <row r="3" spans="1:7" ht="12" customHeight="1">
      <c r="A3" s="184">
        <v>45615</v>
      </c>
      <c r="B3" s="185">
        <v>1742.25</v>
      </c>
      <c r="C3" s="185">
        <v>1714</v>
      </c>
      <c r="D3" s="185">
        <v>1753.75</v>
      </c>
      <c r="E3" s="185">
        <v>1702.7</v>
      </c>
      <c r="F3" s="185" t="s">
        <v>2279</v>
      </c>
      <c r="G3" s="185">
        <v>2.18E-2</v>
      </c>
    </row>
    <row r="4" spans="1:7" ht="12" customHeight="1">
      <c r="A4" s="173">
        <v>45614</v>
      </c>
      <c r="B4" s="161">
        <v>1705.1</v>
      </c>
      <c r="C4" s="161">
        <v>1700</v>
      </c>
      <c r="D4" s="161">
        <v>1718.9</v>
      </c>
      <c r="E4" s="161">
        <v>1695</v>
      </c>
      <c r="F4" s="161" t="s">
        <v>2280</v>
      </c>
      <c r="G4" s="161">
        <v>7.3000000000000001E-3</v>
      </c>
    </row>
    <row r="5" spans="1:7" ht="12" customHeight="1">
      <c r="A5" s="184">
        <v>45610</v>
      </c>
      <c r="B5" s="185">
        <v>1692.75</v>
      </c>
      <c r="C5" s="185">
        <v>1673.1</v>
      </c>
      <c r="D5" s="185">
        <v>1704.85</v>
      </c>
      <c r="E5" s="185">
        <v>1672.1</v>
      </c>
      <c r="F5" s="185" t="s">
        <v>2281</v>
      </c>
      <c r="G5" s="185">
        <v>6.7999999999999996E-3</v>
      </c>
    </row>
    <row r="6" spans="1:7" ht="12" customHeight="1">
      <c r="A6" s="173">
        <v>45609</v>
      </c>
      <c r="B6" s="161">
        <v>1681.35</v>
      </c>
      <c r="C6" s="161">
        <v>1716.75</v>
      </c>
      <c r="D6" s="161">
        <v>1729.4</v>
      </c>
      <c r="E6" s="161">
        <v>1673</v>
      </c>
      <c r="F6" s="161" t="s">
        <v>2282</v>
      </c>
      <c r="G6" s="161">
        <v>-2.1399999999999999E-2</v>
      </c>
    </row>
    <row r="7" spans="1:7" ht="12" customHeight="1">
      <c r="A7" s="184">
        <v>45608</v>
      </c>
      <c r="B7" s="185">
        <v>1718.2</v>
      </c>
      <c r="C7" s="185">
        <v>1772</v>
      </c>
      <c r="D7" s="185">
        <v>1775</v>
      </c>
      <c r="E7" s="185">
        <v>1708.65</v>
      </c>
      <c r="F7" s="185" t="s">
        <v>2283</v>
      </c>
      <c r="G7" s="185">
        <v>-2.7199999999999998E-2</v>
      </c>
    </row>
    <row r="8" spans="1:7" ht="12" customHeight="1">
      <c r="A8" s="173">
        <v>45607</v>
      </c>
      <c r="B8" s="161">
        <v>1766.3</v>
      </c>
      <c r="C8" s="161">
        <v>1754.55</v>
      </c>
      <c r="D8" s="161">
        <v>1782.8</v>
      </c>
      <c r="E8" s="161">
        <v>1751.2</v>
      </c>
      <c r="F8" s="161" t="s">
        <v>1462</v>
      </c>
      <c r="G8" s="161">
        <v>6.7999999999999996E-3</v>
      </c>
    </row>
    <row r="9" spans="1:7" ht="12" customHeight="1">
      <c r="A9" s="184">
        <v>45604</v>
      </c>
      <c r="B9" s="185">
        <v>1754.45</v>
      </c>
      <c r="C9" s="185">
        <v>1752</v>
      </c>
      <c r="D9" s="185">
        <v>1761.8</v>
      </c>
      <c r="E9" s="185">
        <v>1745.85</v>
      </c>
      <c r="F9" s="185" t="s">
        <v>1510</v>
      </c>
      <c r="G9" s="185">
        <v>4.4999999999999997E-3</v>
      </c>
    </row>
    <row r="10" spans="1:7" ht="12" customHeight="1">
      <c r="A10" s="173">
        <v>45603</v>
      </c>
      <c r="B10" s="161">
        <v>1746.55</v>
      </c>
      <c r="C10" s="161">
        <v>1744.3</v>
      </c>
      <c r="D10" s="161">
        <v>1760.95</v>
      </c>
      <c r="E10" s="161">
        <v>1738</v>
      </c>
      <c r="F10" s="161" t="s">
        <v>2037</v>
      </c>
      <c r="G10" s="161">
        <v>-5.0000000000000001E-3</v>
      </c>
    </row>
    <row r="11" spans="1:7" ht="12" customHeight="1">
      <c r="A11" s="184">
        <v>45602</v>
      </c>
      <c r="B11" s="185">
        <v>1755.25</v>
      </c>
      <c r="C11" s="185">
        <v>1771.5</v>
      </c>
      <c r="D11" s="185">
        <v>1771.5</v>
      </c>
      <c r="E11" s="185">
        <v>1745.35</v>
      </c>
      <c r="F11" s="185" t="s">
        <v>2284</v>
      </c>
      <c r="G11" s="185">
        <v>-1.5E-3</v>
      </c>
    </row>
    <row r="12" spans="1:7" ht="12" customHeight="1">
      <c r="A12" s="173">
        <v>45601</v>
      </c>
      <c r="B12" s="161">
        <v>1757.85</v>
      </c>
      <c r="C12" s="161">
        <v>1703</v>
      </c>
      <c r="D12" s="161">
        <v>1762.7</v>
      </c>
      <c r="E12" s="161">
        <v>1697.9</v>
      </c>
      <c r="F12" s="161" t="s">
        <v>2285</v>
      </c>
      <c r="G12" s="161">
        <v>2.5499999999999998E-2</v>
      </c>
    </row>
    <row r="13" spans="1:7" ht="12" customHeight="1">
      <c r="A13" s="184">
        <v>45600</v>
      </c>
      <c r="B13" s="185">
        <v>1714.1</v>
      </c>
      <c r="C13" s="185">
        <v>1745</v>
      </c>
      <c r="D13" s="185">
        <v>1745</v>
      </c>
      <c r="E13" s="185">
        <v>1710.9</v>
      </c>
      <c r="F13" s="185" t="s">
        <v>2286</v>
      </c>
      <c r="G13" s="185">
        <v>-1.34E-2</v>
      </c>
    </row>
    <row r="14" spans="1:7" ht="12" customHeight="1">
      <c r="A14" s="173">
        <v>45597</v>
      </c>
      <c r="B14" s="161">
        <v>1737.3</v>
      </c>
      <c r="C14" s="161">
        <v>1733</v>
      </c>
      <c r="D14" s="161">
        <v>1744.1</v>
      </c>
      <c r="E14" s="161">
        <v>1726.1</v>
      </c>
      <c r="F14" s="161" t="s">
        <v>2287</v>
      </c>
      <c r="G14" s="161">
        <v>8.9999999999999998E-4</v>
      </c>
    </row>
    <row r="15" spans="1:7" ht="12" customHeight="1">
      <c r="A15" s="184">
        <v>45596</v>
      </c>
      <c r="B15" s="185">
        <v>1735.7</v>
      </c>
      <c r="C15" s="185">
        <v>1728</v>
      </c>
      <c r="D15" s="185">
        <v>1738.9</v>
      </c>
      <c r="E15" s="185">
        <v>1719.4</v>
      </c>
      <c r="F15" s="185" t="s">
        <v>2288</v>
      </c>
      <c r="G15" s="185">
        <v>5.9999999999999995E-4</v>
      </c>
    </row>
    <row r="16" spans="1:7" ht="12" customHeight="1">
      <c r="A16" s="173">
        <v>45595</v>
      </c>
      <c r="B16" s="161">
        <v>1734.6</v>
      </c>
      <c r="C16" s="161">
        <v>1742</v>
      </c>
      <c r="D16" s="161">
        <v>1754.75</v>
      </c>
      <c r="E16" s="161">
        <v>1724.2</v>
      </c>
      <c r="F16" s="161" t="s">
        <v>2289</v>
      </c>
      <c r="G16" s="161">
        <v>-9.7999999999999997E-3</v>
      </c>
    </row>
    <row r="17" spans="1:7" ht="12" customHeight="1">
      <c r="A17" s="184">
        <v>45594</v>
      </c>
      <c r="B17" s="185">
        <v>1751.85</v>
      </c>
      <c r="C17" s="185">
        <v>1726.15</v>
      </c>
      <c r="D17" s="185">
        <v>1764</v>
      </c>
      <c r="E17" s="185">
        <v>1725.1</v>
      </c>
      <c r="F17" s="185" t="s">
        <v>2290</v>
      </c>
      <c r="G17" s="185">
        <v>1.0200000000000001E-2</v>
      </c>
    </row>
    <row r="18" spans="1:7" ht="12" customHeight="1">
      <c r="A18" s="173">
        <v>45593</v>
      </c>
      <c r="B18" s="161">
        <v>1734.2</v>
      </c>
      <c r="C18" s="161">
        <v>1742</v>
      </c>
      <c r="D18" s="161">
        <v>1751</v>
      </c>
      <c r="E18" s="161">
        <v>1728.9</v>
      </c>
      <c r="F18" s="161" t="s">
        <v>2291</v>
      </c>
      <c r="G18" s="161">
        <v>-5.3E-3</v>
      </c>
    </row>
    <row r="19" spans="1:7" ht="12" customHeight="1">
      <c r="A19" s="184">
        <v>45590</v>
      </c>
      <c r="B19" s="185">
        <v>1743.4</v>
      </c>
      <c r="C19" s="185">
        <v>1755</v>
      </c>
      <c r="D19" s="185">
        <v>1757.85</v>
      </c>
      <c r="E19" s="185">
        <v>1728.7</v>
      </c>
      <c r="F19" s="185" t="s">
        <v>2292</v>
      </c>
      <c r="G19" s="185">
        <v>-3.5999999999999999E-3</v>
      </c>
    </row>
    <row r="20" spans="1:7" ht="12" customHeight="1">
      <c r="A20" s="173">
        <v>45589</v>
      </c>
      <c r="B20" s="161">
        <v>1749.65</v>
      </c>
      <c r="C20" s="161">
        <v>1738.1</v>
      </c>
      <c r="D20" s="161">
        <v>1768.65</v>
      </c>
      <c r="E20" s="161">
        <v>1738.1</v>
      </c>
      <c r="F20" s="161" t="s">
        <v>2293</v>
      </c>
      <c r="G20" s="161">
        <v>8.0000000000000002E-3</v>
      </c>
    </row>
    <row r="21" spans="1:7" ht="12" customHeight="1">
      <c r="A21" s="184">
        <v>45588</v>
      </c>
      <c r="B21" s="185">
        <v>1735.8</v>
      </c>
      <c r="C21" s="185">
        <v>1705.05</v>
      </c>
      <c r="D21" s="185">
        <v>1746.5</v>
      </c>
      <c r="E21" s="185">
        <v>1705.05</v>
      </c>
      <c r="F21" s="185" t="s">
        <v>2294</v>
      </c>
      <c r="G21" s="185">
        <v>1.24E-2</v>
      </c>
    </row>
    <row r="22" spans="1:7" ht="12" customHeight="1">
      <c r="A22" s="173">
        <v>45587</v>
      </c>
      <c r="B22" s="161">
        <v>1714.55</v>
      </c>
      <c r="C22" s="161">
        <v>1730.05</v>
      </c>
      <c r="D22" s="161">
        <v>1740</v>
      </c>
      <c r="E22" s="161">
        <v>1710.7</v>
      </c>
      <c r="F22" s="161" t="s">
        <v>2295</v>
      </c>
      <c r="G22" s="161">
        <v>-8.2000000000000007E-3</v>
      </c>
    </row>
    <row r="23" spans="1:7" ht="12" customHeight="1">
      <c r="A23" s="184">
        <v>45586</v>
      </c>
      <c r="B23" s="185">
        <v>1728.7</v>
      </c>
      <c r="C23" s="185">
        <v>1715</v>
      </c>
      <c r="D23" s="185">
        <v>1748.15</v>
      </c>
      <c r="E23" s="185">
        <v>1711.05</v>
      </c>
      <c r="F23" s="185" t="s">
        <v>2296</v>
      </c>
      <c r="G23" s="185">
        <v>2.7900000000000001E-2</v>
      </c>
    </row>
    <row r="24" spans="1:7" ht="12" customHeight="1">
      <c r="A24" s="173">
        <v>45583</v>
      </c>
      <c r="B24" s="161">
        <v>1681.85</v>
      </c>
      <c r="C24" s="161">
        <v>1663.1</v>
      </c>
      <c r="D24" s="161">
        <v>1691</v>
      </c>
      <c r="E24" s="161">
        <v>1654.1</v>
      </c>
      <c r="F24" s="161" t="s">
        <v>2297</v>
      </c>
      <c r="G24" s="161">
        <v>5.1999999999999998E-3</v>
      </c>
    </row>
    <row r="25" spans="1:7" ht="12" customHeight="1">
      <c r="A25" s="184">
        <v>45582</v>
      </c>
      <c r="B25" s="185">
        <v>1673.15</v>
      </c>
      <c r="C25" s="185">
        <v>1694.95</v>
      </c>
      <c r="D25" s="185">
        <v>1697.65</v>
      </c>
      <c r="E25" s="185">
        <v>1665.2</v>
      </c>
      <c r="F25" s="185" t="s">
        <v>2298</v>
      </c>
      <c r="G25" s="185">
        <v>-1.5699999999999999E-2</v>
      </c>
    </row>
    <row r="26" spans="1:7" ht="12" customHeight="1">
      <c r="A26" s="173">
        <v>45581</v>
      </c>
      <c r="B26" s="161">
        <v>1699.8</v>
      </c>
      <c r="C26" s="161">
        <v>1680.1</v>
      </c>
      <c r="D26" s="161">
        <v>1707.95</v>
      </c>
      <c r="E26" s="161">
        <v>1680.1</v>
      </c>
      <c r="F26" s="161" t="s">
        <v>1851</v>
      </c>
      <c r="G26" s="161">
        <v>9.2999999999999992E-3</v>
      </c>
    </row>
    <row r="27" spans="1:7" ht="12" customHeight="1">
      <c r="A27" s="184">
        <v>45580</v>
      </c>
      <c r="B27" s="185">
        <v>1684.1</v>
      </c>
      <c r="C27" s="185">
        <v>1694</v>
      </c>
      <c r="D27" s="185">
        <v>1698</v>
      </c>
      <c r="E27" s="185">
        <v>1675.5</v>
      </c>
      <c r="F27" s="185" t="s">
        <v>2083</v>
      </c>
      <c r="G27" s="185">
        <v>-2.3999999999999998E-3</v>
      </c>
    </row>
    <row r="28" spans="1:7" ht="12" customHeight="1">
      <c r="A28" s="173">
        <v>45579</v>
      </c>
      <c r="B28" s="161">
        <v>1688.1</v>
      </c>
      <c r="C28" s="161">
        <v>1656.05</v>
      </c>
      <c r="D28" s="161">
        <v>1692.05</v>
      </c>
      <c r="E28" s="161">
        <v>1654</v>
      </c>
      <c r="F28" s="161" t="s">
        <v>2299</v>
      </c>
      <c r="G28" s="161">
        <v>2.2499999999999999E-2</v>
      </c>
    </row>
    <row r="29" spans="1:7" ht="12" customHeight="1">
      <c r="A29" s="184">
        <v>45576</v>
      </c>
      <c r="B29" s="185">
        <v>1651</v>
      </c>
      <c r="C29" s="185">
        <v>1664.45</v>
      </c>
      <c r="D29" s="185">
        <v>1664.45</v>
      </c>
      <c r="E29" s="185">
        <v>1643.25</v>
      </c>
      <c r="F29" s="185" t="s">
        <v>2300</v>
      </c>
      <c r="G29" s="185">
        <v>-6.8999999999999999E-3</v>
      </c>
    </row>
    <row r="30" spans="1:7" ht="12" customHeight="1">
      <c r="A30" s="173">
        <v>45575</v>
      </c>
      <c r="B30" s="161">
        <v>1662.4</v>
      </c>
      <c r="C30" s="161">
        <v>1639</v>
      </c>
      <c r="D30" s="161">
        <v>1665.45</v>
      </c>
      <c r="E30" s="161">
        <v>1632.5</v>
      </c>
      <c r="F30" s="161" t="s">
        <v>2301</v>
      </c>
      <c r="G30" s="161">
        <v>1.7899999999999999E-2</v>
      </c>
    </row>
    <row r="31" spans="1:7" ht="12" customHeight="1">
      <c r="A31" s="184">
        <v>45574</v>
      </c>
      <c r="B31" s="185">
        <v>1633.15</v>
      </c>
      <c r="C31" s="185">
        <v>1649.5</v>
      </c>
      <c r="D31" s="185">
        <v>1656.75</v>
      </c>
      <c r="E31" s="185">
        <v>1628.7</v>
      </c>
      <c r="F31" s="185" t="s">
        <v>2302</v>
      </c>
      <c r="G31" s="185">
        <v>-1.0800000000000001E-2</v>
      </c>
    </row>
    <row r="32" spans="1:7" ht="12" customHeight="1">
      <c r="A32" s="173">
        <v>45573</v>
      </c>
      <c r="B32" s="161">
        <v>1651.05</v>
      </c>
      <c r="C32" s="161">
        <v>1630</v>
      </c>
      <c r="D32" s="161">
        <v>1656.8</v>
      </c>
      <c r="E32" s="161">
        <v>1622</v>
      </c>
      <c r="F32" s="161" t="s">
        <v>2303</v>
      </c>
      <c r="G32" s="161">
        <v>2.06E-2</v>
      </c>
    </row>
    <row r="33" spans="1:7" ht="12" customHeight="1">
      <c r="A33" s="184">
        <v>45572</v>
      </c>
      <c r="B33" s="185">
        <v>1617.8</v>
      </c>
      <c r="C33" s="185">
        <v>1652.2</v>
      </c>
      <c r="D33" s="185">
        <v>1659</v>
      </c>
      <c r="E33" s="185">
        <v>1613</v>
      </c>
      <c r="F33" s="185" t="s">
        <v>2304</v>
      </c>
      <c r="G33" s="185">
        <v>-2.4E-2</v>
      </c>
    </row>
    <row r="34" spans="1:7" ht="12" customHeight="1">
      <c r="A34" s="173">
        <v>45569</v>
      </c>
      <c r="B34" s="161">
        <v>1657.65</v>
      </c>
      <c r="C34" s="161">
        <v>1674.5</v>
      </c>
      <c r="D34" s="161">
        <v>1690.65</v>
      </c>
      <c r="E34" s="161">
        <v>1653</v>
      </c>
      <c r="F34" s="161" t="s">
        <v>2305</v>
      </c>
      <c r="G34" s="161">
        <v>-1.4500000000000001E-2</v>
      </c>
    </row>
    <row r="35" spans="1:7" ht="12" customHeight="1">
      <c r="A35" s="184">
        <v>45568</v>
      </c>
      <c r="B35" s="185">
        <v>1682</v>
      </c>
      <c r="C35" s="185">
        <v>1715.65</v>
      </c>
      <c r="D35" s="185">
        <v>1726.15</v>
      </c>
      <c r="E35" s="185">
        <v>1673.35</v>
      </c>
      <c r="F35" s="185" t="s">
        <v>2306</v>
      </c>
      <c r="G35" s="185">
        <v>-2.5600000000000001E-2</v>
      </c>
    </row>
    <row r="36" spans="1:7" ht="12" customHeight="1">
      <c r="A36" s="173">
        <v>45566</v>
      </c>
      <c r="B36" s="161">
        <v>1726.2</v>
      </c>
      <c r="C36" s="161">
        <v>1724</v>
      </c>
      <c r="D36" s="161">
        <v>1742</v>
      </c>
      <c r="E36" s="161">
        <v>1720.1</v>
      </c>
      <c r="F36" s="161" t="s">
        <v>2307</v>
      </c>
      <c r="G36" s="161">
        <v>-3.3999999999999998E-3</v>
      </c>
    </row>
    <row r="37" spans="1:7" ht="12" customHeight="1">
      <c r="A37" s="184">
        <v>45565</v>
      </c>
      <c r="B37" s="185">
        <v>1732.05</v>
      </c>
      <c r="C37" s="185">
        <v>1748.8</v>
      </c>
      <c r="D37" s="185">
        <v>1751.45</v>
      </c>
      <c r="E37" s="185">
        <v>1724.4</v>
      </c>
      <c r="F37" s="185" t="s">
        <v>2308</v>
      </c>
      <c r="G37" s="185">
        <v>-1.18E-2</v>
      </c>
    </row>
    <row r="38" spans="1:7" ht="12" customHeight="1">
      <c r="A38" s="173">
        <v>45562</v>
      </c>
      <c r="B38" s="161">
        <v>1752.65</v>
      </c>
      <c r="C38" s="161">
        <v>1777</v>
      </c>
      <c r="D38" s="161">
        <v>1778.2</v>
      </c>
      <c r="E38" s="161">
        <v>1750</v>
      </c>
      <c r="F38" s="161" t="s">
        <v>2309</v>
      </c>
      <c r="G38" s="161">
        <v>-1.7299999999999999E-2</v>
      </c>
    </row>
    <row r="39" spans="1:7" ht="12" customHeight="1">
      <c r="A39" s="184">
        <v>45561</v>
      </c>
      <c r="B39" s="185">
        <v>1783.45</v>
      </c>
      <c r="C39" s="185">
        <v>1773.05</v>
      </c>
      <c r="D39" s="185">
        <v>1788</v>
      </c>
      <c r="E39" s="185">
        <v>1768.05</v>
      </c>
      <c r="F39" s="185" t="s">
        <v>2310</v>
      </c>
      <c r="G39" s="185">
        <v>2.3999999999999998E-3</v>
      </c>
    </row>
    <row r="40" spans="1:7" ht="12" customHeight="1">
      <c r="A40" s="173">
        <v>45560</v>
      </c>
      <c r="B40" s="161">
        <v>1779.1</v>
      </c>
      <c r="C40" s="161">
        <v>1760.15</v>
      </c>
      <c r="D40" s="161">
        <v>1788</v>
      </c>
      <c r="E40" s="161">
        <v>1760.15</v>
      </c>
      <c r="F40" s="161" t="s">
        <v>2311</v>
      </c>
      <c r="G40" s="161">
        <v>6.1999999999999998E-3</v>
      </c>
    </row>
    <row r="41" spans="1:7" ht="12" customHeight="1">
      <c r="A41" s="184">
        <v>45559</v>
      </c>
      <c r="B41" s="185">
        <v>1768.05</v>
      </c>
      <c r="C41" s="185">
        <v>1765</v>
      </c>
      <c r="D41" s="185">
        <v>1781.65</v>
      </c>
      <c r="E41" s="185">
        <v>1754.25</v>
      </c>
      <c r="F41" s="185" t="s">
        <v>2312</v>
      </c>
      <c r="G41" s="185">
        <v>4.7000000000000002E-3</v>
      </c>
    </row>
    <row r="42" spans="1:7" ht="12" customHeight="1">
      <c r="A42" s="173">
        <v>45558</v>
      </c>
      <c r="B42" s="161">
        <v>1759.8</v>
      </c>
      <c r="C42" s="161">
        <v>1749</v>
      </c>
      <c r="D42" s="161">
        <v>1766.35</v>
      </c>
      <c r="E42" s="161">
        <v>1740.25</v>
      </c>
      <c r="F42" s="161" t="s">
        <v>2313</v>
      </c>
      <c r="G42" s="161">
        <v>1.0699999999999999E-2</v>
      </c>
    </row>
    <row r="43" spans="1:7" ht="12" customHeight="1">
      <c r="A43" s="184">
        <v>45555</v>
      </c>
      <c r="B43" s="185">
        <v>1741.2</v>
      </c>
      <c r="C43" s="185">
        <v>1716.5</v>
      </c>
      <c r="D43" s="185">
        <v>1744.95</v>
      </c>
      <c r="E43" s="185">
        <v>1707.55</v>
      </c>
      <c r="F43" s="185" t="s">
        <v>2314</v>
      </c>
      <c r="G43" s="185">
        <v>1.9099999999999999E-2</v>
      </c>
    </row>
    <row r="44" spans="1:7" ht="12" customHeight="1">
      <c r="A44" s="173">
        <v>45554</v>
      </c>
      <c r="B44" s="161">
        <v>1708.5</v>
      </c>
      <c r="C44" s="161">
        <v>1699.2</v>
      </c>
      <c r="D44" s="161">
        <v>1719</v>
      </c>
      <c r="E44" s="161">
        <v>1699.15</v>
      </c>
      <c r="F44" s="161" t="s">
        <v>2315</v>
      </c>
      <c r="G44" s="161">
        <v>8.0999999999999996E-3</v>
      </c>
    </row>
    <row r="45" spans="1:7" ht="12" customHeight="1">
      <c r="A45" s="184">
        <v>45553</v>
      </c>
      <c r="B45" s="185">
        <v>1694.8</v>
      </c>
      <c r="C45" s="185">
        <v>1671.85</v>
      </c>
      <c r="D45" s="185">
        <v>1698.9</v>
      </c>
      <c r="E45" s="185">
        <v>1671.1</v>
      </c>
      <c r="F45" s="185" t="s">
        <v>2063</v>
      </c>
      <c r="G45" s="185">
        <v>1.5599999999999999E-2</v>
      </c>
    </row>
    <row r="46" spans="1:7" ht="12" customHeight="1">
      <c r="A46" s="173">
        <v>45552</v>
      </c>
      <c r="B46" s="161">
        <v>1668.8</v>
      </c>
      <c r="C46" s="161">
        <v>1678</v>
      </c>
      <c r="D46" s="161">
        <v>1678</v>
      </c>
      <c r="E46" s="161">
        <v>1664.15</v>
      </c>
      <c r="F46" s="161" t="s">
        <v>2316</v>
      </c>
      <c r="G46" s="161">
        <v>-1.2999999999999999E-3</v>
      </c>
    </row>
    <row r="47" spans="1:7" ht="12" customHeight="1">
      <c r="A47" s="184">
        <v>45551</v>
      </c>
      <c r="B47" s="185">
        <v>1670.95</v>
      </c>
      <c r="C47" s="185">
        <v>1667</v>
      </c>
      <c r="D47" s="185">
        <v>1677.8</v>
      </c>
      <c r="E47" s="185">
        <v>1664.05</v>
      </c>
      <c r="F47" s="185" t="s">
        <v>2317</v>
      </c>
      <c r="G47" s="185">
        <v>3.0000000000000001E-3</v>
      </c>
    </row>
    <row r="48" spans="1:7" ht="12" customHeight="1">
      <c r="A48" s="173">
        <v>45548</v>
      </c>
      <c r="B48" s="161">
        <v>1665.95</v>
      </c>
      <c r="C48" s="161">
        <v>1674</v>
      </c>
      <c r="D48" s="161">
        <v>1674</v>
      </c>
      <c r="E48" s="161">
        <v>1657.05</v>
      </c>
      <c r="F48" s="161" t="s">
        <v>1477</v>
      </c>
      <c r="G48" s="161">
        <v>-4.0000000000000002E-4</v>
      </c>
    </row>
    <row r="49" spans="1:7" ht="12" customHeight="1">
      <c r="A49" s="184">
        <v>45547</v>
      </c>
      <c r="B49" s="185">
        <v>1666.6</v>
      </c>
      <c r="C49" s="185">
        <v>1654</v>
      </c>
      <c r="D49" s="185">
        <v>1670</v>
      </c>
      <c r="E49" s="185">
        <v>1647.05</v>
      </c>
      <c r="F49" s="185" t="s">
        <v>2318</v>
      </c>
      <c r="G49" s="185">
        <v>1.38E-2</v>
      </c>
    </row>
    <row r="50" spans="1:7" ht="12" customHeight="1">
      <c r="A50" s="173">
        <v>45546</v>
      </c>
      <c r="B50" s="161">
        <v>1643.9</v>
      </c>
      <c r="C50" s="161">
        <v>1650.4</v>
      </c>
      <c r="D50" s="161">
        <v>1652.5</v>
      </c>
      <c r="E50" s="161">
        <v>1639.2</v>
      </c>
      <c r="F50" s="161" t="s">
        <v>2319</v>
      </c>
      <c r="G50" s="161">
        <v>-3.8999999999999998E-3</v>
      </c>
    </row>
    <row r="51" spans="1:7" ht="12" customHeight="1">
      <c r="A51" s="184">
        <v>45545</v>
      </c>
      <c r="B51" s="185">
        <v>1650.35</v>
      </c>
      <c r="C51" s="185">
        <v>1654</v>
      </c>
      <c r="D51" s="185">
        <v>1654</v>
      </c>
      <c r="E51" s="185">
        <v>1638</v>
      </c>
      <c r="F51" s="185" t="s">
        <v>2320</v>
      </c>
      <c r="G51" s="185">
        <v>2.3E-3</v>
      </c>
    </row>
    <row r="52" spans="1:7" ht="12" customHeight="1">
      <c r="A52" s="173">
        <v>45544</v>
      </c>
      <c r="B52" s="161">
        <v>1646.5</v>
      </c>
      <c r="C52" s="161">
        <v>1638</v>
      </c>
      <c r="D52" s="161">
        <v>1648.5</v>
      </c>
      <c r="E52" s="161">
        <v>1630.1</v>
      </c>
      <c r="F52" s="161" t="s">
        <v>2321</v>
      </c>
      <c r="G52" s="161">
        <v>5.7999999999999996E-3</v>
      </c>
    </row>
    <row r="53" spans="1:7" ht="12" customHeight="1">
      <c r="A53" s="184">
        <v>45541</v>
      </c>
      <c r="B53" s="185">
        <v>1636.95</v>
      </c>
      <c r="C53" s="185">
        <v>1638.3</v>
      </c>
      <c r="D53" s="185">
        <v>1647.75</v>
      </c>
      <c r="E53" s="185">
        <v>1634.1</v>
      </c>
      <c r="F53" s="185" t="s">
        <v>2322</v>
      </c>
      <c r="G53" s="185">
        <v>-5.1999999999999998E-3</v>
      </c>
    </row>
    <row r="54" spans="1:7" ht="12" customHeight="1">
      <c r="A54" s="173">
        <v>45540</v>
      </c>
      <c r="B54" s="161">
        <v>1645.45</v>
      </c>
      <c r="C54" s="161">
        <v>1646</v>
      </c>
      <c r="D54" s="161">
        <v>1649.9</v>
      </c>
      <c r="E54" s="161">
        <v>1642</v>
      </c>
      <c r="F54" s="161" t="s">
        <v>2323</v>
      </c>
      <c r="G54" s="161">
        <v>2.2000000000000001E-3</v>
      </c>
    </row>
    <row r="55" spans="1:7" ht="12" customHeight="1">
      <c r="A55" s="184">
        <v>45539</v>
      </c>
      <c r="B55" s="185">
        <v>1641.8</v>
      </c>
      <c r="C55" s="185">
        <v>1639</v>
      </c>
      <c r="D55" s="185">
        <v>1644.8</v>
      </c>
      <c r="E55" s="185">
        <v>1632</v>
      </c>
      <c r="F55" s="185" t="s">
        <v>2324</v>
      </c>
      <c r="G55" s="185">
        <v>2.7000000000000001E-3</v>
      </c>
    </row>
    <row r="56" spans="1:7" ht="12" customHeight="1">
      <c r="A56" s="173">
        <v>45538</v>
      </c>
      <c r="B56" s="161">
        <v>1637.35</v>
      </c>
      <c r="C56" s="161">
        <v>1634</v>
      </c>
      <c r="D56" s="161">
        <v>1639.95</v>
      </c>
      <c r="E56" s="161">
        <v>1624.6</v>
      </c>
      <c r="F56" s="161" t="s">
        <v>2325</v>
      </c>
      <c r="G56" s="161">
        <v>6.4000000000000003E-3</v>
      </c>
    </row>
    <row r="57" spans="1:7" ht="12" customHeight="1">
      <c r="A57" s="184">
        <v>45537</v>
      </c>
      <c r="B57" s="185">
        <v>1626.95</v>
      </c>
      <c r="C57" s="185">
        <v>1646.8</v>
      </c>
      <c r="D57" s="185">
        <v>1646.8</v>
      </c>
      <c r="E57" s="185">
        <v>1623.2</v>
      </c>
      <c r="F57" s="185" t="s">
        <v>2326</v>
      </c>
      <c r="G57" s="185">
        <v>-6.1000000000000004E-3</v>
      </c>
    </row>
    <row r="58" spans="1:7" ht="12" customHeight="1">
      <c r="A58" s="173">
        <v>45534</v>
      </c>
      <c r="B58" s="161">
        <v>1636.9</v>
      </c>
      <c r="C58" s="161">
        <v>1656</v>
      </c>
      <c r="D58" s="161">
        <v>1662</v>
      </c>
      <c r="E58" s="161">
        <v>1621.15</v>
      </c>
      <c r="F58" s="161" t="s">
        <v>2327</v>
      </c>
      <c r="G58" s="161">
        <v>-1E-3</v>
      </c>
    </row>
    <row r="59" spans="1:7" ht="12" customHeight="1">
      <c r="A59" s="184">
        <v>45533</v>
      </c>
      <c r="B59" s="185">
        <v>1638.55</v>
      </c>
      <c r="C59" s="185">
        <v>1642</v>
      </c>
      <c r="D59" s="185">
        <v>1644.4</v>
      </c>
      <c r="E59" s="185">
        <v>1631.15</v>
      </c>
      <c r="F59" s="185" t="s">
        <v>2328</v>
      </c>
      <c r="G59" s="185">
        <v>8.9999999999999998E-4</v>
      </c>
    </row>
    <row r="60" spans="1:7" ht="12" customHeight="1">
      <c r="A60" s="173">
        <v>45532</v>
      </c>
      <c r="B60" s="161">
        <v>1637.1</v>
      </c>
      <c r="C60" s="161">
        <v>1637.75</v>
      </c>
      <c r="D60" s="161">
        <v>1639.75</v>
      </c>
      <c r="E60" s="161">
        <v>1630.2</v>
      </c>
      <c r="F60" s="161" t="s">
        <v>2329</v>
      </c>
      <c r="G60" s="161">
        <v>-4.0000000000000002E-4</v>
      </c>
    </row>
    <row r="61" spans="1:7" ht="12" customHeight="1">
      <c r="A61" s="184">
        <v>45531</v>
      </c>
      <c r="B61" s="185">
        <v>1637.75</v>
      </c>
      <c r="C61" s="185">
        <v>1643.4</v>
      </c>
      <c r="D61" s="185">
        <v>1647.4</v>
      </c>
      <c r="E61" s="185">
        <v>1632.2</v>
      </c>
      <c r="F61" s="185" t="s">
        <v>2330</v>
      </c>
      <c r="G61" s="185">
        <v>-1.2999999999999999E-3</v>
      </c>
    </row>
    <row r="62" spans="1:7" ht="12" customHeight="1">
      <c r="A62" s="173">
        <v>45530</v>
      </c>
      <c r="B62" s="161">
        <v>1639.95</v>
      </c>
      <c r="C62" s="161">
        <v>1632.2</v>
      </c>
      <c r="D62" s="161">
        <v>1647.95</v>
      </c>
      <c r="E62" s="161">
        <v>1632.2</v>
      </c>
      <c r="F62" s="161" t="s">
        <v>2331</v>
      </c>
      <c r="G62" s="161">
        <v>9.1999999999999998E-3</v>
      </c>
    </row>
    <row r="63" spans="1:7" ht="12" customHeight="1">
      <c r="A63" s="184">
        <v>45527</v>
      </c>
      <c r="B63" s="185">
        <v>1625.05</v>
      </c>
      <c r="C63" s="185">
        <v>1634</v>
      </c>
      <c r="D63" s="185">
        <v>1634</v>
      </c>
      <c r="E63" s="185">
        <v>1623</v>
      </c>
      <c r="F63" s="185" t="s">
        <v>1759</v>
      </c>
      <c r="G63" s="185">
        <v>-3.8E-3</v>
      </c>
    </row>
    <row r="64" spans="1:7" ht="12" customHeight="1">
      <c r="A64" s="173">
        <v>45526</v>
      </c>
      <c r="B64" s="161">
        <v>1631.3</v>
      </c>
      <c r="C64" s="161">
        <v>1632</v>
      </c>
      <c r="D64" s="161">
        <v>1638.3</v>
      </c>
      <c r="E64" s="161">
        <v>1628</v>
      </c>
      <c r="F64" s="161" t="s">
        <v>1757</v>
      </c>
      <c r="G64" s="161">
        <v>3.3999999999999998E-3</v>
      </c>
    </row>
    <row r="65" spans="1:7" ht="12" customHeight="1">
      <c r="A65" s="184">
        <v>45525</v>
      </c>
      <c r="B65" s="185">
        <v>1625.8</v>
      </c>
      <c r="C65" s="185">
        <v>1628.1</v>
      </c>
      <c r="D65" s="185">
        <v>1634.55</v>
      </c>
      <c r="E65" s="185">
        <v>1617.8</v>
      </c>
      <c r="F65" s="185" t="s">
        <v>2332</v>
      </c>
      <c r="G65" s="185">
        <v>-7.3000000000000001E-3</v>
      </c>
    </row>
    <row r="66" spans="1:7" ht="12" customHeight="1">
      <c r="A66" s="173">
        <v>45524</v>
      </c>
      <c r="B66" s="161">
        <v>1637.7</v>
      </c>
      <c r="C66" s="161">
        <v>1627.45</v>
      </c>
      <c r="D66" s="161">
        <v>1646</v>
      </c>
      <c r="E66" s="161">
        <v>1627.45</v>
      </c>
      <c r="F66" s="161" t="s">
        <v>2333</v>
      </c>
      <c r="G66" s="161">
        <v>3.8E-3</v>
      </c>
    </row>
    <row r="67" spans="1:7" ht="12" customHeight="1">
      <c r="A67" s="184">
        <v>45523</v>
      </c>
      <c r="B67" s="185">
        <v>1631.55</v>
      </c>
      <c r="C67" s="185">
        <v>1637.65</v>
      </c>
      <c r="D67" s="185">
        <v>1637.65</v>
      </c>
      <c r="E67" s="185">
        <v>1623.7</v>
      </c>
      <c r="F67" s="185" t="s">
        <v>2334</v>
      </c>
      <c r="G67" s="185">
        <v>-2.9999999999999997E-4</v>
      </c>
    </row>
    <row r="68" spans="1:7" ht="12" customHeight="1">
      <c r="A68" s="173">
        <v>45520</v>
      </c>
      <c r="B68" s="161">
        <v>1632.1</v>
      </c>
      <c r="C68" s="161">
        <v>1628.5</v>
      </c>
      <c r="D68" s="161">
        <v>1634.15</v>
      </c>
      <c r="E68" s="161">
        <v>1611</v>
      </c>
      <c r="F68" s="161" t="s">
        <v>2335</v>
      </c>
      <c r="G68" s="161">
        <v>1.5100000000000001E-2</v>
      </c>
    </row>
    <row r="69" spans="1:7" ht="12" customHeight="1">
      <c r="A69" s="184">
        <v>45518</v>
      </c>
      <c r="B69" s="185">
        <v>1607.8</v>
      </c>
      <c r="C69" s="185">
        <v>1606.5</v>
      </c>
      <c r="D69" s="185">
        <v>1613.7</v>
      </c>
      <c r="E69" s="185">
        <v>1603.2</v>
      </c>
      <c r="F69" s="185" t="s">
        <v>1934</v>
      </c>
      <c r="G69" s="185">
        <v>2.8999999999999998E-3</v>
      </c>
    </row>
    <row r="70" spans="1:7" ht="12" customHeight="1">
      <c r="A70" s="173">
        <v>45517</v>
      </c>
      <c r="B70" s="161">
        <v>1603.2</v>
      </c>
      <c r="C70" s="161">
        <v>1628</v>
      </c>
      <c r="D70" s="161">
        <v>1632.4</v>
      </c>
      <c r="E70" s="161">
        <v>1601.15</v>
      </c>
      <c r="F70" s="161" t="s">
        <v>2336</v>
      </c>
      <c r="G70" s="161">
        <v>-3.4299999999999997E-2</v>
      </c>
    </row>
    <row r="71" spans="1:7" ht="12" customHeight="1">
      <c r="A71" s="184">
        <v>45516</v>
      </c>
      <c r="B71" s="185">
        <v>1660.1</v>
      </c>
      <c r="C71" s="185">
        <v>1652</v>
      </c>
      <c r="D71" s="185">
        <v>1675.95</v>
      </c>
      <c r="E71" s="185">
        <v>1647.35</v>
      </c>
      <c r="F71" s="185" t="s">
        <v>2337</v>
      </c>
      <c r="G71" s="185">
        <v>6.0000000000000001E-3</v>
      </c>
    </row>
    <row r="72" spans="1:7" ht="12" customHeight="1">
      <c r="A72" s="173">
        <v>45513</v>
      </c>
      <c r="B72" s="161">
        <v>1650.2</v>
      </c>
      <c r="C72" s="161">
        <v>1652</v>
      </c>
      <c r="D72" s="161">
        <v>1662.55</v>
      </c>
      <c r="E72" s="161">
        <v>1645.8</v>
      </c>
      <c r="F72" s="161" t="s">
        <v>2338</v>
      </c>
      <c r="G72" s="161">
        <v>4.5999999999999999E-3</v>
      </c>
    </row>
    <row r="73" spans="1:7" ht="12" customHeight="1">
      <c r="A73" s="184">
        <v>45512</v>
      </c>
      <c r="B73" s="185">
        <v>1642.7</v>
      </c>
      <c r="C73" s="185">
        <v>1624</v>
      </c>
      <c r="D73" s="185">
        <v>1653.3</v>
      </c>
      <c r="E73" s="185">
        <v>1619.25</v>
      </c>
      <c r="F73" s="185" t="s">
        <v>2339</v>
      </c>
      <c r="G73" s="185">
        <v>1.18E-2</v>
      </c>
    </row>
    <row r="74" spans="1:7" ht="12" customHeight="1">
      <c r="A74" s="173">
        <v>45511</v>
      </c>
      <c r="B74" s="161">
        <v>1623.5</v>
      </c>
      <c r="C74" s="161">
        <v>1617</v>
      </c>
      <c r="D74" s="161">
        <v>1630</v>
      </c>
      <c r="E74" s="161">
        <v>1602.2</v>
      </c>
      <c r="F74" s="161" t="s">
        <v>2340</v>
      </c>
      <c r="G74" s="161">
        <v>1.3899999999999999E-2</v>
      </c>
    </row>
    <row r="75" spans="1:7" ht="12" customHeight="1">
      <c r="A75" s="184">
        <v>45510</v>
      </c>
      <c r="B75" s="185">
        <v>1601.2</v>
      </c>
      <c r="C75" s="185">
        <v>1630</v>
      </c>
      <c r="D75" s="185">
        <v>1632.95</v>
      </c>
      <c r="E75" s="185">
        <v>1593.3</v>
      </c>
      <c r="F75" s="185" t="s">
        <v>2341</v>
      </c>
      <c r="G75" s="185">
        <v>-8.9999999999999993E-3</v>
      </c>
    </row>
    <row r="76" spans="1:7" ht="12" customHeight="1">
      <c r="A76" s="173">
        <v>45509</v>
      </c>
      <c r="B76" s="161">
        <v>1615.75</v>
      </c>
      <c r="C76" s="161">
        <v>1640.1</v>
      </c>
      <c r="D76" s="161">
        <v>1646</v>
      </c>
      <c r="E76" s="161">
        <v>1601</v>
      </c>
      <c r="F76" s="161" t="s">
        <v>2342</v>
      </c>
      <c r="G76" s="161">
        <v>-2.6200000000000001E-2</v>
      </c>
    </row>
    <row r="77" spans="1:7" ht="12" customHeight="1">
      <c r="A77" s="184">
        <v>45506</v>
      </c>
      <c r="B77" s="185">
        <v>1659.15</v>
      </c>
      <c r="C77" s="185">
        <v>1631</v>
      </c>
      <c r="D77" s="185">
        <v>1670.5</v>
      </c>
      <c r="E77" s="185">
        <v>1631</v>
      </c>
      <c r="F77" s="185" t="s">
        <v>2343</v>
      </c>
      <c r="G77" s="185">
        <v>1.24E-2</v>
      </c>
    </row>
    <row r="78" spans="1:7" ht="12" customHeight="1">
      <c r="A78" s="173">
        <v>45505</v>
      </c>
      <c r="B78" s="161">
        <v>1638.8</v>
      </c>
      <c r="C78" s="161">
        <v>1622.9</v>
      </c>
      <c r="D78" s="161">
        <v>1650.05</v>
      </c>
      <c r="E78" s="161">
        <v>1617.95</v>
      </c>
      <c r="F78" s="161" t="s">
        <v>2344</v>
      </c>
      <c r="G78" s="161">
        <v>1.43E-2</v>
      </c>
    </row>
    <row r="79" spans="1:7" ht="12" customHeight="1">
      <c r="A79" s="184">
        <v>45504</v>
      </c>
      <c r="B79" s="185">
        <v>1615.75</v>
      </c>
      <c r="C79" s="185">
        <v>1614</v>
      </c>
      <c r="D79" s="185">
        <v>1627.9</v>
      </c>
      <c r="E79" s="185">
        <v>1609.2</v>
      </c>
      <c r="F79" s="185" t="s">
        <v>2345</v>
      </c>
      <c r="G79" s="185">
        <v>1E-4</v>
      </c>
    </row>
    <row r="80" spans="1:7" ht="12" customHeight="1">
      <c r="A80" s="173">
        <v>45503</v>
      </c>
      <c r="B80" s="161">
        <v>1615.55</v>
      </c>
      <c r="C80" s="161">
        <v>1602</v>
      </c>
      <c r="D80" s="161">
        <v>1634.75</v>
      </c>
      <c r="E80" s="161">
        <v>1599</v>
      </c>
      <c r="F80" s="161" t="s">
        <v>2346</v>
      </c>
      <c r="G80" s="161">
        <v>6.4999999999999997E-3</v>
      </c>
    </row>
    <row r="81" spans="1:7" ht="12" customHeight="1">
      <c r="A81" s="184">
        <v>45502</v>
      </c>
      <c r="B81" s="185">
        <v>1605.05</v>
      </c>
      <c r="C81" s="185">
        <v>1615</v>
      </c>
      <c r="D81" s="185">
        <v>1631.85</v>
      </c>
      <c r="E81" s="185">
        <v>1598.3</v>
      </c>
      <c r="F81" s="185" t="s">
        <v>2347</v>
      </c>
      <c r="G81" s="185">
        <v>-8.0999999999999996E-3</v>
      </c>
    </row>
    <row r="82" spans="1:7" ht="12" customHeight="1">
      <c r="A82" s="173">
        <v>45499</v>
      </c>
      <c r="B82" s="161">
        <v>1618.15</v>
      </c>
      <c r="C82" s="161">
        <v>1605</v>
      </c>
      <c r="D82" s="161">
        <v>1621.75</v>
      </c>
      <c r="E82" s="161">
        <v>1596.45</v>
      </c>
      <c r="F82" s="161" t="s">
        <v>2348</v>
      </c>
      <c r="G82" s="161">
        <v>1E-3</v>
      </c>
    </row>
    <row r="83" spans="1:7" ht="12" customHeight="1">
      <c r="A83" s="184">
        <v>45498</v>
      </c>
      <c r="B83" s="185">
        <v>1616.6</v>
      </c>
      <c r="C83" s="185">
        <v>1593</v>
      </c>
      <c r="D83" s="185">
        <v>1625</v>
      </c>
      <c r="E83" s="185">
        <v>1593</v>
      </c>
      <c r="F83" s="185" t="s">
        <v>2349</v>
      </c>
      <c r="G83" s="185">
        <v>7.7999999999999996E-3</v>
      </c>
    </row>
    <row r="84" spans="1:7" ht="12" customHeight="1">
      <c r="A84" s="173">
        <v>45497</v>
      </c>
      <c r="B84" s="161">
        <v>1604.05</v>
      </c>
      <c r="C84" s="161">
        <v>1608.15</v>
      </c>
      <c r="D84" s="161">
        <v>1621</v>
      </c>
      <c r="E84" s="161">
        <v>1588.05</v>
      </c>
      <c r="F84" s="161" t="s">
        <v>2350</v>
      </c>
      <c r="G84" s="161">
        <v>-8.8999999999999999E-3</v>
      </c>
    </row>
    <row r="85" spans="1:7" ht="12" customHeight="1">
      <c r="A85" s="184">
        <v>45496</v>
      </c>
      <c r="B85" s="185">
        <v>1618.4</v>
      </c>
      <c r="C85" s="185">
        <v>1647.55</v>
      </c>
      <c r="D85" s="185">
        <v>1647.8</v>
      </c>
      <c r="E85" s="185">
        <v>1605</v>
      </c>
      <c r="F85" s="185" t="s">
        <v>2351</v>
      </c>
      <c r="G85" s="185">
        <v>-1.47E-2</v>
      </c>
    </row>
    <row r="86" spans="1:7" ht="12" customHeight="1">
      <c r="A86" s="173">
        <v>45495</v>
      </c>
      <c r="B86" s="161">
        <v>1642.55</v>
      </c>
      <c r="C86" s="161">
        <v>1617</v>
      </c>
      <c r="D86" s="161">
        <v>1651</v>
      </c>
      <c r="E86" s="161">
        <v>1612.65</v>
      </c>
      <c r="F86" s="161" t="s">
        <v>2352</v>
      </c>
      <c r="G86" s="161">
        <v>2.1899999999999999E-2</v>
      </c>
    </row>
    <row r="87" spans="1:7" ht="12" customHeight="1">
      <c r="A87" s="184">
        <v>45492</v>
      </c>
      <c r="B87" s="185">
        <v>1607.3</v>
      </c>
      <c r="C87" s="185">
        <v>1616</v>
      </c>
      <c r="D87" s="185">
        <v>1623</v>
      </c>
      <c r="E87" s="185">
        <v>1603.5</v>
      </c>
      <c r="F87" s="185" t="s">
        <v>2353</v>
      </c>
      <c r="G87" s="185">
        <v>-4.5999999999999999E-3</v>
      </c>
    </row>
    <row r="88" spans="1:7" ht="12" customHeight="1">
      <c r="A88" s="173">
        <v>45491</v>
      </c>
      <c r="B88" s="161">
        <v>1614.8</v>
      </c>
      <c r="C88" s="161">
        <v>1608</v>
      </c>
      <c r="D88" s="161">
        <v>1623.95</v>
      </c>
      <c r="E88" s="161">
        <v>1599.15</v>
      </c>
      <c r="F88" s="161" t="s">
        <v>2354</v>
      </c>
      <c r="G88" s="161">
        <v>-3.0999999999999999E-3</v>
      </c>
    </row>
    <row r="89" spans="1:7" ht="12" customHeight="1">
      <c r="A89" s="184">
        <v>45489</v>
      </c>
      <c r="B89" s="185">
        <v>1619.75</v>
      </c>
      <c r="C89" s="185">
        <v>1620.75</v>
      </c>
      <c r="D89" s="185">
        <v>1627</v>
      </c>
      <c r="E89" s="185">
        <v>1616.8</v>
      </c>
      <c r="F89" s="185" t="s">
        <v>2355</v>
      </c>
      <c r="G89" s="185">
        <v>-1.4E-3</v>
      </c>
    </row>
    <row r="90" spans="1:7" ht="12" customHeight="1">
      <c r="A90" s="173">
        <v>45488</v>
      </c>
      <c r="B90" s="161">
        <v>1622.1</v>
      </c>
      <c r="C90" s="161">
        <v>1623.5</v>
      </c>
      <c r="D90" s="161">
        <v>1629.8</v>
      </c>
      <c r="E90" s="161">
        <v>1615.2</v>
      </c>
      <c r="F90" s="161" t="s">
        <v>2356</v>
      </c>
      <c r="G90" s="161">
        <v>-4.0000000000000002E-4</v>
      </c>
    </row>
    <row r="91" spans="1:7" ht="12" customHeight="1">
      <c r="A91" s="184">
        <v>45485</v>
      </c>
      <c r="B91" s="185">
        <v>1622.7</v>
      </c>
      <c r="C91" s="185">
        <v>1622</v>
      </c>
      <c r="D91" s="185">
        <v>1638.4</v>
      </c>
      <c r="E91" s="185">
        <v>1611.15</v>
      </c>
      <c r="F91" s="185" t="s">
        <v>2357</v>
      </c>
      <c r="G91" s="185">
        <v>5.0000000000000001E-4</v>
      </c>
    </row>
    <row r="92" spans="1:7" ht="12" customHeight="1">
      <c r="A92" s="173">
        <v>45484</v>
      </c>
      <c r="B92" s="161">
        <v>1621.9</v>
      </c>
      <c r="C92" s="161">
        <v>1623.95</v>
      </c>
      <c r="D92" s="161">
        <v>1625.85</v>
      </c>
      <c r="E92" s="161">
        <v>1601</v>
      </c>
      <c r="F92" s="161" t="s">
        <v>2358</v>
      </c>
      <c r="G92" s="161">
        <v>-2.5999999999999999E-3</v>
      </c>
    </row>
    <row r="93" spans="1:7" ht="12" customHeight="1">
      <c r="A93" s="184">
        <v>45483</v>
      </c>
      <c r="B93" s="185">
        <v>1626.1</v>
      </c>
      <c r="C93" s="185">
        <v>1629.95</v>
      </c>
      <c r="D93" s="185">
        <v>1640</v>
      </c>
      <c r="E93" s="185">
        <v>1620.75</v>
      </c>
      <c r="F93" s="185" t="s">
        <v>2359</v>
      </c>
      <c r="G93" s="185">
        <v>-6.4000000000000003E-3</v>
      </c>
    </row>
    <row r="94" spans="1:7" ht="12" customHeight="1">
      <c r="A94" s="173">
        <v>45482</v>
      </c>
      <c r="B94" s="161">
        <v>1636.5</v>
      </c>
      <c r="C94" s="161">
        <v>1625</v>
      </c>
      <c r="D94" s="161">
        <v>1646.7</v>
      </c>
      <c r="E94" s="161">
        <v>1620.35</v>
      </c>
      <c r="F94" s="161" t="s">
        <v>2360</v>
      </c>
      <c r="G94" s="161">
        <v>6.9999999999999999E-4</v>
      </c>
    </row>
    <row r="95" spans="1:7" ht="12" customHeight="1">
      <c r="A95" s="184">
        <v>45481</v>
      </c>
      <c r="B95" s="185">
        <v>1635.35</v>
      </c>
      <c r="C95" s="185">
        <v>1645.3</v>
      </c>
      <c r="D95" s="185">
        <v>1654.95</v>
      </c>
      <c r="E95" s="185">
        <v>1627.15</v>
      </c>
      <c r="F95" s="185" t="s">
        <v>2361</v>
      </c>
      <c r="G95" s="185">
        <v>-7.7000000000000002E-3</v>
      </c>
    </row>
    <row r="96" spans="1:7" ht="12" customHeight="1">
      <c r="A96" s="173">
        <v>45478</v>
      </c>
      <c r="B96" s="161">
        <v>1648.1</v>
      </c>
      <c r="C96" s="161">
        <v>1685</v>
      </c>
      <c r="D96" s="161">
        <v>1685</v>
      </c>
      <c r="E96" s="161">
        <v>1642.2</v>
      </c>
      <c r="F96" s="161" t="s">
        <v>2362</v>
      </c>
      <c r="G96" s="161">
        <v>-4.58E-2</v>
      </c>
    </row>
    <row r="97" spans="1:7" ht="12" customHeight="1">
      <c r="A97" s="184">
        <v>45477</v>
      </c>
      <c r="B97" s="185">
        <v>1727.15</v>
      </c>
      <c r="C97" s="185">
        <v>1759.75</v>
      </c>
      <c r="D97" s="185">
        <v>1759.75</v>
      </c>
      <c r="E97" s="185">
        <v>1724.85</v>
      </c>
      <c r="F97" s="185" t="s">
        <v>2363</v>
      </c>
      <c r="G97" s="185">
        <v>-2.35E-2</v>
      </c>
    </row>
    <row r="98" spans="1:7" ht="12" customHeight="1">
      <c r="A98" s="173">
        <v>45476</v>
      </c>
      <c r="B98" s="161">
        <v>1768.65</v>
      </c>
      <c r="C98" s="161">
        <v>1791</v>
      </c>
      <c r="D98" s="161">
        <v>1794</v>
      </c>
      <c r="E98" s="161">
        <v>1764.65</v>
      </c>
      <c r="F98" s="161" t="s">
        <v>2364</v>
      </c>
      <c r="G98" s="161">
        <v>2.1999999999999999E-2</v>
      </c>
    </row>
    <row r="99" spans="1:7" ht="12" customHeight="1">
      <c r="A99" s="184">
        <v>45475</v>
      </c>
      <c r="B99" s="185">
        <v>1730.6</v>
      </c>
      <c r="C99" s="185">
        <v>1715</v>
      </c>
      <c r="D99" s="185">
        <v>1734.9</v>
      </c>
      <c r="E99" s="185">
        <v>1702.75</v>
      </c>
      <c r="F99" s="185" t="s">
        <v>2365</v>
      </c>
      <c r="G99" s="185">
        <v>1.49E-2</v>
      </c>
    </row>
    <row r="100" spans="1:7" ht="12" customHeight="1">
      <c r="A100" s="173">
        <v>45474</v>
      </c>
      <c r="B100" s="161">
        <v>1705.2</v>
      </c>
      <c r="C100" s="161">
        <v>1680</v>
      </c>
      <c r="D100" s="161">
        <v>1707.3</v>
      </c>
      <c r="E100" s="161">
        <v>1680</v>
      </c>
      <c r="F100" s="161" t="s">
        <v>1919</v>
      </c>
      <c r="G100" s="161">
        <v>1.2699999999999999E-2</v>
      </c>
    </row>
    <row r="101" spans="1:7" ht="12" customHeight="1">
      <c r="A101" s="184">
        <v>45471</v>
      </c>
      <c r="B101" s="185">
        <v>1683.8</v>
      </c>
      <c r="C101" s="185">
        <v>1697.6</v>
      </c>
      <c r="D101" s="185">
        <v>1706.6</v>
      </c>
      <c r="E101" s="185">
        <v>1679</v>
      </c>
      <c r="F101" s="185" t="s">
        <v>2366</v>
      </c>
      <c r="G101" s="185">
        <v>-7.3000000000000001E-3</v>
      </c>
    </row>
    <row r="102" spans="1:7" ht="12" customHeight="1">
      <c r="A102" s="173">
        <v>45470</v>
      </c>
      <c r="B102" s="161">
        <v>1696.15</v>
      </c>
      <c r="C102" s="161">
        <v>1696.1</v>
      </c>
      <c r="D102" s="161">
        <v>1713</v>
      </c>
      <c r="E102" s="161">
        <v>1686.6</v>
      </c>
      <c r="F102" s="161" t="s">
        <v>2367</v>
      </c>
      <c r="G102" s="161">
        <v>-3.0999999999999999E-3</v>
      </c>
    </row>
    <row r="103" spans="1:7" ht="12" customHeight="1">
      <c r="A103" s="184">
        <v>45469</v>
      </c>
      <c r="B103" s="185">
        <v>1701.5</v>
      </c>
      <c r="C103" s="185">
        <v>1707.95</v>
      </c>
      <c r="D103" s="185">
        <v>1710.9</v>
      </c>
      <c r="E103" s="185">
        <v>1691.1</v>
      </c>
      <c r="F103" s="185" t="s">
        <v>2368</v>
      </c>
      <c r="G103" s="185">
        <v>-5.7999999999999996E-3</v>
      </c>
    </row>
    <row r="104" spans="1:7" ht="12" customHeight="1">
      <c r="A104" s="173">
        <v>45468</v>
      </c>
      <c r="B104" s="161">
        <v>1711.35</v>
      </c>
      <c r="C104" s="161">
        <v>1671.1</v>
      </c>
      <c r="D104" s="161">
        <v>1716.95</v>
      </c>
      <c r="E104" s="161">
        <v>1671.1</v>
      </c>
      <c r="F104" s="161" t="s">
        <v>2369</v>
      </c>
      <c r="G104" s="161">
        <v>2.3300000000000001E-2</v>
      </c>
    </row>
    <row r="105" spans="1:7" ht="12" customHeight="1">
      <c r="A105" s="184">
        <v>45467</v>
      </c>
      <c r="B105" s="185">
        <v>1672.4</v>
      </c>
      <c r="C105" s="185">
        <v>1647</v>
      </c>
      <c r="D105" s="185">
        <v>1675.1</v>
      </c>
      <c r="E105" s="185">
        <v>1645.75</v>
      </c>
      <c r="F105" s="185" t="s">
        <v>1855</v>
      </c>
      <c r="G105" s="185">
        <v>4.0000000000000001E-3</v>
      </c>
    </row>
    <row r="106" spans="1:7" ht="12" customHeight="1">
      <c r="A106" s="173">
        <v>45464</v>
      </c>
      <c r="B106" s="161">
        <v>1665.75</v>
      </c>
      <c r="C106" s="161">
        <v>1672.85</v>
      </c>
      <c r="D106" s="161">
        <v>1672.85</v>
      </c>
      <c r="E106" s="161">
        <v>1643.15</v>
      </c>
      <c r="F106" s="161" t="s">
        <v>2370</v>
      </c>
      <c r="G106" s="161">
        <v>-2.2000000000000001E-3</v>
      </c>
    </row>
    <row r="107" spans="1:7" ht="12" customHeight="1">
      <c r="A107" s="184">
        <v>45463</v>
      </c>
      <c r="B107" s="185">
        <v>1669.35</v>
      </c>
      <c r="C107" s="185">
        <v>1669.8</v>
      </c>
      <c r="D107" s="185">
        <v>1681.45</v>
      </c>
      <c r="E107" s="185">
        <v>1652</v>
      </c>
      <c r="F107" s="185" t="s">
        <v>2371</v>
      </c>
      <c r="G107" s="185">
        <v>6.8999999999999999E-3</v>
      </c>
    </row>
    <row r="108" spans="1:7" ht="12" customHeight="1">
      <c r="A108" s="173">
        <v>45462</v>
      </c>
      <c r="B108" s="161">
        <v>1657.85</v>
      </c>
      <c r="C108" s="161">
        <v>1613.4</v>
      </c>
      <c r="D108" s="161">
        <v>1669.9</v>
      </c>
      <c r="E108" s="161">
        <v>1604</v>
      </c>
      <c r="F108" s="161" t="s">
        <v>2372</v>
      </c>
      <c r="G108" s="161">
        <v>3.1099999999999999E-2</v>
      </c>
    </row>
    <row r="109" spans="1:7" ht="12" customHeight="1">
      <c r="A109" s="184">
        <v>45461</v>
      </c>
      <c r="B109" s="185">
        <v>1607.8</v>
      </c>
      <c r="C109" s="185">
        <v>1596.9</v>
      </c>
      <c r="D109" s="185">
        <v>1610.5</v>
      </c>
      <c r="E109" s="185">
        <v>1589.45</v>
      </c>
      <c r="F109" s="185" t="s">
        <v>2318</v>
      </c>
      <c r="G109" s="185">
        <v>6.7999999999999996E-3</v>
      </c>
    </row>
    <row r="110" spans="1:7" ht="12" customHeight="1">
      <c r="A110" s="173">
        <v>45457</v>
      </c>
      <c r="B110" s="161">
        <v>1596.9</v>
      </c>
      <c r="C110" s="161">
        <v>1584</v>
      </c>
      <c r="D110" s="161">
        <v>1599</v>
      </c>
      <c r="E110" s="161">
        <v>1577.7</v>
      </c>
      <c r="F110" s="161" t="s">
        <v>2349</v>
      </c>
      <c r="G110" s="161">
        <v>1.0200000000000001E-2</v>
      </c>
    </row>
    <row r="111" spans="1:7" ht="12" customHeight="1">
      <c r="A111" s="184">
        <v>45456</v>
      </c>
      <c r="B111" s="185">
        <v>1580.75</v>
      </c>
      <c r="C111" s="185">
        <v>1581.75</v>
      </c>
      <c r="D111" s="185">
        <v>1585.7</v>
      </c>
      <c r="E111" s="185">
        <v>1574</v>
      </c>
      <c r="F111" s="185" t="s">
        <v>2373</v>
      </c>
      <c r="G111" s="185">
        <v>4.1999999999999997E-3</v>
      </c>
    </row>
    <row r="112" spans="1:7" ht="12" customHeight="1">
      <c r="A112" s="173">
        <v>45455</v>
      </c>
      <c r="B112" s="161">
        <v>1574.15</v>
      </c>
      <c r="C112" s="161">
        <v>1575</v>
      </c>
      <c r="D112" s="161">
        <v>1588.3</v>
      </c>
      <c r="E112" s="161">
        <v>1566.4</v>
      </c>
      <c r="F112" s="161" t="s">
        <v>2374</v>
      </c>
      <c r="G112" s="161">
        <v>6.0000000000000001E-3</v>
      </c>
    </row>
    <row r="113" spans="1:7" ht="12" customHeight="1">
      <c r="A113" s="184">
        <v>45454</v>
      </c>
      <c r="B113" s="185">
        <v>1564.8</v>
      </c>
      <c r="C113" s="185">
        <v>1556</v>
      </c>
      <c r="D113" s="185">
        <v>1571</v>
      </c>
      <c r="E113" s="185">
        <v>1552.2</v>
      </c>
      <c r="F113" s="185" t="s">
        <v>2375</v>
      </c>
      <c r="G113" s="185">
        <v>2.2000000000000001E-3</v>
      </c>
    </row>
    <row r="114" spans="1:7" ht="12" customHeight="1">
      <c r="A114" s="173">
        <v>45453</v>
      </c>
      <c r="B114" s="161">
        <v>1561.3</v>
      </c>
      <c r="C114" s="161">
        <v>1574</v>
      </c>
      <c r="D114" s="161">
        <v>1580.65</v>
      </c>
      <c r="E114" s="161">
        <v>1557.6</v>
      </c>
      <c r="F114" s="161" t="s">
        <v>2106</v>
      </c>
      <c r="G114" s="161">
        <v>-7.7000000000000002E-3</v>
      </c>
    </row>
    <row r="115" spans="1:7" ht="12" customHeight="1">
      <c r="A115" s="184">
        <v>45450</v>
      </c>
      <c r="B115" s="185">
        <v>1573.35</v>
      </c>
      <c r="C115" s="185">
        <v>1561.05</v>
      </c>
      <c r="D115" s="185">
        <v>1584.35</v>
      </c>
      <c r="E115" s="185">
        <v>1552.05</v>
      </c>
      <c r="F115" s="185" t="s">
        <v>2376</v>
      </c>
      <c r="G115" s="185">
        <v>8.8000000000000005E-3</v>
      </c>
    </row>
    <row r="116" spans="1:7" ht="12" customHeight="1">
      <c r="A116" s="173">
        <v>45449</v>
      </c>
      <c r="B116" s="161">
        <v>1559.7</v>
      </c>
      <c r="C116" s="161">
        <v>1564.9</v>
      </c>
      <c r="D116" s="161">
        <v>1565.45</v>
      </c>
      <c r="E116" s="161">
        <v>1546.6</v>
      </c>
      <c r="F116" s="161" t="s">
        <v>2377</v>
      </c>
      <c r="G116" s="161">
        <v>5.1000000000000004E-3</v>
      </c>
    </row>
    <row r="117" spans="1:7" ht="12" customHeight="1">
      <c r="A117" s="184">
        <v>45448</v>
      </c>
      <c r="B117" s="185">
        <v>1551.8</v>
      </c>
      <c r="C117" s="185">
        <v>1494.05</v>
      </c>
      <c r="D117" s="185">
        <v>1559.6</v>
      </c>
      <c r="E117" s="185">
        <v>1482.35</v>
      </c>
      <c r="F117" s="185" t="s">
        <v>2378</v>
      </c>
      <c r="G117" s="185">
        <v>4.6300000000000001E-2</v>
      </c>
    </row>
    <row r="118" spans="1:7" ht="12" customHeight="1">
      <c r="A118" s="173">
        <v>45447</v>
      </c>
      <c r="B118" s="161">
        <v>1483.15</v>
      </c>
      <c r="C118" s="161">
        <v>1557</v>
      </c>
      <c r="D118" s="161">
        <v>1559</v>
      </c>
      <c r="E118" s="161">
        <v>1454</v>
      </c>
      <c r="F118" s="161" t="s">
        <v>2379</v>
      </c>
      <c r="G118" s="161">
        <v>-5.6599999999999998E-2</v>
      </c>
    </row>
    <row r="119" spans="1:7" ht="12" customHeight="1">
      <c r="A119" s="184">
        <v>45446</v>
      </c>
      <c r="B119" s="185">
        <v>1572.2</v>
      </c>
      <c r="C119" s="185">
        <v>1599</v>
      </c>
      <c r="D119" s="185">
        <v>1599</v>
      </c>
      <c r="E119" s="185">
        <v>1550</v>
      </c>
      <c r="F119" s="185" t="s">
        <v>2380</v>
      </c>
      <c r="G119" s="185">
        <v>2.6499999999999999E-2</v>
      </c>
    </row>
    <row r="120" spans="1:7" ht="12" customHeight="1">
      <c r="A120" s="173">
        <v>45443</v>
      </c>
      <c r="B120" s="161">
        <v>1531.55</v>
      </c>
      <c r="C120" s="161">
        <v>1519</v>
      </c>
      <c r="D120" s="161">
        <v>1536</v>
      </c>
      <c r="E120" s="161">
        <v>1514</v>
      </c>
      <c r="F120" s="161" t="s">
        <v>2381</v>
      </c>
      <c r="G120" s="161">
        <v>1.0999999999999999E-2</v>
      </c>
    </row>
    <row r="121" spans="1:7" ht="12" customHeight="1">
      <c r="A121" s="184">
        <v>45442</v>
      </c>
      <c r="B121" s="185">
        <v>1514.85</v>
      </c>
      <c r="C121" s="185">
        <v>1499.2</v>
      </c>
      <c r="D121" s="185">
        <v>1523.6</v>
      </c>
      <c r="E121" s="185">
        <v>1497.65</v>
      </c>
      <c r="F121" s="185" t="s">
        <v>2382</v>
      </c>
      <c r="G121" s="185">
        <v>4.3E-3</v>
      </c>
    </row>
    <row r="122" spans="1:7" ht="12" customHeight="1">
      <c r="A122" s="173">
        <v>45441</v>
      </c>
      <c r="B122" s="161">
        <v>1508.3</v>
      </c>
      <c r="C122" s="161">
        <v>1518</v>
      </c>
      <c r="D122" s="161">
        <v>1523.85</v>
      </c>
      <c r="E122" s="161">
        <v>1501.25</v>
      </c>
      <c r="F122" s="161" t="s">
        <v>2383</v>
      </c>
      <c r="G122" s="161">
        <v>-1.4500000000000001E-2</v>
      </c>
    </row>
    <row r="123" spans="1:7" ht="12" customHeight="1">
      <c r="A123" s="184">
        <v>45440</v>
      </c>
      <c r="B123" s="185">
        <v>1530.5</v>
      </c>
      <c r="C123" s="185">
        <v>1530.1</v>
      </c>
      <c r="D123" s="185">
        <v>1536.05</v>
      </c>
      <c r="E123" s="185">
        <v>1524.8</v>
      </c>
      <c r="F123" s="185" t="s">
        <v>2384</v>
      </c>
      <c r="G123" s="185">
        <v>1.8E-3</v>
      </c>
    </row>
    <row r="124" spans="1:7" ht="12" customHeight="1">
      <c r="A124" s="173">
        <v>45439</v>
      </c>
      <c r="B124" s="161">
        <v>1527.7</v>
      </c>
      <c r="C124" s="161">
        <v>1523.35</v>
      </c>
      <c r="D124" s="161">
        <v>1545</v>
      </c>
      <c r="E124" s="161">
        <v>1519.05</v>
      </c>
      <c r="F124" s="161" t="s">
        <v>2385</v>
      </c>
      <c r="G124" s="161">
        <v>6.8999999999999999E-3</v>
      </c>
    </row>
    <row r="125" spans="1:7" ht="12" customHeight="1">
      <c r="A125" s="184">
        <v>45436</v>
      </c>
      <c r="B125" s="185">
        <v>1517.2</v>
      </c>
      <c r="C125" s="185">
        <v>1487.5</v>
      </c>
      <c r="D125" s="185">
        <v>1519.9</v>
      </c>
      <c r="E125" s="185">
        <v>1486</v>
      </c>
      <c r="F125" s="185" t="s">
        <v>2386</v>
      </c>
      <c r="G125" s="185">
        <v>1.6500000000000001E-2</v>
      </c>
    </row>
    <row r="126" spans="1:7" ht="12" customHeight="1">
      <c r="A126" s="173">
        <v>45435</v>
      </c>
      <c r="B126" s="161">
        <v>1492.6</v>
      </c>
      <c r="C126" s="161">
        <v>1458.65</v>
      </c>
      <c r="D126" s="161">
        <v>1495.65</v>
      </c>
      <c r="E126" s="161">
        <v>1457.05</v>
      </c>
      <c r="F126" s="161" t="s">
        <v>2387</v>
      </c>
      <c r="G126" s="161">
        <v>2.29E-2</v>
      </c>
    </row>
    <row r="127" spans="1:7" ht="12" customHeight="1">
      <c r="A127" s="184">
        <v>45434</v>
      </c>
      <c r="B127" s="185">
        <v>1459.2</v>
      </c>
      <c r="C127" s="185">
        <v>1457.85</v>
      </c>
      <c r="D127" s="185">
        <v>1465.6</v>
      </c>
      <c r="E127" s="185">
        <v>1448.15</v>
      </c>
      <c r="F127" s="185" t="s">
        <v>2388</v>
      </c>
      <c r="G127" s="185">
        <v>2.9999999999999997E-4</v>
      </c>
    </row>
    <row r="128" spans="1:7" ht="12" customHeight="1">
      <c r="A128" s="173">
        <v>45433</v>
      </c>
      <c r="B128" s="161">
        <v>1458.8</v>
      </c>
      <c r="C128" s="161">
        <v>1450.1</v>
      </c>
      <c r="D128" s="161">
        <v>1469.7</v>
      </c>
      <c r="E128" s="161">
        <v>1450.1</v>
      </c>
      <c r="F128" s="161" t="s">
        <v>2389</v>
      </c>
      <c r="G128" s="161">
        <v>-4.8999999999999998E-3</v>
      </c>
    </row>
    <row r="129" spans="1:7" ht="12" customHeight="1">
      <c r="A129" s="184">
        <v>45430</v>
      </c>
      <c r="B129" s="185">
        <v>1466.05</v>
      </c>
      <c r="C129" s="185">
        <v>1466</v>
      </c>
      <c r="D129" s="185">
        <v>1467.1</v>
      </c>
      <c r="E129" s="185">
        <v>1463.05</v>
      </c>
      <c r="F129" s="185" t="s">
        <v>2390</v>
      </c>
      <c r="G129" s="185">
        <v>1.2999999999999999E-3</v>
      </c>
    </row>
    <row r="130" spans="1:7" ht="12" customHeight="1">
      <c r="A130" s="173">
        <v>45429</v>
      </c>
      <c r="B130" s="161">
        <v>1464.1</v>
      </c>
      <c r="C130" s="161">
        <v>1446.2</v>
      </c>
      <c r="D130" s="161">
        <v>1468</v>
      </c>
      <c r="E130" s="161">
        <v>1446.2</v>
      </c>
      <c r="F130" s="161" t="s">
        <v>2391</v>
      </c>
      <c r="G130" s="161">
        <v>2.5999999999999999E-3</v>
      </c>
    </row>
    <row r="131" spans="1:7" ht="12" customHeight="1">
      <c r="A131" s="184">
        <v>45428</v>
      </c>
      <c r="B131" s="185">
        <v>1460.25</v>
      </c>
      <c r="C131" s="185">
        <v>1446.05</v>
      </c>
      <c r="D131" s="185">
        <v>1462.55</v>
      </c>
      <c r="E131" s="185">
        <v>1435.5</v>
      </c>
      <c r="F131" s="185" t="s">
        <v>2392</v>
      </c>
      <c r="G131" s="185">
        <v>1.5100000000000001E-2</v>
      </c>
    </row>
    <row r="132" spans="1:7" ht="12" customHeight="1">
      <c r="A132" s="173">
        <v>45427</v>
      </c>
      <c r="B132" s="161">
        <v>1438.5</v>
      </c>
      <c r="C132" s="161">
        <v>1459.7</v>
      </c>
      <c r="D132" s="161">
        <v>1459.7</v>
      </c>
      <c r="E132" s="161">
        <v>1435.8</v>
      </c>
      <c r="F132" s="161" t="s">
        <v>2393</v>
      </c>
      <c r="G132" s="161">
        <v>-1.54E-2</v>
      </c>
    </row>
    <row r="133" spans="1:7" ht="12" customHeight="1">
      <c r="A133" s="184">
        <v>45426</v>
      </c>
      <c r="B133" s="185">
        <v>1460.95</v>
      </c>
      <c r="C133" s="185">
        <v>1452.25</v>
      </c>
      <c r="D133" s="185">
        <v>1465.5</v>
      </c>
      <c r="E133" s="185">
        <v>1450.3</v>
      </c>
      <c r="F133" s="185" t="s">
        <v>1998</v>
      </c>
      <c r="G133" s="185">
        <v>3.8999999999999998E-3</v>
      </c>
    </row>
    <row r="134" spans="1:7" ht="12" customHeight="1">
      <c r="A134" s="173">
        <v>45425</v>
      </c>
      <c r="B134" s="161">
        <v>1455.25</v>
      </c>
      <c r="C134" s="161">
        <v>1432</v>
      </c>
      <c r="D134" s="161">
        <v>1459.8</v>
      </c>
      <c r="E134" s="161">
        <v>1430.3</v>
      </c>
      <c r="F134" s="161" t="s">
        <v>2394</v>
      </c>
      <c r="G134" s="161">
        <v>1.21E-2</v>
      </c>
    </row>
    <row r="135" spans="1:7" ht="12" customHeight="1">
      <c r="A135" s="184">
        <v>45422</v>
      </c>
      <c r="B135" s="185">
        <v>1437.9</v>
      </c>
      <c r="C135" s="185">
        <v>1439</v>
      </c>
      <c r="D135" s="185">
        <v>1451.95</v>
      </c>
      <c r="E135" s="185">
        <v>1426.8</v>
      </c>
      <c r="F135" s="185" t="s">
        <v>2395</v>
      </c>
      <c r="G135" s="185">
        <v>-6.6E-3</v>
      </c>
    </row>
    <row r="136" spans="1:7" ht="12" customHeight="1">
      <c r="A136" s="173">
        <v>45421</v>
      </c>
      <c r="B136" s="161">
        <v>1447.5</v>
      </c>
      <c r="C136" s="161">
        <v>1474.95</v>
      </c>
      <c r="D136" s="161">
        <v>1486.75</v>
      </c>
      <c r="E136" s="161">
        <v>1445.3</v>
      </c>
      <c r="F136" s="161" t="s">
        <v>2396</v>
      </c>
      <c r="G136" s="161">
        <v>-2.3699999999999999E-2</v>
      </c>
    </row>
    <row r="137" spans="1:7" ht="12" customHeight="1">
      <c r="A137" s="184">
        <v>45420</v>
      </c>
      <c r="B137" s="185">
        <v>1482.65</v>
      </c>
      <c r="C137" s="185">
        <v>1495.95</v>
      </c>
      <c r="D137" s="185">
        <v>1496.95</v>
      </c>
      <c r="E137" s="185">
        <v>1480.35</v>
      </c>
      <c r="F137" s="185" t="s">
        <v>2397</v>
      </c>
      <c r="G137" s="185">
        <v>-1.5599999999999999E-2</v>
      </c>
    </row>
    <row r="138" spans="1:7" ht="12" customHeight="1">
      <c r="A138" s="173">
        <v>45419</v>
      </c>
      <c r="B138" s="161">
        <v>1506.15</v>
      </c>
      <c r="C138" s="161">
        <v>1521.95</v>
      </c>
      <c r="D138" s="161">
        <v>1524.05</v>
      </c>
      <c r="E138" s="161">
        <v>1504.15</v>
      </c>
      <c r="F138" s="161" t="s">
        <v>2398</v>
      </c>
      <c r="G138" s="161">
        <v>-1.0800000000000001E-2</v>
      </c>
    </row>
    <row r="139" spans="1:7" ht="12" customHeight="1">
      <c r="A139" s="184">
        <v>45418</v>
      </c>
      <c r="B139" s="185">
        <v>1522.65</v>
      </c>
      <c r="C139" s="185">
        <v>1522</v>
      </c>
      <c r="D139" s="185">
        <v>1534.5</v>
      </c>
      <c r="E139" s="185">
        <v>1517.15</v>
      </c>
      <c r="F139" s="185" t="s">
        <v>2399</v>
      </c>
      <c r="G139" s="185">
        <v>2E-3</v>
      </c>
    </row>
    <row r="140" spans="1:7" ht="12" customHeight="1">
      <c r="A140" s="173">
        <v>45415</v>
      </c>
      <c r="B140" s="161">
        <v>1519.6</v>
      </c>
      <c r="C140" s="161">
        <v>1533.25</v>
      </c>
      <c r="D140" s="161">
        <v>1540.6</v>
      </c>
      <c r="E140" s="161">
        <v>1507.2</v>
      </c>
      <c r="F140" s="161" t="s">
        <v>2400</v>
      </c>
      <c r="G140" s="161">
        <v>-8.3000000000000001E-3</v>
      </c>
    </row>
    <row r="141" spans="1:7" ht="12" customHeight="1">
      <c r="A141" s="184">
        <v>45414</v>
      </c>
      <c r="B141" s="185">
        <v>1532.25</v>
      </c>
      <c r="C141" s="185">
        <v>1522</v>
      </c>
      <c r="D141" s="185">
        <v>1537</v>
      </c>
      <c r="E141" s="185">
        <v>1520.35</v>
      </c>
      <c r="F141" s="185" t="s">
        <v>1996</v>
      </c>
      <c r="G141" s="185">
        <v>8.0000000000000002E-3</v>
      </c>
    </row>
    <row r="142" spans="1:7" ht="12" customHeight="1">
      <c r="A142" s="173">
        <v>45412</v>
      </c>
      <c r="B142" s="161">
        <v>1520.1</v>
      </c>
      <c r="C142" s="161">
        <v>1529.2</v>
      </c>
      <c r="D142" s="161">
        <v>1539.5</v>
      </c>
      <c r="E142" s="161">
        <v>1514.9</v>
      </c>
      <c r="F142" s="161" t="s">
        <v>2401</v>
      </c>
      <c r="G142" s="161">
        <v>-6.1000000000000004E-3</v>
      </c>
    </row>
    <row r="143" spans="1:7" ht="12" customHeight="1">
      <c r="A143" s="184">
        <v>45411</v>
      </c>
      <c r="B143" s="185">
        <v>1529.5</v>
      </c>
      <c r="C143" s="185">
        <v>1515</v>
      </c>
      <c r="D143" s="185">
        <v>1534.45</v>
      </c>
      <c r="E143" s="185">
        <v>1506.55</v>
      </c>
      <c r="F143" s="185" t="s">
        <v>2402</v>
      </c>
      <c r="G143" s="185">
        <v>1.2999999999999999E-2</v>
      </c>
    </row>
    <row r="144" spans="1:7" ht="12" customHeight="1">
      <c r="A144" s="173">
        <v>45408</v>
      </c>
      <c r="B144" s="161">
        <v>1509.8</v>
      </c>
      <c r="C144" s="161">
        <v>1519.8</v>
      </c>
      <c r="D144" s="161">
        <v>1528</v>
      </c>
      <c r="E144" s="161">
        <v>1505.55</v>
      </c>
      <c r="F144" s="161" t="s">
        <v>2023</v>
      </c>
      <c r="G144" s="161">
        <v>-5.9999999999999995E-4</v>
      </c>
    </row>
    <row r="145" spans="1:7" ht="12" customHeight="1">
      <c r="A145" s="184">
        <v>45407</v>
      </c>
      <c r="B145" s="185">
        <v>1510.75</v>
      </c>
      <c r="C145" s="185">
        <v>1506.25</v>
      </c>
      <c r="D145" s="185">
        <v>1519.7</v>
      </c>
      <c r="E145" s="185">
        <v>1506.25</v>
      </c>
      <c r="F145" s="185" t="s">
        <v>2403</v>
      </c>
      <c r="G145" s="185">
        <v>-5.9999999999999995E-4</v>
      </c>
    </row>
    <row r="146" spans="1:7" ht="12" customHeight="1">
      <c r="A146" s="173">
        <v>45406</v>
      </c>
      <c r="B146" s="161">
        <v>1511.7</v>
      </c>
      <c r="C146" s="161">
        <v>1515</v>
      </c>
      <c r="D146" s="161">
        <v>1521.75</v>
      </c>
      <c r="E146" s="161">
        <v>1509.05</v>
      </c>
      <c r="F146" s="161" t="s">
        <v>2404</v>
      </c>
      <c r="G146" s="161">
        <v>2.7000000000000001E-3</v>
      </c>
    </row>
    <row r="147" spans="1:7" ht="12" customHeight="1">
      <c r="A147" s="184">
        <v>45405</v>
      </c>
      <c r="B147" s="185">
        <v>1507.6</v>
      </c>
      <c r="C147" s="185">
        <v>1526.3</v>
      </c>
      <c r="D147" s="185">
        <v>1526.5</v>
      </c>
      <c r="E147" s="185">
        <v>1503.25</v>
      </c>
      <c r="F147" s="185" t="s">
        <v>2405</v>
      </c>
      <c r="G147" s="185">
        <v>-3.0000000000000001E-3</v>
      </c>
    </row>
    <row r="148" spans="1:7" ht="12" customHeight="1">
      <c r="A148" s="173">
        <v>45404</v>
      </c>
      <c r="B148" s="161">
        <v>1512.2</v>
      </c>
      <c r="C148" s="161">
        <v>1557.4</v>
      </c>
      <c r="D148" s="161">
        <v>1557.4</v>
      </c>
      <c r="E148" s="161">
        <v>1508.3</v>
      </c>
      <c r="F148" s="161" t="s">
        <v>2406</v>
      </c>
      <c r="G148" s="161">
        <v>-1.2500000000000001E-2</v>
      </c>
    </row>
    <row r="149" spans="1:7" ht="12" customHeight="1">
      <c r="A149" s="184">
        <v>45401</v>
      </c>
      <c r="B149" s="185">
        <v>1531.3</v>
      </c>
      <c r="C149" s="185">
        <v>1486.55</v>
      </c>
      <c r="D149" s="185">
        <v>1534.95</v>
      </c>
      <c r="E149" s="185">
        <v>1480.25</v>
      </c>
      <c r="F149" s="185" t="s">
        <v>2407</v>
      </c>
      <c r="G149" s="185">
        <v>2.4500000000000001E-2</v>
      </c>
    </row>
    <row r="150" spans="1:7" ht="12" customHeight="1">
      <c r="A150" s="173">
        <v>45400</v>
      </c>
      <c r="B150" s="161">
        <v>1494.7</v>
      </c>
      <c r="C150" s="161">
        <v>1509.8</v>
      </c>
      <c r="D150" s="161">
        <v>1518.85</v>
      </c>
      <c r="E150" s="161">
        <v>1491.05</v>
      </c>
      <c r="F150" s="161" t="s">
        <v>2408</v>
      </c>
      <c r="G150" s="161">
        <v>-9.5999999999999992E-3</v>
      </c>
    </row>
    <row r="151" spans="1:7" ht="12" customHeight="1">
      <c r="A151" s="184">
        <v>45398</v>
      </c>
      <c r="B151" s="185">
        <v>1509.25</v>
      </c>
      <c r="C151" s="185">
        <v>1487</v>
      </c>
      <c r="D151" s="185">
        <v>1512.9</v>
      </c>
      <c r="E151" s="185">
        <v>1482.25</v>
      </c>
      <c r="F151" s="185" t="s">
        <v>2168</v>
      </c>
      <c r="G151" s="185">
        <v>9.7000000000000003E-3</v>
      </c>
    </row>
    <row r="152" spans="1:7" ht="12" customHeight="1">
      <c r="A152" s="173">
        <v>45397</v>
      </c>
      <c r="B152" s="161">
        <v>1494.7</v>
      </c>
      <c r="C152" s="161">
        <v>1497.55</v>
      </c>
      <c r="D152" s="161">
        <v>1510</v>
      </c>
      <c r="E152" s="161">
        <v>1492.05</v>
      </c>
      <c r="F152" s="161" t="s">
        <v>2409</v>
      </c>
      <c r="G152" s="161">
        <v>-1.6E-2</v>
      </c>
    </row>
    <row r="153" spans="1:7" ht="12" customHeight="1">
      <c r="A153" s="184">
        <v>45394</v>
      </c>
      <c r="B153" s="185">
        <v>1518.95</v>
      </c>
      <c r="C153" s="185">
        <v>1521</v>
      </c>
      <c r="D153" s="185">
        <v>1529.85</v>
      </c>
      <c r="E153" s="185">
        <v>1513.45</v>
      </c>
      <c r="F153" s="185" t="s">
        <v>2410</v>
      </c>
      <c r="G153" s="185">
        <v>-1.1299999999999999E-2</v>
      </c>
    </row>
    <row r="154" spans="1:7" ht="12" customHeight="1">
      <c r="A154" s="173">
        <v>45392</v>
      </c>
      <c r="B154" s="161">
        <v>1536.35</v>
      </c>
      <c r="C154" s="161">
        <v>1549.9</v>
      </c>
      <c r="D154" s="161">
        <v>1549.9</v>
      </c>
      <c r="E154" s="161">
        <v>1532.95</v>
      </c>
      <c r="F154" s="161" t="s">
        <v>1788</v>
      </c>
      <c r="G154" s="161">
        <v>-7.9000000000000008E-3</v>
      </c>
    </row>
    <row r="155" spans="1:7" ht="12" customHeight="1">
      <c r="A155" s="184">
        <v>45391</v>
      </c>
      <c r="B155" s="185">
        <v>1548.55</v>
      </c>
      <c r="C155" s="185">
        <v>1554.85</v>
      </c>
      <c r="D155" s="185">
        <v>1554.85</v>
      </c>
      <c r="E155" s="185">
        <v>1540.3</v>
      </c>
      <c r="F155" s="185" t="s">
        <v>2411</v>
      </c>
      <c r="G155" s="185">
        <v>1.2999999999999999E-3</v>
      </c>
    </row>
    <row r="156" spans="1:7" ht="12" customHeight="1">
      <c r="A156" s="173">
        <v>45390</v>
      </c>
      <c r="B156" s="161">
        <v>1546.6</v>
      </c>
      <c r="C156" s="161">
        <v>1554.95</v>
      </c>
      <c r="D156" s="161">
        <v>1557.25</v>
      </c>
      <c r="E156" s="161">
        <v>1541.55</v>
      </c>
      <c r="F156" s="161" t="s">
        <v>1851</v>
      </c>
      <c r="G156" s="161">
        <v>-1.9E-3</v>
      </c>
    </row>
    <row r="157" spans="1:7" ht="12" customHeight="1">
      <c r="A157" s="184">
        <v>45387</v>
      </c>
      <c r="B157" s="185">
        <v>1549.55</v>
      </c>
      <c r="C157" s="185">
        <v>1539</v>
      </c>
      <c r="D157" s="185">
        <v>1554.5</v>
      </c>
      <c r="E157" s="185">
        <v>1530.15</v>
      </c>
      <c r="F157" s="185" t="s">
        <v>2412</v>
      </c>
      <c r="G157" s="185">
        <v>1.44E-2</v>
      </c>
    </row>
    <row r="158" spans="1:7" ht="12" customHeight="1">
      <c r="A158" s="173">
        <v>45386</v>
      </c>
      <c r="B158" s="161">
        <v>1527.6</v>
      </c>
      <c r="C158" s="161">
        <v>1504</v>
      </c>
      <c r="D158" s="161">
        <v>1530</v>
      </c>
      <c r="E158" s="161">
        <v>1504</v>
      </c>
      <c r="F158" s="161" t="s">
        <v>2413</v>
      </c>
      <c r="G158" s="161">
        <v>3.0599999999999999E-2</v>
      </c>
    </row>
    <row r="159" spans="1:7" ht="12" customHeight="1">
      <c r="A159" s="184">
        <v>45385</v>
      </c>
      <c r="B159" s="185">
        <v>1482.3</v>
      </c>
      <c r="C159" s="185">
        <v>1472.1</v>
      </c>
      <c r="D159" s="185">
        <v>1495.65</v>
      </c>
      <c r="E159" s="185">
        <v>1471.4</v>
      </c>
      <c r="F159" s="185" t="s">
        <v>2414</v>
      </c>
      <c r="G159" s="185">
        <v>1.5E-3</v>
      </c>
    </row>
    <row r="160" spans="1:7" ht="12" customHeight="1">
      <c r="A160" s="173">
        <v>45384</v>
      </c>
      <c r="B160" s="161">
        <v>1480.15</v>
      </c>
      <c r="C160" s="161">
        <v>1465.15</v>
      </c>
      <c r="D160" s="161">
        <v>1494.85</v>
      </c>
      <c r="E160" s="161">
        <v>1463.25</v>
      </c>
      <c r="F160" s="161" t="s">
        <v>2415</v>
      </c>
      <c r="G160" s="161">
        <v>6.6E-3</v>
      </c>
    </row>
    <row r="161" spans="1:7" ht="12" customHeight="1">
      <c r="A161" s="184">
        <v>45383</v>
      </c>
      <c r="B161" s="185">
        <v>1470.5</v>
      </c>
      <c r="C161" s="185">
        <v>1458</v>
      </c>
      <c r="D161" s="185">
        <v>1473.8</v>
      </c>
      <c r="E161" s="185">
        <v>1455.6</v>
      </c>
      <c r="F161" s="185" t="s">
        <v>2416</v>
      </c>
      <c r="G161" s="185">
        <v>1.5599999999999999E-2</v>
      </c>
    </row>
    <row r="162" spans="1:7" ht="12" customHeight="1">
      <c r="A162" s="173">
        <v>45379</v>
      </c>
      <c r="B162" s="161">
        <v>1447.9</v>
      </c>
      <c r="C162" s="161">
        <v>1440.7</v>
      </c>
      <c r="D162" s="161">
        <v>1460.5</v>
      </c>
      <c r="E162" s="161">
        <v>1440.7</v>
      </c>
      <c r="F162" s="161" t="s">
        <v>2417</v>
      </c>
      <c r="G162" s="161">
        <v>5.0000000000000001E-3</v>
      </c>
    </row>
    <row r="163" spans="1:7" ht="12" customHeight="1">
      <c r="A163" s="184">
        <v>45378</v>
      </c>
      <c r="B163" s="185">
        <v>1440.7</v>
      </c>
      <c r="C163" s="185">
        <v>1423.55</v>
      </c>
      <c r="D163" s="185">
        <v>1447.95</v>
      </c>
      <c r="E163" s="185">
        <v>1421.25</v>
      </c>
      <c r="F163" s="185" t="s">
        <v>2418</v>
      </c>
      <c r="G163" s="185">
        <v>1.0699999999999999E-2</v>
      </c>
    </row>
    <row r="164" spans="1:7" ht="12" customHeight="1">
      <c r="A164" s="173">
        <v>45377</v>
      </c>
      <c r="B164" s="161">
        <v>1425.4</v>
      </c>
      <c r="C164" s="161">
        <v>1427.2</v>
      </c>
      <c r="D164" s="161">
        <v>1437.95</v>
      </c>
      <c r="E164" s="161">
        <v>1422.15</v>
      </c>
      <c r="F164" s="161" t="s">
        <v>2419</v>
      </c>
      <c r="G164" s="161">
        <v>-1.21E-2</v>
      </c>
    </row>
    <row r="165" spans="1:7" ht="12" customHeight="1">
      <c r="A165" s="184">
        <v>45373</v>
      </c>
      <c r="B165" s="185">
        <v>1442.85</v>
      </c>
      <c r="C165" s="185">
        <v>1441</v>
      </c>
      <c r="D165" s="185">
        <v>1450.75</v>
      </c>
      <c r="E165" s="185">
        <v>1437.75</v>
      </c>
      <c r="F165" s="185" t="s">
        <v>2420</v>
      </c>
      <c r="G165" s="185">
        <v>-2E-3</v>
      </c>
    </row>
    <row r="166" spans="1:7" ht="12" customHeight="1">
      <c r="A166" s="173">
        <v>45372</v>
      </c>
      <c r="B166" s="161">
        <v>1445.75</v>
      </c>
      <c r="C166" s="161">
        <v>1442.6</v>
      </c>
      <c r="D166" s="161">
        <v>1451.25</v>
      </c>
      <c r="E166" s="161">
        <v>1438.3</v>
      </c>
      <c r="F166" s="161" t="s">
        <v>2421</v>
      </c>
      <c r="G166" s="161">
        <v>1.03E-2</v>
      </c>
    </row>
    <row r="167" spans="1:7" ht="12" customHeight="1">
      <c r="A167" s="184">
        <v>45371</v>
      </c>
      <c r="B167" s="185">
        <v>1431.05</v>
      </c>
      <c r="C167" s="185">
        <v>1449.05</v>
      </c>
      <c r="D167" s="185">
        <v>1451.65</v>
      </c>
      <c r="E167" s="185">
        <v>1424.65</v>
      </c>
      <c r="F167" s="185" t="s">
        <v>2422</v>
      </c>
      <c r="G167" s="185">
        <v>-1.26E-2</v>
      </c>
    </row>
    <row r="168" spans="1:7" ht="12" customHeight="1">
      <c r="A168" s="173">
        <v>45370</v>
      </c>
      <c r="B168" s="161">
        <v>1449.35</v>
      </c>
      <c r="C168" s="161">
        <v>1435.5</v>
      </c>
      <c r="D168" s="161">
        <v>1452.4</v>
      </c>
      <c r="E168" s="161">
        <v>1435.5</v>
      </c>
      <c r="F168" s="161" t="s">
        <v>2423</v>
      </c>
      <c r="G168" s="161">
        <v>2.3E-3</v>
      </c>
    </row>
    <row r="169" spans="1:7" ht="12" customHeight="1">
      <c r="A169" s="184">
        <v>45369</v>
      </c>
      <c r="B169" s="185">
        <v>1446.05</v>
      </c>
      <c r="C169" s="185">
        <v>1447</v>
      </c>
      <c r="D169" s="185">
        <v>1456</v>
      </c>
      <c r="E169" s="185">
        <v>1435.8</v>
      </c>
      <c r="F169" s="185" t="s">
        <v>2424</v>
      </c>
      <c r="G169" s="185">
        <v>-4.4999999999999997E-3</v>
      </c>
    </row>
    <row r="170" spans="1:7" ht="12" customHeight="1">
      <c r="A170" s="173">
        <v>45366</v>
      </c>
      <c r="B170" s="161">
        <v>1452.65</v>
      </c>
      <c r="C170" s="161">
        <v>1450</v>
      </c>
      <c r="D170" s="161">
        <v>1459.3</v>
      </c>
      <c r="E170" s="161">
        <v>1442.25</v>
      </c>
      <c r="F170" s="161" t="s">
        <v>2425</v>
      </c>
      <c r="G170" s="161">
        <v>-1.9E-3</v>
      </c>
    </row>
    <row r="171" spans="1:7" ht="12" customHeight="1">
      <c r="A171" s="184">
        <v>45365</v>
      </c>
      <c r="B171" s="185">
        <v>1455.45</v>
      </c>
      <c r="C171" s="185">
        <v>1462.1</v>
      </c>
      <c r="D171" s="185">
        <v>1466</v>
      </c>
      <c r="E171" s="185">
        <v>1444.3</v>
      </c>
      <c r="F171" s="185" t="s">
        <v>2426</v>
      </c>
      <c r="G171" s="185">
        <v>-3.3999999999999998E-3</v>
      </c>
    </row>
    <row r="172" spans="1:7" ht="12" customHeight="1">
      <c r="A172" s="173">
        <v>45364</v>
      </c>
      <c r="B172" s="161">
        <v>1460.4</v>
      </c>
      <c r="C172" s="161">
        <v>1465.5</v>
      </c>
      <c r="D172" s="161">
        <v>1471.6</v>
      </c>
      <c r="E172" s="161">
        <v>1450.1</v>
      </c>
      <c r="F172" s="161" t="s">
        <v>2427</v>
      </c>
      <c r="G172" s="161">
        <v>5.9999999999999995E-4</v>
      </c>
    </row>
    <row r="173" spans="1:7" ht="12" customHeight="1">
      <c r="A173" s="184">
        <v>45363</v>
      </c>
      <c r="B173" s="185">
        <v>1459.55</v>
      </c>
      <c r="C173" s="185">
        <v>1434</v>
      </c>
      <c r="D173" s="185">
        <v>1464</v>
      </c>
      <c r="E173" s="185">
        <v>1429.25</v>
      </c>
      <c r="F173" s="185" t="s">
        <v>2428</v>
      </c>
      <c r="G173" s="185">
        <v>2.2200000000000001E-2</v>
      </c>
    </row>
    <row r="174" spans="1:7" ht="12" customHeight="1">
      <c r="A174" s="173">
        <v>45362</v>
      </c>
      <c r="B174" s="161">
        <v>1427.8</v>
      </c>
      <c r="C174" s="161">
        <v>1430</v>
      </c>
      <c r="D174" s="161">
        <v>1445.95</v>
      </c>
      <c r="E174" s="161">
        <v>1423</v>
      </c>
      <c r="F174" s="161" t="s">
        <v>2429</v>
      </c>
      <c r="G174" s="161">
        <v>-1.2699999999999999E-2</v>
      </c>
    </row>
    <row r="175" spans="1:7" ht="12" customHeight="1">
      <c r="A175" s="184">
        <v>45358</v>
      </c>
      <c r="B175" s="185">
        <v>1446.1</v>
      </c>
      <c r="C175" s="185">
        <v>1445.5</v>
      </c>
      <c r="D175" s="185">
        <v>1451.05</v>
      </c>
      <c r="E175" s="185">
        <v>1441.4</v>
      </c>
      <c r="F175" s="185" t="s">
        <v>2430</v>
      </c>
      <c r="G175" s="185">
        <v>2.3999999999999998E-3</v>
      </c>
    </row>
    <row r="176" spans="1:7" ht="12" customHeight="1">
      <c r="A176" s="173">
        <v>45357</v>
      </c>
      <c r="B176" s="161">
        <v>1442.6</v>
      </c>
      <c r="C176" s="161">
        <v>1433.55</v>
      </c>
      <c r="D176" s="161">
        <v>1452.85</v>
      </c>
      <c r="E176" s="161">
        <v>1433.55</v>
      </c>
      <c r="F176" s="161" t="s">
        <v>2431</v>
      </c>
      <c r="G176" s="161">
        <v>1.1999999999999999E-3</v>
      </c>
    </row>
    <row r="177" spans="1:7" ht="12" customHeight="1">
      <c r="A177" s="184">
        <v>45356</v>
      </c>
      <c r="B177" s="185">
        <v>1440.85</v>
      </c>
      <c r="C177" s="185">
        <v>1422</v>
      </c>
      <c r="D177" s="185">
        <v>1443</v>
      </c>
      <c r="E177" s="185">
        <v>1421.65</v>
      </c>
      <c r="F177" s="185" t="s">
        <v>2432</v>
      </c>
      <c r="G177" s="185">
        <v>5.7000000000000002E-3</v>
      </c>
    </row>
    <row r="178" spans="1:7" ht="12" customHeight="1">
      <c r="A178" s="173">
        <v>45355</v>
      </c>
      <c r="B178" s="161">
        <v>1432.7</v>
      </c>
      <c r="C178" s="161">
        <v>1430.95</v>
      </c>
      <c r="D178" s="161">
        <v>1437</v>
      </c>
      <c r="E178" s="161">
        <v>1424.3</v>
      </c>
      <c r="F178" s="161" t="s">
        <v>2309</v>
      </c>
      <c r="G178" s="161">
        <v>1.4E-3</v>
      </c>
    </row>
    <row r="179" spans="1:7" ht="12" customHeight="1">
      <c r="A179" s="184">
        <v>45353</v>
      </c>
      <c r="B179" s="185">
        <v>1430.75</v>
      </c>
      <c r="C179" s="185">
        <v>1431.3</v>
      </c>
      <c r="D179" s="185">
        <v>1433.65</v>
      </c>
      <c r="E179" s="185">
        <v>1428.35</v>
      </c>
      <c r="F179" s="185" t="s">
        <v>2433</v>
      </c>
      <c r="G179" s="185">
        <v>0</v>
      </c>
    </row>
    <row r="180" spans="1:7" ht="12" customHeight="1">
      <c r="A180" s="173">
        <v>45352</v>
      </c>
      <c r="B180" s="161">
        <v>1430.75</v>
      </c>
      <c r="C180" s="161">
        <v>1400</v>
      </c>
      <c r="D180" s="161">
        <v>1432.75</v>
      </c>
      <c r="E180" s="161">
        <v>1400</v>
      </c>
      <c r="F180" s="161" t="s">
        <v>2434</v>
      </c>
      <c r="G180" s="161">
        <v>1.95E-2</v>
      </c>
    </row>
    <row r="181" spans="1:7" ht="12" customHeight="1">
      <c r="A181" s="184">
        <v>45351</v>
      </c>
      <c r="B181" s="185">
        <v>1403.4</v>
      </c>
      <c r="C181" s="185">
        <v>1402.1</v>
      </c>
      <c r="D181" s="185">
        <v>1410.4</v>
      </c>
      <c r="E181" s="185">
        <v>1397.3</v>
      </c>
      <c r="F181" s="185" t="s">
        <v>2435</v>
      </c>
      <c r="G181" s="185">
        <v>-4.3E-3</v>
      </c>
    </row>
    <row r="182" spans="1:7" ht="12" customHeight="1">
      <c r="A182" s="173">
        <v>45350</v>
      </c>
      <c r="B182" s="161">
        <v>1409.4</v>
      </c>
      <c r="C182" s="161">
        <v>1420.15</v>
      </c>
      <c r="D182" s="161">
        <v>1424.2</v>
      </c>
      <c r="E182" s="161">
        <v>1404</v>
      </c>
      <c r="F182" s="161" t="s">
        <v>1917</v>
      </c>
      <c r="G182" s="161">
        <v>-7.6E-3</v>
      </c>
    </row>
    <row r="183" spans="1:7" ht="12" customHeight="1">
      <c r="A183" s="184">
        <v>45349</v>
      </c>
      <c r="B183" s="185">
        <v>1420.15</v>
      </c>
      <c r="C183" s="185">
        <v>1413.55</v>
      </c>
      <c r="D183" s="185">
        <v>1426.7</v>
      </c>
      <c r="E183" s="185">
        <v>1413.05</v>
      </c>
      <c r="F183" s="185" t="s">
        <v>2436</v>
      </c>
      <c r="G183" s="185">
        <v>-1.5E-3</v>
      </c>
    </row>
    <row r="184" spans="1:7" ht="12" customHeight="1">
      <c r="A184" s="173">
        <v>45348</v>
      </c>
      <c r="B184" s="161">
        <v>1422.3</v>
      </c>
      <c r="C184" s="161">
        <v>1413.55</v>
      </c>
      <c r="D184" s="161">
        <v>1434.85</v>
      </c>
      <c r="E184" s="161">
        <v>1413.55</v>
      </c>
      <c r="F184" s="161" t="s">
        <v>1549</v>
      </c>
      <c r="G184" s="161">
        <v>1.1999999999999999E-3</v>
      </c>
    </row>
    <row r="185" spans="1:7" ht="12" customHeight="1">
      <c r="A185" s="184">
        <v>45345</v>
      </c>
      <c r="B185" s="185">
        <v>1420.6</v>
      </c>
      <c r="C185" s="185">
        <v>1422.55</v>
      </c>
      <c r="D185" s="185">
        <v>1433.9</v>
      </c>
      <c r="E185" s="185">
        <v>1418</v>
      </c>
      <c r="F185" s="185" t="s">
        <v>1765</v>
      </c>
      <c r="G185" s="185">
        <v>6.9999999999999999E-4</v>
      </c>
    </row>
    <row r="186" spans="1:7" ht="12" customHeight="1">
      <c r="A186" s="173">
        <v>45344</v>
      </c>
      <c r="B186" s="161">
        <v>1419.55</v>
      </c>
      <c r="C186" s="161">
        <v>1417.75</v>
      </c>
      <c r="D186" s="161">
        <v>1428.8</v>
      </c>
      <c r="E186" s="161">
        <v>1412.2</v>
      </c>
      <c r="F186" s="161" t="s">
        <v>2437</v>
      </c>
      <c r="G186" s="161">
        <v>-1.3599999999999999E-2</v>
      </c>
    </row>
    <row r="187" spans="1:7" ht="12" customHeight="1">
      <c r="A187" s="184">
        <v>45343</v>
      </c>
      <c r="B187" s="185">
        <v>1439.15</v>
      </c>
      <c r="C187" s="185">
        <v>1464</v>
      </c>
      <c r="D187" s="185">
        <v>1464</v>
      </c>
      <c r="E187" s="185">
        <v>1435</v>
      </c>
      <c r="F187" s="185" t="s">
        <v>2438</v>
      </c>
      <c r="G187" s="185">
        <v>-1.04E-2</v>
      </c>
    </row>
    <row r="188" spans="1:7" ht="12" customHeight="1">
      <c r="A188" s="173">
        <v>45342</v>
      </c>
      <c r="B188" s="161">
        <v>1454.3</v>
      </c>
      <c r="C188" s="161">
        <v>1415</v>
      </c>
      <c r="D188" s="161">
        <v>1457.25</v>
      </c>
      <c r="E188" s="161">
        <v>1411.8</v>
      </c>
      <c r="F188" s="161" t="s">
        <v>2439</v>
      </c>
      <c r="G188" s="161">
        <v>2.63E-2</v>
      </c>
    </row>
    <row r="189" spans="1:7" ht="12" customHeight="1">
      <c r="A189" s="184">
        <v>45341</v>
      </c>
      <c r="B189" s="185">
        <v>1417.1</v>
      </c>
      <c r="C189" s="185">
        <v>1429</v>
      </c>
      <c r="D189" s="185">
        <v>1429</v>
      </c>
      <c r="E189" s="185">
        <v>1415.2</v>
      </c>
      <c r="F189" s="185" t="s">
        <v>2440</v>
      </c>
      <c r="G189" s="185">
        <v>-2E-3</v>
      </c>
    </row>
    <row r="190" spans="1:7" ht="12" customHeight="1">
      <c r="A190" s="173">
        <v>45338</v>
      </c>
      <c r="B190" s="161">
        <v>1419.9</v>
      </c>
      <c r="C190" s="161">
        <v>1423.9</v>
      </c>
      <c r="D190" s="161">
        <v>1427.7</v>
      </c>
      <c r="E190" s="161">
        <v>1408.45</v>
      </c>
      <c r="F190" s="161" t="s">
        <v>2441</v>
      </c>
      <c r="G190" s="161">
        <v>4.1000000000000003E-3</v>
      </c>
    </row>
    <row r="191" spans="1:7" ht="12" customHeight="1">
      <c r="A191" s="184">
        <v>45337</v>
      </c>
      <c r="B191" s="185">
        <v>1414.05</v>
      </c>
      <c r="C191" s="185">
        <v>1385</v>
      </c>
      <c r="D191" s="185">
        <v>1415.5</v>
      </c>
      <c r="E191" s="185">
        <v>1384.35</v>
      </c>
      <c r="F191" s="185" t="s">
        <v>2442</v>
      </c>
      <c r="G191" s="185">
        <v>2.1700000000000001E-2</v>
      </c>
    </row>
    <row r="192" spans="1:7" ht="12" customHeight="1">
      <c r="A192" s="173">
        <v>45336</v>
      </c>
      <c r="B192" s="161">
        <v>1384.05</v>
      </c>
      <c r="C192" s="161">
        <v>1376</v>
      </c>
      <c r="D192" s="161">
        <v>1391.5</v>
      </c>
      <c r="E192" s="161">
        <v>1363.55</v>
      </c>
      <c r="F192" s="161" t="s">
        <v>2443</v>
      </c>
      <c r="G192" s="161">
        <v>-7.4999999999999997E-3</v>
      </c>
    </row>
    <row r="193" spans="1:7" ht="12" customHeight="1">
      <c r="A193" s="184">
        <v>45335</v>
      </c>
      <c r="B193" s="185">
        <v>1394.45</v>
      </c>
      <c r="C193" s="185">
        <v>1391.95</v>
      </c>
      <c r="D193" s="185">
        <v>1404.35</v>
      </c>
      <c r="E193" s="185">
        <v>1384.35</v>
      </c>
      <c r="F193" s="185" t="s">
        <v>2444</v>
      </c>
      <c r="G193" s="185">
        <v>3.2000000000000002E-3</v>
      </c>
    </row>
    <row r="194" spans="1:7" ht="12" customHeight="1">
      <c r="A194" s="173">
        <v>45334</v>
      </c>
      <c r="B194" s="161">
        <v>1390</v>
      </c>
      <c r="C194" s="161">
        <v>1399.65</v>
      </c>
      <c r="D194" s="161">
        <v>1413.65</v>
      </c>
      <c r="E194" s="161">
        <v>1383.35</v>
      </c>
      <c r="F194" s="161" t="s">
        <v>2445</v>
      </c>
      <c r="G194" s="161">
        <v>-9.7000000000000003E-3</v>
      </c>
    </row>
    <row r="195" spans="1:7" ht="12" customHeight="1">
      <c r="A195" s="184">
        <v>45331</v>
      </c>
      <c r="B195" s="185">
        <v>1403.6</v>
      </c>
      <c r="C195" s="185">
        <v>1392.15</v>
      </c>
      <c r="D195" s="185">
        <v>1414.2</v>
      </c>
      <c r="E195" s="185">
        <v>1387</v>
      </c>
      <c r="F195" s="185" t="s">
        <v>2446</v>
      </c>
      <c r="G195" s="185">
        <v>4.0000000000000002E-4</v>
      </c>
    </row>
    <row r="196" spans="1:7" ht="12" customHeight="1">
      <c r="A196" s="173">
        <v>45330</v>
      </c>
      <c r="B196" s="161">
        <v>1403.05</v>
      </c>
      <c r="C196" s="161">
        <v>1429.85</v>
      </c>
      <c r="D196" s="161">
        <v>1438.95</v>
      </c>
      <c r="E196" s="161">
        <v>1400.5</v>
      </c>
      <c r="F196" s="161" t="s">
        <v>2447</v>
      </c>
      <c r="G196" s="161">
        <v>-1.8800000000000001E-2</v>
      </c>
    </row>
    <row r="197" spans="1:7" ht="12" customHeight="1">
      <c r="A197" s="184">
        <v>45329</v>
      </c>
      <c r="B197" s="185">
        <v>1429.95</v>
      </c>
      <c r="C197" s="185">
        <v>1453</v>
      </c>
      <c r="D197" s="185">
        <v>1453.8</v>
      </c>
      <c r="E197" s="185">
        <v>1426.65</v>
      </c>
      <c r="F197" s="185" t="s">
        <v>2448</v>
      </c>
      <c r="G197" s="185">
        <v>-9.7999999999999997E-3</v>
      </c>
    </row>
    <row r="198" spans="1:7" ht="12" customHeight="1">
      <c r="A198" s="173">
        <v>45328</v>
      </c>
      <c r="B198" s="161">
        <v>1444.1</v>
      </c>
      <c r="C198" s="161">
        <v>1445.55</v>
      </c>
      <c r="D198" s="161">
        <v>1449.7</v>
      </c>
      <c r="E198" s="161">
        <v>1432.6</v>
      </c>
      <c r="F198" s="161" t="s">
        <v>2410</v>
      </c>
      <c r="G198" s="161">
        <v>-5.0000000000000001E-4</v>
      </c>
    </row>
    <row r="199" spans="1:7" ht="12" customHeight="1">
      <c r="A199" s="184">
        <v>45327</v>
      </c>
      <c r="B199" s="185">
        <v>1444.85</v>
      </c>
      <c r="C199" s="185">
        <v>1446</v>
      </c>
      <c r="D199" s="185">
        <v>1451.9</v>
      </c>
      <c r="E199" s="185">
        <v>1434.05</v>
      </c>
      <c r="F199" s="185" t="s">
        <v>2449</v>
      </c>
      <c r="G199" s="185">
        <v>-8.9999999999999998E-4</v>
      </c>
    </row>
    <row r="200" spans="1:7" ht="12" customHeight="1">
      <c r="A200" s="173">
        <v>45324</v>
      </c>
      <c r="B200" s="161">
        <v>1446.15</v>
      </c>
      <c r="C200" s="161">
        <v>1475</v>
      </c>
      <c r="D200" s="161">
        <v>1480.85</v>
      </c>
      <c r="E200" s="161">
        <v>1442.05</v>
      </c>
      <c r="F200" s="161" t="s">
        <v>2450</v>
      </c>
      <c r="G200" s="161">
        <v>-1.38E-2</v>
      </c>
    </row>
    <row r="201" spans="1:7" ht="12" customHeight="1">
      <c r="A201" s="184">
        <v>45323</v>
      </c>
      <c r="B201" s="185">
        <v>1466.35</v>
      </c>
      <c r="C201" s="185">
        <v>1465.05</v>
      </c>
      <c r="D201" s="185">
        <v>1473.6</v>
      </c>
      <c r="E201" s="185">
        <v>1456.05</v>
      </c>
      <c r="F201" s="185" t="s">
        <v>2451</v>
      </c>
      <c r="G201" s="185">
        <v>2.5999999999999999E-3</v>
      </c>
    </row>
    <row r="202" spans="1:7" ht="12" customHeight="1">
      <c r="A202" s="173">
        <v>45322</v>
      </c>
      <c r="B202" s="161">
        <v>1462.55</v>
      </c>
      <c r="C202" s="161">
        <v>1439.5</v>
      </c>
      <c r="D202" s="161">
        <v>1474.95</v>
      </c>
      <c r="E202" s="161">
        <v>1436.8</v>
      </c>
      <c r="F202" s="161" t="s">
        <v>2452</v>
      </c>
      <c r="G202" s="161">
        <v>1.26E-2</v>
      </c>
    </row>
    <row r="203" spans="1:7" ht="12" customHeight="1">
      <c r="A203" s="184">
        <v>45321</v>
      </c>
      <c r="B203" s="185">
        <v>1444.3</v>
      </c>
      <c r="C203" s="185">
        <v>1454.55</v>
      </c>
      <c r="D203" s="185">
        <v>1463.2</v>
      </c>
      <c r="E203" s="185">
        <v>1440.9</v>
      </c>
      <c r="F203" s="185" t="s">
        <v>2453</v>
      </c>
      <c r="G203" s="185">
        <v>-7.1000000000000004E-3</v>
      </c>
    </row>
    <row r="204" spans="1:7" ht="12" customHeight="1">
      <c r="A204" s="173">
        <v>45320</v>
      </c>
      <c r="B204" s="161">
        <v>1454.65</v>
      </c>
      <c r="C204" s="161">
        <v>1448.05</v>
      </c>
      <c r="D204" s="161">
        <v>1462.8</v>
      </c>
      <c r="E204" s="161">
        <v>1445.8</v>
      </c>
      <c r="F204" s="161" t="s">
        <v>2454</v>
      </c>
      <c r="G204" s="161">
        <v>1.38E-2</v>
      </c>
    </row>
    <row r="205" spans="1:7" ht="12" customHeight="1">
      <c r="A205" s="184">
        <v>45316</v>
      </c>
      <c r="B205" s="185">
        <v>1434.9</v>
      </c>
      <c r="C205" s="185">
        <v>1452.5</v>
      </c>
      <c r="D205" s="185">
        <v>1457.35</v>
      </c>
      <c r="E205" s="185">
        <v>1419.4</v>
      </c>
      <c r="F205" s="185" t="s">
        <v>2455</v>
      </c>
      <c r="G205" s="185">
        <v>-1.44E-2</v>
      </c>
    </row>
    <row r="206" spans="1:7" ht="12" customHeight="1">
      <c r="A206" s="173">
        <v>45315</v>
      </c>
      <c r="B206" s="161">
        <v>1455.9</v>
      </c>
      <c r="C206" s="161">
        <v>1380.25</v>
      </c>
      <c r="D206" s="161">
        <v>1458.45</v>
      </c>
      <c r="E206" s="161">
        <v>1380.25</v>
      </c>
      <c r="F206" s="161" t="s">
        <v>2456</v>
      </c>
      <c r="G206" s="161">
        <v>0.02</v>
      </c>
    </row>
    <row r="207" spans="1:7" ht="12" customHeight="1">
      <c r="A207" s="184">
        <v>45314</v>
      </c>
      <c r="B207" s="185">
        <v>1427.35</v>
      </c>
      <c r="C207" s="185">
        <v>1465</v>
      </c>
      <c r="D207" s="185">
        <v>1474.7</v>
      </c>
      <c r="E207" s="185">
        <v>1425</v>
      </c>
      <c r="F207" s="185" t="s">
        <v>2457</v>
      </c>
      <c r="G207" s="185">
        <v>-3.4799999999999998E-2</v>
      </c>
    </row>
    <row r="208" spans="1:7" ht="12" customHeight="1">
      <c r="A208" s="173">
        <v>45311</v>
      </c>
      <c r="B208" s="161">
        <v>1478.85</v>
      </c>
      <c r="C208" s="161">
        <v>1483.2</v>
      </c>
      <c r="D208" s="161">
        <v>1495.7</v>
      </c>
      <c r="E208" s="161">
        <v>1476</v>
      </c>
      <c r="F208" s="161" t="s">
        <v>2458</v>
      </c>
      <c r="G208" s="161">
        <v>5.5999999999999999E-3</v>
      </c>
    </row>
    <row r="209" spans="1:7" ht="12" customHeight="1">
      <c r="A209" s="184">
        <v>45310</v>
      </c>
      <c r="B209" s="185">
        <v>1470.65</v>
      </c>
      <c r="C209" s="185">
        <v>1505.95</v>
      </c>
      <c r="D209" s="185">
        <v>1510.25</v>
      </c>
      <c r="E209" s="185">
        <v>1468.4</v>
      </c>
      <c r="F209" s="185" t="s">
        <v>2459</v>
      </c>
      <c r="G209" s="185">
        <v>-1.04E-2</v>
      </c>
    </row>
    <row r="210" spans="1:7" ht="12" customHeight="1">
      <c r="A210" s="173">
        <v>45309</v>
      </c>
      <c r="B210" s="161">
        <v>1486.15</v>
      </c>
      <c r="C210" s="161">
        <v>1494</v>
      </c>
      <c r="D210" s="161">
        <v>1515</v>
      </c>
      <c r="E210" s="161">
        <v>1480.05</v>
      </c>
      <c r="F210" s="161" t="s">
        <v>2460</v>
      </c>
      <c r="G210" s="161">
        <v>-3.3399999999999999E-2</v>
      </c>
    </row>
    <row r="211" spans="1:7" ht="12" customHeight="1">
      <c r="A211" s="184">
        <v>45308</v>
      </c>
      <c r="B211" s="185">
        <v>1537.5</v>
      </c>
      <c r="C211" s="185">
        <v>1570</v>
      </c>
      <c r="D211" s="185">
        <v>1596.8</v>
      </c>
      <c r="E211" s="185">
        <v>1528.4</v>
      </c>
      <c r="F211" s="185" t="s">
        <v>2461</v>
      </c>
      <c r="G211" s="185">
        <v>-8.4400000000000003E-2</v>
      </c>
    </row>
    <row r="212" spans="1:7" ht="12" customHeight="1">
      <c r="A212" s="173">
        <v>45307</v>
      </c>
      <c r="B212" s="161">
        <v>1679.15</v>
      </c>
      <c r="C212" s="161">
        <v>1673</v>
      </c>
      <c r="D212" s="161">
        <v>1683.65</v>
      </c>
      <c r="E212" s="161">
        <v>1658.1</v>
      </c>
      <c r="F212" s="161" t="s">
        <v>1917</v>
      </c>
      <c r="G212" s="161">
        <v>3.8E-3</v>
      </c>
    </row>
    <row r="213" spans="1:7" ht="12" customHeight="1">
      <c r="A213" s="184">
        <v>45306</v>
      </c>
      <c r="B213" s="185">
        <v>1672.8</v>
      </c>
      <c r="C213" s="185">
        <v>1647.7</v>
      </c>
      <c r="D213" s="185">
        <v>1680.9</v>
      </c>
      <c r="E213" s="185">
        <v>1643.6</v>
      </c>
      <c r="F213" s="185" t="s">
        <v>2462</v>
      </c>
      <c r="G213" s="185">
        <v>1.9300000000000001E-2</v>
      </c>
    </row>
    <row r="214" spans="1:7" ht="12" customHeight="1">
      <c r="A214" s="173">
        <v>45303</v>
      </c>
      <c r="B214" s="161">
        <v>1641.2</v>
      </c>
      <c r="C214" s="161">
        <v>1652</v>
      </c>
      <c r="D214" s="161">
        <v>1656</v>
      </c>
      <c r="E214" s="161">
        <v>1633.6</v>
      </c>
      <c r="F214" s="161" t="s">
        <v>2463</v>
      </c>
      <c r="G214" s="161">
        <v>-4.7000000000000002E-3</v>
      </c>
    </row>
    <row r="215" spans="1:7" ht="12" customHeight="1">
      <c r="A215" s="184">
        <v>45302</v>
      </c>
      <c r="B215" s="185">
        <v>1649</v>
      </c>
      <c r="C215" s="185">
        <v>1660</v>
      </c>
      <c r="D215" s="185">
        <v>1662.9</v>
      </c>
      <c r="E215" s="185">
        <v>1643</v>
      </c>
      <c r="F215" s="185" t="s">
        <v>2464</v>
      </c>
      <c r="G215" s="185">
        <v>-4.1999999999999997E-3</v>
      </c>
    </row>
    <row r="216" spans="1:7" ht="12" customHeight="1">
      <c r="A216" s="173">
        <v>45301</v>
      </c>
      <c r="B216" s="161">
        <v>1655.95</v>
      </c>
      <c r="C216" s="161">
        <v>1643</v>
      </c>
      <c r="D216" s="161">
        <v>1659.95</v>
      </c>
      <c r="E216" s="161">
        <v>1641.4</v>
      </c>
      <c r="F216" s="161" t="s">
        <v>1930</v>
      </c>
      <c r="G216" s="161">
        <v>3.3E-3</v>
      </c>
    </row>
    <row r="217" spans="1:7" ht="12" customHeight="1">
      <c r="A217" s="184">
        <v>45300</v>
      </c>
      <c r="B217" s="185">
        <v>1650.5</v>
      </c>
      <c r="C217" s="185">
        <v>1667.15</v>
      </c>
      <c r="D217" s="185">
        <v>1677.8</v>
      </c>
      <c r="E217" s="185">
        <v>1646.75</v>
      </c>
      <c r="F217" s="185" t="s">
        <v>1917</v>
      </c>
      <c r="G217" s="185">
        <v>-7.7999999999999996E-3</v>
      </c>
    </row>
    <row r="218" spans="1:7" ht="12" customHeight="1">
      <c r="A218" s="173">
        <v>45299</v>
      </c>
      <c r="B218" s="161">
        <v>1663.45</v>
      </c>
      <c r="C218" s="161">
        <v>1678.5</v>
      </c>
      <c r="D218" s="161">
        <v>1682.35</v>
      </c>
      <c r="E218" s="161">
        <v>1660</v>
      </c>
      <c r="F218" s="161" t="s">
        <v>1955</v>
      </c>
      <c r="G218" s="161">
        <v>-1.11E-2</v>
      </c>
    </row>
    <row r="219" spans="1:7" ht="12" customHeight="1">
      <c r="A219" s="184">
        <v>45296</v>
      </c>
      <c r="B219" s="185">
        <v>1682.2</v>
      </c>
      <c r="C219" s="185">
        <v>1687.15</v>
      </c>
      <c r="D219" s="185">
        <v>1704.9</v>
      </c>
      <c r="E219" s="185">
        <v>1668.1</v>
      </c>
      <c r="F219" s="185" t="s">
        <v>2465</v>
      </c>
      <c r="G219" s="185">
        <v>-5.1000000000000004E-3</v>
      </c>
    </row>
    <row r="220" spans="1:7" ht="12" customHeight="1">
      <c r="A220" s="173">
        <v>45295</v>
      </c>
      <c r="B220" s="161">
        <v>1690.85</v>
      </c>
      <c r="C220" s="161">
        <v>1678</v>
      </c>
      <c r="D220" s="161">
        <v>1694.95</v>
      </c>
      <c r="E220" s="161">
        <v>1670.7</v>
      </c>
      <c r="F220" s="161" t="s">
        <v>2466</v>
      </c>
      <c r="G220" s="161">
        <v>1.0699999999999999E-2</v>
      </c>
    </row>
    <row r="221" spans="1:7" ht="12" customHeight="1">
      <c r="A221" s="184">
        <v>45294</v>
      </c>
      <c r="B221" s="185">
        <v>1672.9</v>
      </c>
      <c r="C221" s="185">
        <v>1702</v>
      </c>
      <c r="D221" s="185">
        <v>1704.7</v>
      </c>
      <c r="E221" s="185">
        <v>1668.95</v>
      </c>
      <c r="F221" s="185" t="s">
        <v>2467</v>
      </c>
      <c r="G221" s="185">
        <v>-1.54E-2</v>
      </c>
    </row>
    <row r="222" spans="1:7" ht="12" customHeight="1">
      <c r="A222" s="173">
        <v>45293</v>
      </c>
      <c r="B222" s="161">
        <v>1699.1</v>
      </c>
      <c r="C222" s="161">
        <v>1698.8</v>
      </c>
      <c r="D222" s="161">
        <v>1702.8</v>
      </c>
      <c r="E222" s="161">
        <v>1688.7</v>
      </c>
      <c r="F222" s="161" t="s">
        <v>2468</v>
      </c>
      <c r="G222" s="161">
        <v>5.9999999999999995E-4</v>
      </c>
    </row>
    <row r="223" spans="1:7" ht="12" customHeight="1">
      <c r="A223" s="184">
        <v>45292</v>
      </c>
      <c r="B223" s="185">
        <v>1698.1</v>
      </c>
      <c r="C223" s="185">
        <v>1706</v>
      </c>
      <c r="D223" s="185">
        <v>1709.15</v>
      </c>
      <c r="E223" s="185">
        <v>1692</v>
      </c>
      <c r="F223" s="185" t="s">
        <v>1391</v>
      </c>
      <c r="G223" s="185">
        <v>-6.4999999999999997E-3</v>
      </c>
    </row>
    <row r="224" spans="1:7" ht="12" customHeight="1">
      <c r="A224" s="173">
        <v>45289</v>
      </c>
      <c r="B224" s="161">
        <v>1709.25</v>
      </c>
      <c r="C224" s="161">
        <v>1697</v>
      </c>
      <c r="D224" s="161">
        <v>1714.9</v>
      </c>
      <c r="E224" s="161">
        <v>1696</v>
      </c>
      <c r="F224" s="161" t="s">
        <v>2469</v>
      </c>
      <c r="G224" s="161">
        <v>2.3E-3</v>
      </c>
    </row>
    <row r="225" spans="1:7" ht="12" customHeight="1">
      <c r="A225" s="184">
        <v>45288</v>
      </c>
      <c r="B225" s="185">
        <v>1705.25</v>
      </c>
      <c r="C225" s="185">
        <v>1709.3</v>
      </c>
      <c r="D225" s="185">
        <v>1721.4</v>
      </c>
      <c r="E225" s="185">
        <v>1702</v>
      </c>
      <c r="F225" s="185" t="s">
        <v>2470</v>
      </c>
      <c r="G225" s="185">
        <v>1.1000000000000001E-3</v>
      </c>
    </row>
    <row r="226" spans="1:7" ht="12" customHeight="1">
      <c r="A226" s="173">
        <v>45287</v>
      </c>
      <c r="B226" s="161">
        <v>1703.3</v>
      </c>
      <c r="C226" s="161">
        <v>1681.5</v>
      </c>
      <c r="D226" s="161">
        <v>1706.5</v>
      </c>
      <c r="E226" s="161">
        <v>1678.6</v>
      </c>
      <c r="F226" s="161" t="s">
        <v>2471</v>
      </c>
      <c r="G226" s="161">
        <v>1.24E-2</v>
      </c>
    </row>
    <row r="227" spans="1:7" ht="12" customHeight="1">
      <c r="A227" s="184">
        <v>45286</v>
      </c>
      <c r="B227" s="185">
        <v>1682.45</v>
      </c>
      <c r="C227" s="185">
        <v>1673.25</v>
      </c>
      <c r="D227" s="185">
        <v>1685.95</v>
      </c>
      <c r="E227" s="185">
        <v>1668.55</v>
      </c>
      <c r="F227" s="185" t="s">
        <v>2472</v>
      </c>
      <c r="G227" s="185">
        <v>6.8999999999999999E-3</v>
      </c>
    </row>
    <row r="228" spans="1:7" ht="12" customHeight="1">
      <c r="A228" s="173">
        <v>45282</v>
      </c>
      <c r="B228" s="161">
        <v>1670.85</v>
      </c>
      <c r="C228" s="161">
        <v>1683.6</v>
      </c>
      <c r="D228" s="161">
        <v>1685.9</v>
      </c>
      <c r="E228" s="161">
        <v>1667.1</v>
      </c>
      <c r="F228" s="161" t="s">
        <v>2473</v>
      </c>
      <c r="G228" s="161">
        <v>-9.4000000000000004E-3</v>
      </c>
    </row>
    <row r="229" spans="1:7" ht="12" customHeight="1">
      <c r="A229" s="184">
        <v>45281</v>
      </c>
      <c r="B229" s="185">
        <v>1686.7</v>
      </c>
      <c r="C229" s="185">
        <v>1657</v>
      </c>
      <c r="D229" s="185">
        <v>1689.75</v>
      </c>
      <c r="E229" s="185">
        <v>1650.25</v>
      </c>
      <c r="F229" s="185" t="s">
        <v>2474</v>
      </c>
      <c r="G229" s="185">
        <v>1.7899999999999999E-2</v>
      </c>
    </row>
    <row r="230" spans="1:7" ht="12" customHeight="1">
      <c r="A230" s="173">
        <v>45280</v>
      </c>
      <c r="B230" s="161">
        <v>1657</v>
      </c>
      <c r="C230" s="161">
        <v>1658</v>
      </c>
      <c r="D230" s="161">
        <v>1668.95</v>
      </c>
      <c r="E230" s="161">
        <v>1644.45</v>
      </c>
      <c r="F230" s="161" t="s">
        <v>2408</v>
      </c>
      <c r="G230" s="161">
        <v>2.5000000000000001E-3</v>
      </c>
    </row>
    <row r="231" spans="1:7" ht="12" customHeight="1">
      <c r="A231" s="184">
        <v>45279</v>
      </c>
      <c r="B231" s="185">
        <v>1652.9</v>
      </c>
      <c r="C231" s="185">
        <v>1650</v>
      </c>
      <c r="D231" s="185">
        <v>1658.65</v>
      </c>
      <c r="E231" s="185">
        <v>1644.05</v>
      </c>
      <c r="F231" s="185" t="s">
        <v>2475</v>
      </c>
      <c r="G231" s="185">
        <v>-1.6999999999999999E-3</v>
      </c>
    </row>
    <row r="232" spans="1:7" ht="12" customHeight="1">
      <c r="A232" s="173">
        <v>45278</v>
      </c>
      <c r="B232" s="161">
        <v>1655.7</v>
      </c>
      <c r="C232" s="161">
        <v>1660.7</v>
      </c>
      <c r="D232" s="161">
        <v>1664.7</v>
      </c>
      <c r="E232" s="161">
        <v>1650.95</v>
      </c>
      <c r="F232" s="161" t="s">
        <v>2476</v>
      </c>
      <c r="G232" s="161">
        <v>-5.0000000000000001E-4</v>
      </c>
    </row>
    <row r="233" spans="1:7" ht="12" customHeight="1">
      <c r="A233" s="184">
        <v>45275</v>
      </c>
      <c r="B233" s="185">
        <v>1656.55</v>
      </c>
      <c r="C233" s="185">
        <v>1650</v>
      </c>
      <c r="D233" s="185">
        <v>1668</v>
      </c>
      <c r="E233" s="185">
        <v>1646.6</v>
      </c>
      <c r="F233" s="185" t="s">
        <v>2477</v>
      </c>
      <c r="G233" s="185">
        <v>3.8999999999999998E-3</v>
      </c>
    </row>
    <row r="234" spans="1:7" ht="12" customHeight="1">
      <c r="A234" s="173">
        <v>45274</v>
      </c>
      <c r="B234" s="161">
        <v>1650.15</v>
      </c>
      <c r="C234" s="161">
        <v>1646</v>
      </c>
      <c r="D234" s="161">
        <v>1658.95</v>
      </c>
      <c r="E234" s="161">
        <v>1645</v>
      </c>
      <c r="F234" s="161" t="s">
        <v>2478</v>
      </c>
      <c r="G234" s="161">
        <v>1.18E-2</v>
      </c>
    </row>
    <row r="235" spans="1:7" ht="12" customHeight="1">
      <c r="A235" s="184">
        <v>45273</v>
      </c>
      <c r="B235" s="185">
        <v>1630.9</v>
      </c>
      <c r="C235" s="185">
        <v>1632.45</v>
      </c>
      <c r="D235" s="185">
        <v>1636</v>
      </c>
      <c r="E235" s="185">
        <v>1615.1</v>
      </c>
      <c r="F235" s="185" t="s">
        <v>1943</v>
      </c>
      <c r="G235" s="185">
        <v>-2.3E-3</v>
      </c>
    </row>
    <row r="236" spans="1:7" ht="12" customHeight="1">
      <c r="A236" s="173">
        <v>45272</v>
      </c>
      <c r="B236" s="161">
        <v>1634.6</v>
      </c>
      <c r="C236" s="161">
        <v>1654.2</v>
      </c>
      <c r="D236" s="161">
        <v>1656.25</v>
      </c>
      <c r="E236" s="161">
        <v>1631.85</v>
      </c>
      <c r="F236" s="161" t="s">
        <v>2474</v>
      </c>
      <c r="G236" s="161">
        <v>-9.9000000000000008E-3</v>
      </c>
    </row>
    <row r="237" spans="1:7" ht="12" customHeight="1">
      <c r="A237" s="184">
        <v>45271</v>
      </c>
      <c r="B237" s="185">
        <v>1651</v>
      </c>
      <c r="C237" s="185">
        <v>1650.05</v>
      </c>
      <c r="D237" s="185">
        <v>1663.7</v>
      </c>
      <c r="E237" s="185">
        <v>1647</v>
      </c>
      <c r="F237" s="185" t="s">
        <v>2479</v>
      </c>
      <c r="G237" s="185">
        <v>-1.2999999999999999E-3</v>
      </c>
    </row>
    <row r="238" spans="1:7" ht="12" customHeight="1">
      <c r="A238" s="173">
        <v>45268</v>
      </c>
      <c r="B238" s="161">
        <v>1653.2</v>
      </c>
      <c r="C238" s="161">
        <v>1630.45</v>
      </c>
      <c r="D238" s="161">
        <v>1655</v>
      </c>
      <c r="E238" s="161">
        <v>1630.45</v>
      </c>
      <c r="F238" s="161" t="s">
        <v>2354</v>
      </c>
      <c r="G238" s="161">
        <v>1.4E-2</v>
      </c>
    </row>
    <row r="239" spans="1:7" ht="12" customHeight="1">
      <c r="A239" s="184">
        <v>45267</v>
      </c>
      <c r="B239" s="185">
        <v>1630.45</v>
      </c>
      <c r="C239" s="185">
        <v>1625</v>
      </c>
      <c r="D239" s="185">
        <v>1634</v>
      </c>
      <c r="E239" s="185">
        <v>1616.2</v>
      </c>
      <c r="F239" s="185" t="s">
        <v>2480</v>
      </c>
      <c r="G239" s="185">
        <v>1.6000000000000001E-3</v>
      </c>
    </row>
    <row r="240" spans="1:7" ht="12" customHeight="1">
      <c r="A240" s="173">
        <v>45266</v>
      </c>
      <c r="B240" s="161">
        <v>1627.8</v>
      </c>
      <c r="C240" s="161">
        <v>1638.45</v>
      </c>
      <c r="D240" s="161">
        <v>1638.45</v>
      </c>
      <c r="E240" s="161">
        <v>1616.65</v>
      </c>
      <c r="F240" s="161" t="s">
        <v>2481</v>
      </c>
      <c r="G240" s="161">
        <v>2.5000000000000001E-3</v>
      </c>
    </row>
    <row r="241" spans="1:7" ht="12" customHeight="1">
      <c r="A241" s="184">
        <v>45265</v>
      </c>
      <c r="B241" s="185">
        <v>1623.7</v>
      </c>
      <c r="C241" s="185">
        <v>1636.5</v>
      </c>
      <c r="D241" s="185">
        <v>1639</v>
      </c>
      <c r="E241" s="185">
        <v>1616.5</v>
      </c>
      <c r="F241" s="185" t="s">
        <v>2482</v>
      </c>
      <c r="G241" s="185">
        <v>8.8999999999999999E-3</v>
      </c>
    </row>
    <row r="242" spans="1:7" ht="12" customHeight="1">
      <c r="A242" s="173">
        <v>45264</v>
      </c>
      <c r="B242" s="161">
        <v>1609.4</v>
      </c>
      <c r="C242" s="161">
        <v>1588</v>
      </c>
      <c r="D242" s="161">
        <v>1612</v>
      </c>
      <c r="E242" s="161">
        <v>1573.65</v>
      </c>
      <c r="F242" s="161" t="s">
        <v>2483</v>
      </c>
      <c r="G242" s="161">
        <v>3.4700000000000002E-2</v>
      </c>
    </row>
    <row r="243" spans="1:7" ht="12" customHeight="1">
      <c r="A243" s="184">
        <v>45261</v>
      </c>
      <c r="B243" s="185">
        <v>1555.4</v>
      </c>
      <c r="C243" s="185">
        <v>1557.9</v>
      </c>
      <c r="D243" s="185">
        <v>1565.75</v>
      </c>
      <c r="E243" s="185">
        <v>1552.1</v>
      </c>
      <c r="F243" s="185" t="s">
        <v>1978</v>
      </c>
      <c r="G243" s="185">
        <v>-2.2000000000000001E-3</v>
      </c>
    </row>
    <row r="244" spans="1:7" ht="12" customHeight="1">
      <c r="A244" s="173">
        <v>45260</v>
      </c>
      <c r="B244" s="161">
        <v>1558.8</v>
      </c>
      <c r="C244" s="161">
        <v>1569.15</v>
      </c>
      <c r="D244" s="161">
        <v>1572.45</v>
      </c>
      <c r="E244" s="161">
        <v>1542.15</v>
      </c>
      <c r="F244" s="161" t="s">
        <v>2484</v>
      </c>
      <c r="G244" s="161">
        <v>-2.0000000000000001E-4</v>
      </c>
    </row>
    <row r="245" spans="1:7" ht="12" customHeight="1">
      <c r="A245" s="184">
        <v>45259</v>
      </c>
      <c r="B245" s="185">
        <v>1559.15</v>
      </c>
      <c r="C245" s="185">
        <v>1533.9</v>
      </c>
      <c r="D245" s="185">
        <v>1563</v>
      </c>
      <c r="E245" s="185">
        <v>1533</v>
      </c>
      <c r="F245" s="185" t="s">
        <v>2326</v>
      </c>
      <c r="G245" s="185">
        <v>0.02</v>
      </c>
    </row>
    <row r="246" spans="1:7" ht="12" customHeight="1">
      <c r="A246" s="173">
        <v>45258</v>
      </c>
      <c r="B246" s="161">
        <v>1528.65</v>
      </c>
      <c r="C246" s="161">
        <v>1535.2</v>
      </c>
      <c r="D246" s="161">
        <v>1537.25</v>
      </c>
      <c r="E246" s="161">
        <v>1525.8</v>
      </c>
      <c r="F246" s="161" t="s">
        <v>2398</v>
      </c>
      <c r="G246" s="161">
        <v>-2.3E-3</v>
      </c>
    </row>
    <row r="247" spans="1:7" ht="12" customHeight="1">
      <c r="A247" s="184">
        <v>45254</v>
      </c>
      <c r="B247" s="185">
        <v>1532.1</v>
      </c>
      <c r="C247" s="185">
        <v>1521.2</v>
      </c>
      <c r="D247" s="185">
        <v>1533.15</v>
      </c>
      <c r="E247" s="185">
        <v>1519.85</v>
      </c>
      <c r="F247" s="185" t="s">
        <v>1766</v>
      </c>
      <c r="G247" s="185">
        <v>7.1000000000000004E-3</v>
      </c>
    </row>
    <row r="248" spans="1:7" ht="12" customHeight="1">
      <c r="A248" s="173">
        <v>45253</v>
      </c>
      <c r="B248" s="161">
        <v>1521.3</v>
      </c>
      <c r="C248" s="161">
        <v>1508.5</v>
      </c>
      <c r="D248" s="161">
        <v>1523.85</v>
      </c>
      <c r="E248" s="161">
        <v>1508.5</v>
      </c>
      <c r="F248" s="161" t="s">
        <v>1537</v>
      </c>
      <c r="G248" s="161">
        <v>5.7999999999999996E-3</v>
      </c>
    </row>
    <row r="249" spans="1:7" ht="12" customHeight="1">
      <c r="A249" s="184">
        <v>45252</v>
      </c>
      <c r="B249" s="185">
        <v>1512.55</v>
      </c>
      <c r="C249" s="185">
        <v>1520</v>
      </c>
      <c r="D249" s="185">
        <v>1520</v>
      </c>
      <c r="E249" s="185">
        <v>1503.55</v>
      </c>
      <c r="F249" s="185" t="s">
        <v>2485</v>
      </c>
      <c r="G249" s="185">
        <v>-3.5999999999999999E-3</v>
      </c>
    </row>
    <row r="250" spans="1:7" ht="12" customHeight="1">
      <c r="A250" s="173">
        <v>45251</v>
      </c>
      <c r="B250" s="161">
        <v>1517.95</v>
      </c>
      <c r="C250" s="161">
        <v>1519</v>
      </c>
      <c r="D250" s="161">
        <v>1522</v>
      </c>
      <c r="E250" s="161">
        <v>1512.1</v>
      </c>
      <c r="F250" s="161" t="s">
        <v>2486</v>
      </c>
      <c r="G250" s="161">
        <v>8.5000000000000006E-3</v>
      </c>
    </row>
    <row r="251" spans="1:7" ht="12" customHeight="1">
      <c r="A251" s="184">
        <v>45250</v>
      </c>
      <c r="B251" s="185">
        <v>1505.2</v>
      </c>
      <c r="C251" s="185">
        <v>1513</v>
      </c>
      <c r="D251" s="185">
        <v>1513</v>
      </c>
      <c r="E251" s="185">
        <v>1501.55</v>
      </c>
      <c r="F251" s="185" t="s">
        <v>2487</v>
      </c>
      <c r="G251" s="185">
        <v>1E-4</v>
      </c>
    </row>
    <row r="252" spans="1:7" ht="12" customHeight="1">
      <c r="A252" s="173">
        <v>45247</v>
      </c>
      <c r="B252" s="161">
        <v>1505.1</v>
      </c>
      <c r="C252" s="161">
        <v>1490</v>
      </c>
      <c r="D252" s="161">
        <v>1507.5</v>
      </c>
      <c r="E252" s="161">
        <v>1489</v>
      </c>
      <c r="F252" s="161" t="s">
        <v>2488</v>
      </c>
      <c r="G252" s="161">
        <v>-2.2000000000000001E-3</v>
      </c>
    </row>
    <row r="253" spans="1:7" ht="12" customHeight="1">
      <c r="A253" s="184">
        <v>45246</v>
      </c>
      <c r="B253" s="185">
        <v>1508.35</v>
      </c>
      <c r="C253" s="185">
        <v>1509.7</v>
      </c>
      <c r="D253" s="185">
        <v>1519</v>
      </c>
      <c r="E253" s="185">
        <v>1503.75</v>
      </c>
      <c r="F253" s="185" t="s">
        <v>2489</v>
      </c>
      <c r="G253" s="185">
        <v>2.5999999999999999E-3</v>
      </c>
    </row>
    <row r="254" spans="1:7" ht="12" customHeight="1">
      <c r="A254" s="173">
        <v>45245</v>
      </c>
      <c r="B254" s="161">
        <v>1504.4</v>
      </c>
      <c r="C254" s="161">
        <v>1504.1</v>
      </c>
      <c r="D254" s="161">
        <v>1510.95</v>
      </c>
      <c r="E254" s="161">
        <v>1500.55</v>
      </c>
      <c r="F254" s="161" t="s">
        <v>2490</v>
      </c>
      <c r="G254" s="161">
        <v>1.0500000000000001E-2</v>
      </c>
    </row>
    <row r="255" spans="1:7" ht="12" customHeight="1">
      <c r="A255" s="184">
        <v>45243</v>
      </c>
      <c r="B255" s="185">
        <v>1488.8</v>
      </c>
      <c r="C255" s="185">
        <v>1492.1</v>
      </c>
      <c r="D255" s="185">
        <v>1495.95</v>
      </c>
      <c r="E255" s="185">
        <v>1485.9</v>
      </c>
      <c r="F255" s="185" t="s">
        <v>2491</v>
      </c>
      <c r="G255" s="185">
        <v>-6.7999999999999996E-3</v>
      </c>
    </row>
    <row r="256" spans="1:7" ht="12" customHeight="1">
      <c r="A256" s="173">
        <v>45242</v>
      </c>
      <c r="B256" s="161">
        <v>1499</v>
      </c>
      <c r="C256" s="161">
        <v>1500</v>
      </c>
      <c r="D256" s="161">
        <v>1502</v>
      </c>
      <c r="E256" s="161">
        <v>1496.45</v>
      </c>
      <c r="F256" s="161" t="s">
        <v>1891</v>
      </c>
      <c r="G256" s="161">
        <v>5.0000000000000001E-3</v>
      </c>
    </row>
    <row r="257" spans="1:7" ht="12" customHeight="1">
      <c r="A257" s="184">
        <v>45240</v>
      </c>
      <c r="B257" s="185">
        <v>1491.5</v>
      </c>
      <c r="C257" s="185">
        <v>1480.1</v>
      </c>
      <c r="D257" s="185">
        <v>1496</v>
      </c>
      <c r="E257" s="185">
        <v>1480.05</v>
      </c>
      <c r="F257" s="185" t="s">
        <v>2073</v>
      </c>
      <c r="G257" s="185">
        <v>3.8999999999999998E-3</v>
      </c>
    </row>
    <row r="258" spans="1:7" ht="12" customHeight="1">
      <c r="A258" s="173">
        <v>45239</v>
      </c>
      <c r="B258" s="161">
        <v>1485.65</v>
      </c>
      <c r="C258" s="161">
        <v>1486</v>
      </c>
      <c r="D258" s="161">
        <v>1492.6</v>
      </c>
      <c r="E258" s="161">
        <v>1483.5</v>
      </c>
      <c r="F258" s="161" t="s">
        <v>1944</v>
      </c>
      <c r="G258" s="161">
        <v>-4.0000000000000001E-3</v>
      </c>
    </row>
    <row r="259" spans="1:7" ht="12" customHeight="1">
      <c r="A259" s="184">
        <v>45238</v>
      </c>
      <c r="B259" s="185">
        <v>1491.55</v>
      </c>
      <c r="C259" s="185">
        <v>1483.95</v>
      </c>
      <c r="D259" s="185">
        <v>1493.45</v>
      </c>
      <c r="E259" s="185">
        <v>1481</v>
      </c>
      <c r="F259" s="185" t="s">
        <v>2283</v>
      </c>
      <c r="G259" s="185">
        <v>2.8999999999999998E-3</v>
      </c>
    </row>
    <row r="260" spans="1:7" ht="12" customHeight="1">
      <c r="A260" s="173">
        <v>45237</v>
      </c>
      <c r="B260" s="161">
        <v>1487.25</v>
      </c>
      <c r="C260" s="161">
        <v>1494</v>
      </c>
      <c r="D260" s="161">
        <v>1494</v>
      </c>
      <c r="E260" s="161">
        <v>1477.2</v>
      </c>
      <c r="F260" s="161" t="s">
        <v>2492</v>
      </c>
      <c r="G260" s="161">
        <v>-4.8999999999999998E-3</v>
      </c>
    </row>
    <row r="261" spans="1:7" ht="12" customHeight="1">
      <c r="A261" s="184">
        <v>45236</v>
      </c>
      <c r="B261" s="185">
        <v>1494.5</v>
      </c>
      <c r="C261" s="185">
        <v>1498</v>
      </c>
      <c r="D261" s="185">
        <v>1498</v>
      </c>
      <c r="E261" s="185">
        <v>1483</v>
      </c>
      <c r="F261" s="185" t="s">
        <v>2493</v>
      </c>
      <c r="G261" s="185">
        <v>7.1999999999999998E-3</v>
      </c>
    </row>
    <row r="262" spans="1:7" ht="12" customHeight="1">
      <c r="A262" s="173">
        <v>45233</v>
      </c>
      <c r="B262" s="161">
        <v>1483.75</v>
      </c>
      <c r="C262" s="161">
        <v>1488</v>
      </c>
      <c r="D262" s="161">
        <v>1491.4</v>
      </c>
      <c r="E262" s="161">
        <v>1481.65</v>
      </c>
      <c r="F262" s="161" t="s">
        <v>2494</v>
      </c>
      <c r="G262" s="161">
        <v>4.7000000000000002E-3</v>
      </c>
    </row>
    <row r="263" spans="1:7" ht="12" customHeight="1">
      <c r="A263" s="184">
        <v>45232</v>
      </c>
      <c r="B263" s="185">
        <v>1476.75</v>
      </c>
      <c r="C263" s="185">
        <v>1485</v>
      </c>
      <c r="D263" s="185">
        <v>1490.5</v>
      </c>
      <c r="E263" s="185">
        <v>1467.15</v>
      </c>
      <c r="F263" s="185" t="s">
        <v>2495</v>
      </c>
      <c r="G263" s="185">
        <v>1.5E-3</v>
      </c>
    </row>
    <row r="264" spans="1:7" ht="12" customHeight="1">
      <c r="A264" s="173">
        <v>45231</v>
      </c>
      <c r="B264" s="161">
        <v>1474.5</v>
      </c>
      <c r="C264" s="161">
        <v>1462.25</v>
      </c>
      <c r="D264" s="161">
        <v>1477.45</v>
      </c>
      <c r="E264" s="161">
        <v>1462.25</v>
      </c>
      <c r="F264" s="161" t="s">
        <v>2496</v>
      </c>
      <c r="G264" s="161">
        <v>-1.4E-3</v>
      </c>
    </row>
    <row r="265" spans="1:7" ht="12" customHeight="1">
      <c r="A265" s="184">
        <v>45230</v>
      </c>
      <c r="B265" s="185">
        <v>1476.5</v>
      </c>
      <c r="C265" s="185">
        <v>1504</v>
      </c>
      <c r="D265" s="185">
        <v>1504</v>
      </c>
      <c r="E265" s="185">
        <v>1474</v>
      </c>
      <c r="F265" s="185" t="s">
        <v>2497</v>
      </c>
      <c r="G265" s="185">
        <v>-5.7999999999999996E-3</v>
      </c>
    </row>
    <row r="266" spans="1:7" ht="12" customHeight="1">
      <c r="A266" s="173">
        <v>45229</v>
      </c>
      <c r="B266" s="161">
        <v>1485.1</v>
      </c>
      <c r="C266" s="161">
        <v>1463.25</v>
      </c>
      <c r="D266" s="161">
        <v>1489.95</v>
      </c>
      <c r="E266" s="161">
        <v>1461.9</v>
      </c>
      <c r="F266" s="161" t="s">
        <v>2498</v>
      </c>
      <c r="G266" s="161">
        <v>1.09E-2</v>
      </c>
    </row>
    <row r="267" spans="1:7" ht="12" customHeight="1">
      <c r="A267" s="184">
        <v>45226</v>
      </c>
      <c r="B267" s="185">
        <v>1469.15</v>
      </c>
      <c r="C267" s="185">
        <v>1469.5</v>
      </c>
      <c r="D267" s="185">
        <v>1478</v>
      </c>
      <c r="E267" s="185">
        <v>1466.9</v>
      </c>
      <c r="F267" s="185" t="s">
        <v>2499</v>
      </c>
      <c r="G267" s="185">
        <v>3.8999999999999998E-3</v>
      </c>
    </row>
    <row r="268" spans="1:7" ht="12" customHeight="1">
      <c r="A268" s="173">
        <v>45225</v>
      </c>
      <c r="B268" s="161">
        <v>1463.4</v>
      </c>
      <c r="C268" s="161">
        <v>1491.25</v>
      </c>
      <c r="D268" s="161">
        <v>1492</v>
      </c>
      <c r="E268" s="161">
        <v>1460.25</v>
      </c>
      <c r="F268" s="161" t="s">
        <v>2500</v>
      </c>
      <c r="G268" s="161">
        <v>-2.2100000000000002E-2</v>
      </c>
    </row>
    <row r="269" spans="1:7" ht="12" customHeight="1">
      <c r="A269" s="184">
        <v>45224</v>
      </c>
      <c r="B269" s="185">
        <v>1496.5</v>
      </c>
      <c r="C269" s="185">
        <v>1521</v>
      </c>
      <c r="D269" s="185">
        <v>1522.8</v>
      </c>
      <c r="E269" s="185">
        <v>1491.45</v>
      </c>
      <c r="F269" s="185" t="s">
        <v>2462</v>
      </c>
      <c r="G269" s="185">
        <v>-6.3E-3</v>
      </c>
    </row>
    <row r="270" spans="1:7" ht="12" customHeight="1">
      <c r="A270" s="173">
        <v>45222</v>
      </c>
      <c r="B270" s="161">
        <v>1506.05</v>
      </c>
      <c r="C270" s="161">
        <v>1523.5</v>
      </c>
      <c r="D270" s="161">
        <v>1528.75</v>
      </c>
      <c r="E270" s="161">
        <v>1500.1</v>
      </c>
      <c r="F270" s="161" t="s">
        <v>1939</v>
      </c>
      <c r="G270" s="161">
        <v>-1.0999999999999999E-2</v>
      </c>
    </row>
    <row r="271" spans="1:7" ht="12" customHeight="1">
      <c r="A271" s="184">
        <v>45219</v>
      </c>
      <c r="B271" s="185">
        <v>1522.8</v>
      </c>
      <c r="C271" s="185">
        <v>1505</v>
      </c>
      <c r="D271" s="185">
        <v>1527</v>
      </c>
      <c r="E271" s="185">
        <v>1505</v>
      </c>
      <c r="F271" s="185" t="s">
        <v>2501</v>
      </c>
      <c r="G271" s="185">
        <v>5.1999999999999998E-3</v>
      </c>
    </row>
    <row r="272" spans="1:7" ht="12" customHeight="1">
      <c r="A272" s="173">
        <v>45218</v>
      </c>
      <c r="B272" s="161">
        <v>1514.95</v>
      </c>
      <c r="C272" s="161">
        <v>1505.4</v>
      </c>
      <c r="D272" s="161">
        <v>1526.25</v>
      </c>
      <c r="E272" s="161">
        <v>1503.2</v>
      </c>
      <c r="F272" s="161" t="s">
        <v>2502</v>
      </c>
      <c r="G272" s="161">
        <v>-3.2000000000000002E-3</v>
      </c>
    </row>
    <row r="273" spans="1:7" ht="12" customHeight="1">
      <c r="A273" s="184">
        <v>45217</v>
      </c>
      <c r="B273" s="185">
        <v>1519.75</v>
      </c>
      <c r="C273" s="185">
        <v>1541.2</v>
      </c>
      <c r="D273" s="185">
        <v>1541.2</v>
      </c>
      <c r="E273" s="185">
        <v>1518.1</v>
      </c>
      <c r="F273" s="185" t="s">
        <v>2503</v>
      </c>
      <c r="G273" s="185">
        <v>-1.3899999999999999E-2</v>
      </c>
    </row>
    <row r="274" spans="1:7" ht="12" customHeight="1">
      <c r="A274" s="173">
        <v>45216</v>
      </c>
      <c r="B274" s="161">
        <v>1541.2</v>
      </c>
      <c r="C274" s="161">
        <v>1555.75</v>
      </c>
      <c r="D274" s="161">
        <v>1555.75</v>
      </c>
      <c r="E274" s="161">
        <v>1535</v>
      </c>
      <c r="F274" s="161" t="s">
        <v>2504</v>
      </c>
      <c r="G274" s="161">
        <v>7.6E-3</v>
      </c>
    </row>
    <row r="275" spans="1:7" ht="12" customHeight="1">
      <c r="A275" s="184">
        <v>45215</v>
      </c>
      <c r="B275" s="185">
        <v>1529.6</v>
      </c>
      <c r="C275" s="185">
        <v>1531.5</v>
      </c>
      <c r="D275" s="185">
        <v>1534.45</v>
      </c>
      <c r="E275" s="185">
        <v>1520.5</v>
      </c>
      <c r="F275" s="185" t="s">
        <v>2505</v>
      </c>
      <c r="G275" s="185">
        <v>-4.0000000000000001E-3</v>
      </c>
    </row>
    <row r="276" spans="1:7" ht="12" customHeight="1">
      <c r="A276" s="173">
        <v>45212</v>
      </c>
      <c r="B276" s="161">
        <v>1535.75</v>
      </c>
      <c r="C276" s="161">
        <v>1540</v>
      </c>
      <c r="D276" s="161">
        <v>1548.8</v>
      </c>
      <c r="E276" s="161">
        <v>1529.95</v>
      </c>
      <c r="F276" s="161" t="s">
        <v>2506</v>
      </c>
      <c r="G276" s="161">
        <v>-9.1000000000000004E-3</v>
      </c>
    </row>
    <row r="277" spans="1:7" ht="12" customHeight="1">
      <c r="A277" s="184">
        <v>45211</v>
      </c>
      <c r="B277" s="185">
        <v>1549.85</v>
      </c>
      <c r="C277" s="185">
        <v>1536.1</v>
      </c>
      <c r="D277" s="185">
        <v>1552</v>
      </c>
      <c r="E277" s="185">
        <v>1531.6</v>
      </c>
      <c r="F277" s="185" t="s">
        <v>2291</v>
      </c>
      <c r="G277" s="185">
        <v>6.7000000000000002E-3</v>
      </c>
    </row>
    <row r="278" spans="1:7" ht="12" customHeight="1">
      <c r="A278" s="173">
        <v>45210</v>
      </c>
      <c r="B278" s="161">
        <v>1539.6</v>
      </c>
      <c r="C278" s="161">
        <v>1530.1</v>
      </c>
      <c r="D278" s="161">
        <v>1542.15</v>
      </c>
      <c r="E278" s="161">
        <v>1528.5</v>
      </c>
      <c r="F278" s="161" t="s">
        <v>2507</v>
      </c>
      <c r="G278" s="161">
        <v>9.7000000000000003E-3</v>
      </c>
    </row>
    <row r="279" spans="1:7" ht="12" customHeight="1">
      <c r="A279" s="184">
        <v>45209</v>
      </c>
      <c r="B279" s="185">
        <v>1524.85</v>
      </c>
      <c r="C279" s="185">
        <v>1520.55</v>
      </c>
      <c r="D279" s="185">
        <v>1529</v>
      </c>
      <c r="E279" s="185">
        <v>1515.2</v>
      </c>
      <c r="F279" s="185" t="s">
        <v>2508</v>
      </c>
      <c r="G279" s="185">
        <v>5.7000000000000002E-3</v>
      </c>
    </row>
    <row r="280" spans="1:7" ht="12" customHeight="1">
      <c r="A280" s="173">
        <v>45208</v>
      </c>
      <c r="B280" s="161">
        <v>1516.25</v>
      </c>
      <c r="C280" s="161">
        <v>1528</v>
      </c>
      <c r="D280" s="161">
        <v>1530</v>
      </c>
      <c r="E280" s="161">
        <v>1512</v>
      </c>
      <c r="F280" s="161" t="s">
        <v>1766</v>
      </c>
      <c r="G280" s="161">
        <v>-1.1599999999999999E-2</v>
      </c>
    </row>
    <row r="281" spans="1:7" ht="12" customHeight="1">
      <c r="A281" s="184">
        <v>45205</v>
      </c>
      <c r="B281" s="185">
        <v>1534.05</v>
      </c>
      <c r="C281" s="185">
        <v>1544</v>
      </c>
      <c r="D281" s="185">
        <v>1545</v>
      </c>
      <c r="E281" s="185">
        <v>1529.85</v>
      </c>
      <c r="F281" s="185" t="s">
        <v>1786</v>
      </c>
      <c r="G281" s="185">
        <v>-1.1000000000000001E-3</v>
      </c>
    </row>
    <row r="282" spans="1:7" ht="12" customHeight="1">
      <c r="A282" s="173">
        <v>45204</v>
      </c>
      <c r="B282" s="161">
        <v>1535.75</v>
      </c>
      <c r="C282" s="161">
        <v>1535.05</v>
      </c>
      <c r="D282" s="161">
        <v>1551.55</v>
      </c>
      <c r="E282" s="161">
        <v>1532.6</v>
      </c>
      <c r="F282" s="161" t="s">
        <v>2509</v>
      </c>
      <c r="G282" s="161">
        <v>4.1000000000000003E-3</v>
      </c>
    </row>
    <row r="283" spans="1:7" ht="12" customHeight="1">
      <c r="A283" s="184">
        <v>45203</v>
      </c>
      <c r="B283" s="185">
        <v>1529.55</v>
      </c>
      <c r="C283" s="185">
        <v>1495</v>
      </c>
      <c r="D283" s="185">
        <v>1535</v>
      </c>
      <c r="E283" s="185">
        <v>1489.25</v>
      </c>
      <c r="F283" s="185" t="s">
        <v>2510</v>
      </c>
      <c r="G283" s="185">
        <v>1.43E-2</v>
      </c>
    </row>
    <row r="284" spans="1:7" ht="12" customHeight="1">
      <c r="A284" s="173">
        <v>45202</v>
      </c>
      <c r="B284" s="161">
        <v>1508.05</v>
      </c>
      <c r="C284" s="161">
        <v>1527</v>
      </c>
      <c r="D284" s="161">
        <v>1527</v>
      </c>
      <c r="E284" s="161">
        <v>1506</v>
      </c>
      <c r="F284" s="161" t="s">
        <v>2511</v>
      </c>
      <c r="G284" s="161">
        <v>-1.2E-2</v>
      </c>
    </row>
    <row r="285" spans="1:7" ht="12" customHeight="1">
      <c r="A285" s="184">
        <v>45198</v>
      </c>
      <c r="B285" s="185">
        <v>1526.3</v>
      </c>
      <c r="C285" s="185">
        <v>1523.7</v>
      </c>
      <c r="D285" s="185">
        <v>1535.45</v>
      </c>
      <c r="E285" s="185">
        <v>1522.3</v>
      </c>
      <c r="F285" s="185" t="s">
        <v>2077</v>
      </c>
      <c r="G285" s="185">
        <v>1.6999999999999999E-3</v>
      </c>
    </row>
    <row r="286" spans="1:7" ht="12" customHeight="1">
      <c r="A286" s="173">
        <v>45197</v>
      </c>
      <c r="B286" s="161">
        <v>1523.7</v>
      </c>
      <c r="C286" s="161">
        <v>1534</v>
      </c>
      <c r="D286" s="161">
        <v>1537.6</v>
      </c>
      <c r="E286" s="161">
        <v>1518.35</v>
      </c>
      <c r="F286" s="161" t="s">
        <v>2512</v>
      </c>
      <c r="G286" s="161">
        <v>-2.0999999999999999E-3</v>
      </c>
    </row>
    <row r="287" spans="1:7" ht="12" customHeight="1">
      <c r="A287" s="184">
        <v>45196</v>
      </c>
      <c r="B287" s="185">
        <v>1526.85</v>
      </c>
      <c r="C287" s="185">
        <v>1523</v>
      </c>
      <c r="D287" s="185">
        <v>1532.5</v>
      </c>
      <c r="E287" s="185">
        <v>1515</v>
      </c>
      <c r="F287" s="185" t="s">
        <v>2513</v>
      </c>
      <c r="G287" s="185">
        <v>-7.0000000000000001E-3</v>
      </c>
    </row>
    <row r="288" spans="1:7" ht="12" customHeight="1">
      <c r="A288" s="173">
        <v>45195</v>
      </c>
      <c r="B288" s="161">
        <v>1537.65</v>
      </c>
      <c r="C288" s="161">
        <v>1525</v>
      </c>
      <c r="D288" s="161">
        <v>1540</v>
      </c>
      <c r="E288" s="161">
        <v>1525</v>
      </c>
      <c r="F288" s="161" t="s">
        <v>2514</v>
      </c>
      <c r="G288" s="161">
        <v>4.3E-3</v>
      </c>
    </row>
    <row r="289" spans="1:7" ht="12" customHeight="1">
      <c r="A289" s="184">
        <v>45194</v>
      </c>
      <c r="B289" s="185">
        <v>1531</v>
      </c>
      <c r="C289" s="185">
        <v>1525</v>
      </c>
      <c r="D289" s="185">
        <v>1540.7</v>
      </c>
      <c r="E289" s="185">
        <v>1525</v>
      </c>
      <c r="F289" s="185" t="s">
        <v>2515</v>
      </c>
      <c r="G289" s="185">
        <v>8.9999999999999998E-4</v>
      </c>
    </row>
    <row r="290" spans="1:7" ht="12" customHeight="1">
      <c r="A290" s="173">
        <v>45191</v>
      </c>
      <c r="B290" s="161">
        <v>1529.65</v>
      </c>
      <c r="C290" s="161">
        <v>1559</v>
      </c>
      <c r="D290" s="161">
        <v>1564.4</v>
      </c>
      <c r="E290" s="161">
        <v>1523.75</v>
      </c>
      <c r="F290" s="161" t="s">
        <v>2516</v>
      </c>
      <c r="G290" s="161">
        <v>-1.5299999999999999E-2</v>
      </c>
    </row>
    <row r="291" spans="1:7" ht="12" customHeight="1">
      <c r="A291" s="184">
        <v>45190</v>
      </c>
      <c r="B291" s="185">
        <v>1553.35</v>
      </c>
      <c r="C291" s="185">
        <v>1553</v>
      </c>
      <c r="D291" s="185">
        <v>1568.95</v>
      </c>
      <c r="E291" s="185">
        <v>1537.05</v>
      </c>
      <c r="F291" s="185" t="s">
        <v>2517</v>
      </c>
      <c r="G291" s="185">
        <v>-6.6E-3</v>
      </c>
    </row>
    <row r="292" spans="1:7" ht="12" customHeight="1">
      <c r="A292" s="173">
        <v>45189</v>
      </c>
      <c r="B292" s="161">
        <v>1563.7</v>
      </c>
      <c r="C292" s="161">
        <v>1599</v>
      </c>
      <c r="D292" s="161">
        <v>1599</v>
      </c>
      <c r="E292" s="161">
        <v>1560.4</v>
      </c>
      <c r="F292" s="161" t="s">
        <v>2518</v>
      </c>
      <c r="G292" s="161">
        <v>-4.0099999999999997E-2</v>
      </c>
    </row>
    <row r="293" spans="1:7" ht="12" customHeight="1">
      <c r="A293" s="184">
        <v>45187</v>
      </c>
      <c r="B293" s="185">
        <v>1629.05</v>
      </c>
      <c r="C293" s="185">
        <v>1653.75</v>
      </c>
      <c r="D293" s="185">
        <v>1655</v>
      </c>
      <c r="E293" s="185">
        <v>1626.1</v>
      </c>
      <c r="F293" s="185" t="s">
        <v>2519</v>
      </c>
      <c r="G293" s="185">
        <v>-1.9699999999999999E-2</v>
      </c>
    </row>
    <row r="294" spans="1:7" ht="12" customHeight="1">
      <c r="A294" s="173">
        <v>45184</v>
      </c>
      <c r="B294" s="161">
        <v>1661.75</v>
      </c>
      <c r="C294" s="161">
        <v>1650</v>
      </c>
      <c r="D294" s="161">
        <v>1670</v>
      </c>
      <c r="E294" s="161">
        <v>1650</v>
      </c>
      <c r="F294" s="161" t="s">
        <v>2520</v>
      </c>
      <c r="G294" s="161">
        <v>1.15E-2</v>
      </c>
    </row>
    <row r="295" spans="1:7" ht="12" customHeight="1">
      <c r="A295" s="184">
        <v>45183</v>
      </c>
      <c r="B295" s="185">
        <v>1642.9</v>
      </c>
      <c r="C295" s="185">
        <v>1644.25</v>
      </c>
      <c r="D295" s="185">
        <v>1650</v>
      </c>
      <c r="E295" s="185">
        <v>1635.1</v>
      </c>
      <c r="F295" s="185" t="s">
        <v>2521</v>
      </c>
      <c r="G295" s="185">
        <v>-5.9999999999999995E-4</v>
      </c>
    </row>
    <row r="296" spans="1:7" ht="12" customHeight="1">
      <c r="A296" s="173">
        <v>45182</v>
      </c>
      <c r="B296" s="161">
        <v>1643.9</v>
      </c>
      <c r="C296" s="161">
        <v>1631.3</v>
      </c>
      <c r="D296" s="161">
        <v>1651.6</v>
      </c>
      <c r="E296" s="161">
        <v>1628.6</v>
      </c>
      <c r="F296" s="161" t="s">
        <v>2377</v>
      </c>
      <c r="G296" s="161">
        <v>4.3E-3</v>
      </c>
    </row>
    <row r="297" spans="1:7" ht="12" customHeight="1">
      <c r="A297" s="184">
        <v>45181</v>
      </c>
      <c r="B297" s="185">
        <v>1636.9</v>
      </c>
      <c r="C297" s="185">
        <v>1640</v>
      </c>
      <c r="D297" s="185">
        <v>1642.9</v>
      </c>
      <c r="E297" s="185">
        <v>1625.05</v>
      </c>
      <c r="F297" s="185" t="s">
        <v>2522</v>
      </c>
      <c r="G297" s="185">
        <v>3.0999999999999999E-3</v>
      </c>
    </row>
    <row r="298" spans="1:7" ht="12" customHeight="1">
      <c r="A298" s="173">
        <v>45180</v>
      </c>
      <c r="B298" s="161">
        <v>1631.8</v>
      </c>
      <c r="C298" s="161">
        <v>1628.9</v>
      </c>
      <c r="D298" s="161">
        <v>1636.5</v>
      </c>
      <c r="E298" s="161">
        <v>1624</v>
      </c>
      <c r="F298" s="161" t="s">
        <v>2523</v>
      </c>
      <c r="G298" s="161">
        <v>5.1999999999999998E-3</v>
      </c>
    </row>
    <row r="299" spans="1:7" ht="12" customHeight="1">
      <c r="A299" s="184">
        <v>45177</v>
      </c>
      <c r="B299" s="185">
        <v>1623.4</v>
      </c>
      <c r="C299" s="185">
        <v>1608.3</v>
      </c>
      <c r="D299" s="185">
        <v>1632.9</v>
      </c>
      <c r="E299" s="185">
        <v>1607.6</v>
      </c>
      <c r="F299" s="185" t="s">
        <v>2524</v>
      </c>
      <c r="G299" s="185">
        <v>7.7999999999999996E-3</v>
      </c>
    </row>
    <row r="300" spans="1:7" ht="12" customHeight="1">
      <c r="A300" s="173">
        <v>45176</v>
      </c>
      <c r="B300" s="161">
        <v>1610.85</v>
      </c>
      <c r="C300" s="161">
        <v>1595.5</v>
      </c>
      <c r="D300" s="161">
        <v>1614</v>
      </c>
      <c r="E300" s="161">
        <v>1587.15</v>
      </c>
      <c r="F300" s="161" t="s">
        <v>2525</v>
      </c>
      <c r="G300" s="161">
        <v>9.5999999999999992E-3</v>
      </c>
    </row>
    <row r="301" spans="1:7" ht="12" customHeight="1">
      <c r="A301" s="184">
        <v>45175</v>
      </c>
      <c r="B301" s="185">
        <v>1595.5</v>
      </c>
      <c r="C301" s="185">
        <v>1576.8</v>
      </c>
      <c r="D301" s="185">
        <v>1600</v>
      </c>
      <c r="E301" s="185">
        <v>1574.9</v>
      </c>
      <c r="F301" s="185" t="s">
        <v>2526</v>
      </c>
      <c r="G301" s="185">
        <v>1.3100000000000001E-2</v>
      </c>
    </row>
    <row r="302" spans="1:7" ht="12" customHeight="1">
      <c r="A302" s="173">
        <v>45174</v>
      </c>
      <c r="B302" s="161">
        <v>1574.9</v>
      </c>
      <c r="C302" s="161">
        <v>1588.4</v>
      </c>
      <c r="D302" s="161">
        <v>1588.4</v>
      </c>
      <c r="E302" s="161">
        <v>1570.6</v>
      </c>
      <c r="F302" s="161" t="s">
        <v>2527</v>
      </c>
      <c r="G302" s="161">
        <v>-6.1000000000000004E-3</v>
      </c>
    </row>
    <row r="303" spans="1:7" ht="12" customHeight="1">
      <c r="A303" s="184">
        <v>45173</v>
      </c>
      <c r="B303" s="185">
        <v>1584.55</v>
      </c>
      <c r="C303" s="185">
        <v>1590</v>
      </c>
      <c r="D303" s="185">
        <v>1591.45</v>
      </c>
      <c r="E303" s="185">
        <v>1574.9</v>
      </c>
      <c r="F303" s="185" t="s">
        <v>2528</v>
      </c>
      <c r="G303" s="185">
        <v>6.3E-3</v>
      </c>
    </row>
    <row r="304" spans="1:7" ht="12" customHeight="1">
      <c r="A304" s="173">
        <v>45170</v>
      </c>
      <c r="B304" s="161">
        <v>1574.7</v>
      </c>
      <c r="C304" s="161">
        <v>1571</v>
      </c>
      <c r="D304" s="161">
        <v>1579</v>
      </c>
      <c r="E304" s="161">
        <v>1559.35</v>
      </c>
      <c r="F304" s="161" t="s">
        <v>2529</v>
      </c>
      <c r="G304" s="161">
        <v>2.0999999999999999E-3</v>
      </c>
    </row>
    <row r="305" spans="1:7" ht="12" customHeight="1">
      <c r="A305" s="184">
        <v>45169</v>
      </c>
      <c r="B305" s="185">
        <v>1571.45</v>
      </c>
      <c r="C305" s="185">
        <v>1579</v>
      </c>
      <c r="D305" s="185">
        <v>1583.15</v>
      </c>
      <c r="E305" s="185">
        <v>1563.1</v>
      </c>
      <c r="F305" s="185" t="s">
        <v>2530</v>
      </c>
      <c r="G305" s="185">
        <v>-4.5999999999999999E-3</v>
      </c>
    </row>
    <row r="306" spans="1:7" ht="12" customHeight="1">
      <c r="A306" s="173">
        <v>45168</v>
      </c>
      <c r="B306" s="161">
        <v>1578.7</v>
      </c>
      <c r="C306" s="161">
        <v>1603.95</v>
      </c>
      <c r="D306" s="161">
        <v>1603.95</v>
      </c>
      <c r="E306" s="161">
        <v>1573.7</v>
      </c>
      <c r="F306" s="161" t="s">
        <v>2286</v>
      </c>
      <c r="G306" s="161">
        <v>-7.3000000000000001E-3</v>
      </c>
    </row>
    <row r="307" spans="1:7" ht="12" customHeight="1">
      <c r="A307" s="184">
        <v>45167</v>
      </c>
      <c r="B307" s="185">
        <v>1590.3</v>
      </c>
      <c r="C307" s="185">
        <v>1589.7</v>
      </c>
      <c r="D307" s="185">
        <v>1592.65</v>
      </c>
      <c r="E307" s="185">
        <v>1581.45</v>
      </c>
      <c r="F307" s="185" t="s">
        <v>2531</v>
      </c>
      <c r="G307" s="185">
        <v>8.0000000000000002E-3</v>
      </c>
    </row>
    <row r="308" spans="1:7" ht="12" customHeight="1">
      <c r="A308" s="173">
        <v>45166</v>
      </c>
      <c r="B308" s="161">
        <v>1577.75</v>
      </c>
      <c r="C308" s="161">
        <v>1561.5</v>
      </c>
      <c r="D308" s="161">
        <v>1582.65</v>
      </c>
      <c r="E308" s="161">
        <v>1561.5</v>
      </c>
      <c r="F308" s="161" t="s">
        <v>2532</v>
      </c>
      <c r="G308" s="161">
        <v>1.04E-2</v>
      </c>
    </row>
    <row r="309" spans="1:7" ht="12" customHeight="1">
      <c r="A309" s="184">
        <v>45163</v>
      </c>
      <c r="B309" s="185">
        <v>1561.5</v>
      </c>
      <c r="C309" s="185">
        <v>1574.55</v>
      </c>
      <c r="D309" s="185">
        <v>1577.5</v>
      </c>
      <c r="E309" s="185">
        <v>1558.4</v>
      </c>
      <c r="F309" s="185" t="s">
        <v>2533</v>
      </c>
      <c r="G309" s="185">
        <v>-1.1299999999999999E-2</v>
      </c>
    </row>
    <row r="310" spans="1:7" ht="12" customHeight="1">
      <c r="A310" s="173">
        <v>45162</v>
      </c>
      <c r="B310" s="161">
        <v>1579.3</v>
      </c>
      <c r="C310" s="161">
        <v>1593.3</v>
      </c>
      <c r="D310" s="161">
        <v>1596.2</v>
      </c>
      <c r="E310" s="161">
        <v>1576.15</v>
      </c>
      <c r="F310" s="161" t="s">
        <v>2534</v>
      </c>
      <c r="G310" s="161">
        <v>-4.5999999999999999E-3</v>
      </c>
    </row>
    <row r="311" spans="1:7" ht="12" customHeight="1">
      <c r="A311" s="184">
        <v>45161</v>
      </c>
      <c r="B311" s="185">
        <v>1586.6</v>
      </c>
      <c r="C311" s="185">
        <v>1580</v>
      </c>
      <c r="D311" s="185">
        <v>1590.55</v>
      </c>
      <c r="E311" s="185">
        <v>1573.25</v>
      </c>
      <c r="F311" s="185" t="s">
        <v>2535</v>
      </c>
      <c r="G311" s="185">
        <v>2.5000000000000001E-3</v>
      </c>
    </row>
    <row r="312" spans="1:7" ht="12" customHeight="1">
      <c r="A312" s="173">
        <v>45160</v>
      </c>
      <c r="B312" s="161">
        <v>1582.7</v>
      </c>
      <c r="C312" s="161">
        <v>1596.35</v>
      </c>
      <c r="D312" s="161">
        <v>1598</v>
      </c>
      <c r="E312" s="161">
        <v>1580</v>
      </c>
      <c r="F312" s="161" t="s">
        <v>2536</v>
      </c>
      <c r="G312" s="161">
        <v>-4.3E-3</v>
      </c>
    </row>
    <row r="313" spans="1:7" ht="12" customHeight="1">
      <c r="A313" s="184">
        <v>45159</v>
      </c>
      <c r="B313" s="185">
        <v>1589.5</v>
      </c>
      <c r="C313" s="185">
        <v>1600.5</v>
      </c>
      <c r="D313" s="185">
        <v>1600.5</v>
      </c>
      <c r="E313" s="185">
        <v>1587</v>
      </c>
      <c r="F313" s="185" t="s">
        <v>2537</v>
      </c>
      <c r="G313" s="185">
        <v>-8.0000000000000004E-4</v>
      </c>
    </row>
    <row r="314" spans="1:7" ht="12" customHeight="1">
      <c r="A314" s="173">
        <v>45156</v>
      </c>
      <c r="B314" s="161">
        <v>1590.75</v>
      </c>
      <c r="C314" s="161">
        <v>1587.55</v>
      </c>
      <c r="D314" s="161">
        <v>1596.3</v>
      </c>
      <c r="E314" s="161">
        <v>1585.5</v>
      </c>
      <c r="F314" s="161" t="s">
        <v>2003</v>
      </c>
      <c r="G314" s="161">
        <v>-4.1000000000000003E-3</v>
      </c>
    </row>
    <row r="315" spans="1:7" ht="12" customHeight="1">
      <c r="A315" s="184">
        <v>45155</v>
      </c>
      <c r="B315" s="185">
        <v>1597.3</v>
      </c>
      <c r="C315" s="185">
        <v>1597.6</v>
      </c>
      <c r="D315" s="185">
        <v>1609.9</v>
      </c>
      <c r="E315" s="185">
        <v>1594</v>
      </c>
      <c r="F315" s="185" t="s">
        <v>2538</v>
      </c>
      <c r="G315" s="185">
        <v>-5.4999999999999997E-3</v>
      </c>
    </row>
    <row r="316" spans="1:7" ht="12" customHeight="1">
      <c r="A316" s="173">
        <v>45154</v>
      </c>
      <c r="B316" s="161">
        <v>1606.2</v>
      </c>
      <c r="C316" s="161">
        <v>1583.1</v>
      </c>
      <c r="D316" s="161">
        <v>1609.65</v>
      </c>
      <c r="E316" s="161">
        <v>1581.3</v>
      </c>
      <c r="F316" s="161" t="s">
        <v>2539</v>
      </c>
      <c r="G316" s="161">
        <v>-2.8999999999999998E-3</v>
      </c>
    </row>
    <row r="317" spans="1:7" ht="12" customHeight="1">
      <c r="A317" s="184">
        <v>45152</v>
      </c>
      <c r="B317" s="185">
        <v>1610.9</v>
      </c>
      <c r="C317" s="185">
        <v>1611</v>
      </c>
      <c r="D317" s="185">
        <v>1615</v>
      </c>
      <c r="E317" s="185">
        <v>1600.25</v>
      </c>
      <c r="F317" s="185" t="s">
        <v>2540</v>
      </c>
      <c r="G317" s="185">
        <v>-4.8999999999999998E-3</v>
      </c>
    </row>
    <row r="318" spans="1:7" ht="12" customHeight="1">
      <c r="A318" s="173">
        <v>45149</v>
      </c>
      <c r="B318" s="161">
        <v>1618.8</v>
      </c>
      <c r="C318" s="161">
        <v>1638.4</v>
      </c>
      <c r="D318" s="161">
        <v>1638.4</v>
      </c>
      <c r="E318" s="161">
        <v>1616.2</v>
      </c>
      <c r="F318" s="161" t="s">
        <v>2541</v>
      </c>
      <c r="G318" s="161">
        <v>-1.04E-2</v>
      </c>
    </row>
    <row r="319" spans="1:7" ht="12" customHeight="1">
      <c r="A319" s="184">
        <v>45148</v>
      </c>
      <c r="B319" s="185">
        <v>1635.85</v>
      </c>
      <c r="C319" s="185">
        <v>1647.05</v>
      </c>
      <c r="D319" s="185">
        <v>1654.25</v>
      </c>
      <c r="E319" s="185">
        <v>1631</v>
      </c>
      <c r="F319" s="185" t="s">
        <v>2542</v>
      </c>
      <c r="G319" s="185">
        <v>-8.8999999999999999E-3</v>
      </c>
    </row>
    <row r="320" spans="1:7" ht="12" customHeight="1">
      <c r="A320" s="173">
        <v>45147</v>
      </c>
      <c r="B320" s="161">
        <v>1650.5</v>
      </c>
      <c r="C320" s="161">
        <v>1653</v>
      </c>
      <c r="D320" s="161">
        <v>1654.5</v>
      </c>
      <c r="E320" s="161">
        <v>1631.1</v>
      </c>
      <c r="F320" s="161" t="s">
        <v>2543</v>
      </c>
      <c r="G320" s="161">
        <v>4.0000000000000002E-4</v>
      </c>
    </row>
    <row r="321" spans="1:7" ht="12" customHeight="1">
      <c r="A321" s="184">
        <v>45146</v>
      </c>
      <c r="B321" s="185">
        <v>1649.9</v>
      </c>
      <c r="C321" s="185">
        <v>1651.7</v>
      </c>
      <c r="D321" s="185">
        <v>1655.6</v>
      </c>
      <c r="E321" s="185">
        <v>1642.05</v>
      </c>
      <c r="F321" s="185" t="s">
        <v>2544</v>
      </c>
      <c r="G321" s="185">
        <v>-8.0000000000000004E-4</v>
      </c>
    </row>
    <row r="322" spans="1:7" ht="12" customHeight="1">
      <c r="A322" s="173">
        <v>45145</v>
      </c>
      <c r="B322" s="161">
        <v>1651.25</v>
      </c>
      <c r="C322" s="161">
        <v>1663.1</v>
      </c>
      <c r="D322" s="161">
        <v>1663.1</v>
      </c>
      <c r="E322" s="161">
        <v>1647.55</v>
      </c>
      <c r="F322" s="161" t="s">
        <v>2545</v>
      </c>
      <c r="G322" s="161">
        <v>-5.9999999999999995E-4</v>
      </c>
    </row>
    <row r="323" spans="1:7" ht="12" customHeight="1">
      <c r="A323" s="184">
        <v>45142</v>
      </c>
      <c r="B323" s="185">
        <v>1652.2</v>
      </c>
      <c r="C323" s="185">
        <v>1635.15</v>
      </c>
      <c r="D323" s="185">
        <v>1656.5</v>
      </c>
      <c r="E323" s="185">
        <v>1629.25</v>
      </c>
      <c r="F323" s="185" t="s">
        <v>1780</v>
      </c>
      <c r="G323" s="185">
        <v>1.4500000000000001E-2</v>
      </c>
    </row>
    <row r="324" spans="1:7" ht="12" customHeight="1">
      <c r="A324" s="173">
        <v>45141</v>
      </c>
      <c r="B324" s="161">
        <v>1628.65</v>
      </c>
      <c r="C324" s="161">
        <v>1640</v>
      </c>
      <c r="D324" s="161">
        <v>1651.35</v>
      </c>
      <c r="E324" s="161">
        <v>1623</v>
      </c>
      <c r="F324" s="161" t="s">
        <v>2546</v>
      </c>
      <c r="G324" s="161">
        <v>-7.1999999999999998E-3</v>
      </c>
    </row>
    <row r="325" spans="1:7" ht="12" customHeight="1">
      <c r="A325" s="184">
        <v>45140</v>
      </c>
      <c r="B325" s="185">
        <v>1640.5</v>
      </c>
      <c r="C325" s="185">
        <v>1642</v>
      </c>
      <c r="D325" s="185">
        <v>1651.5</v>
      </c>
      <c r="E325" s="185">
        <v>1633.15</v>
      </c>
      <c r="F325" s="185" t="s">
        <v>1612</v>
      </c>
      <c r="G325" s="185">
        <v>-1.3100000000000001E-2</v>
      </c>
    </row>
    <row r="326" spans="1:7" ht="12" customHeight="1">
      <c r="A326" s="173">
        <v>45139</v>
      </c>
      <c r="B326" s="161">
        <v>1662.25</v>
      </c>
      <c r="C326" s="161">
        <v>1654.45</v>
      </c>
      <c r="D326" s="161">
        <v>1667.45</v>
      </c>
      <c r="E326" s="161">
        <v>1650</v>
      </c>
      <c r="F326" s="161" t="s">
        <v>2547</v>
      </c>
      <c r="G326" s="161">
        <v>6.7000000000000002E-3</v>
      </c>
    </row>
    <row r="327" spans="1:7" ht="12" customHeight="1">
      <c r="A327" s="184">
        <v>45138</v>
      </c>
      <c r="B327" s="185">
        <v>1651.2</v>
      </c>
      <c r="C327" s="185">
        <v>1650.05</v>
      </c>
      <c r="D327" s="185">
        <v>1656.8</v>
      </c>
      <c r="E327" s="185">
        <v>1638.7</v>
      </c>
      <c r="F327" s="185" t="s">
        <v>2548</v>
      </c>
      <c r="G327" s="185">
        <v>4.7000000000000002E-3</v>
      </c>
    </row>
    <row r="328" spans="1:7" ht="12" customHeight="1">
      <c r="A328" s="173">
        <v>45135</v>
      </c>
      <c r="B328" s="161">
        <v>1643.5</v>
      </c>
      <c r="C328" s="161">
        <v>1661.5</v>
      </c>
      <c r="D328" s="161">
        <v>1668.9</v>
      </c>
      <c r="E328" s="161">
        <v>1641.1</v>
      </c>
      <c r="F328" s="161" t="s">
        <v>2549</v>
      </c>
      <c r="G328" s="161">
        <v>-1.77E-2</v>
      </c>
    </row>
    <row r="329" spans="1:7" ht="12" customHeight="1">
      <c r="A329" s="184">
        <v>45134</v>
      </c>
      <c r="B329" s="185">
        <v>1673.15</v>
      </c>
      <c r="C329" s="185">
        <v>1699.9</v>
      </c>
      <c r="D329" s="185">
        <v>1703</v>
      </c>
      <c r="E329" s="185">
        <v>1667.45</v>
      </c>
      <c r="F329" s="185" t="s">
        <v>2550</v>
      </c>
      <c r="G329" s="185">
        <v>-1.04E-2</v>
      </c>
    </row>
    <row r="330" spans="1:7" ht="12" customHeight="1">
      <c r="A330" s="173">
        <v>45133</v>
      </c>
      <c r="B330" s="161">
        <v>1690.7</v>
      </c>
      <c r="C330" s="161">
        <v>1699.6</v>
      </c>
      <c r="D330" s="161">
        <v>1699.6</v>
      </c>
      <c r="E330" s="161">
        <v>1688</v>
      </c>
      <c r="F330" s="161" t="s">
        <v>2297</v>
      </c>
      <c r="G330" s="161">
        <v>-3.5000000000000001E-3</v>
      </c>
    </row>
    <row r="331" spans="1:7" ht="12" customHeight="1">
      <c r="A331" s="184">
        <v>45132</v>
      </c>
      <c r="B331" s="185">
        <v>1696.6</v>
      </c>
      <c r="C331" s="185">
        <v>1684.65</v>
      </c>
      <c r="D331" s="185">
        <v>1699</v>
      </c>
      <c r="E331" s="185">
        <v>1678.4</v>
      </c>
      <c r="F331" s="185" t="s">
        <v>2551</v>
      </c>
      <c r="G331" s="185">
        <v>1.0800000000000001E-2</v>
      </c>
    </row>
    <row r="332" spans="1:7" ht="12" customHeight="1">
      <c r="A332" s="173">
        <v>45131</v>
      </c>
      <c r="B332" s="161">
        <v>1678.4</v>
      </c>
      <c r="C332" s="161">
        <v>1678.5</v>
      </c>
      <c r="D332" s="161">
        <v>1684.65</v>
      </c>
      <c r="E332" s="161">
        <v>1670.1</v>
      </c>
      <c r="F332" s="161" t="s">
        <v>2441</v>
      </c>
      <c r="G332" s="161">
        <v>1.6000000000000001E-3</v>
      </c>
    </row>
    <row r="333" spans="1:7" ht="12" customHeight="1">
      <c r="A333" s="184">
        <v>45128</v>
      </c>
      <c r="B333" s="185">
        <v>1675.75</v>
      </c>
      <c r="C333" s="185">
        <v>1680</v>
      </c>
      <c r="D333" s="185">
        <v>1689.8</v>
      </c>
      <c r="E333" s="185">
        <v>1673.25</v>
      </c>
      <c r="F333" s="185" t="s">
        <v>2552</v>
      </c>
      <c r="G333" s="185">
        <v>-7.7000000000000002E-3</v>
      </c>
    </row>
    <row r="334" spans="1:7" ht="12" customHeight="1">
      <c r="A334" s="173">
        <v>45127</v>
      </c>
      <c r="B334" s="161">
        <v>1688.75</v>
      </c>
      <c r="C334" s="161">
        <v>1681.15</v>
      </c>
      <c r="D334" s="161">
        <v>1692</v>
      </c>
      <c r="E334" s="161">
        <v>1680</v>
      </c>
      <c r="F334" s="161" t="s">
        <v>2553</v>
      </c>
      <c r="G334" s="161">
        <v>2.2000000000000001E-3</v>
      </c>
    </row>
    <row r="335" spans="1:7" ht="12" customHeight="1">
      <c r="A335" s="184">
        <v>45126</v>
      </c>
      <c r="B335" s="185">
        <v>1685.1</v>
      </c>
      <c r="C335" s="185">
        <v>1681.1</v>
      </c>
      <c r="D335" s="185">
        <v>1688.75</v>
      </c>
      <c r="E335" s="185">
        <v>1675</v>
      </c>
      <c r="F335" s="185" t="s">
        <v>2554</v>
      </c>
      <c r="G335" s="185">
        <v>4.4999999999999997E-3</v>
      </c>
    </row>
    <row r="336" spans="1:7" ht="12" customHeight="1">
      <c r="A336" s="173">
        <v>45125</v>
      </c>
      <c r="B336" s="161">
        <v>1677.5</v>
      </c>
      <c r="C336" s="161">
        <v>1698</v>
      </c>
      <c r="D336" s="161">
        <v>1704</v>
      </c>
      <c r="E336" s="161">
        <v>1670</v>
      </c>
      <c r="F336" s="161" t="s">
        <v>2555</v>
      </c>
      <c r="G336" s="161">
        <v>-8.0000000000000004E-4</v>
      </c>
    </row>
    <row r="337" spans="1:7" ht="12" customHeight="1">
      <c r="A337" s="184">
        <v>45124</v>
      </c>
      <c r="B337" s="185">
        <v>1678.9</v>
      </c>
      <c r="C337" s="185">
        <v>1650</v>
      </c>
      <c r="D337" s="185">
        <v>1682</v>
      </c>
      <c r="E337" s="185">
        <v>1633</v>
      </c>
      <c r="F337" s="185" t="s">
        <v>2556</v>
      </c>
      <c r="G337" s="185">
        <v>2.0899999999999998E-2</v>
      </c>
    </row>
    <row r="338" spans="1:7" ht="12" customHeight="1">
      <c r="A338" s="173">
        <v>45121</v>
      </c>
      <c r="B338" s="161">
        <v>1644.5</v>
      </c>
      <c r="C338" s="161">
        <v>1653.6</v>
      </c>
      <c r="D338" s="161">
        <v>1653.6</v>
      </c>
      <c r="E338" s="161">
        <v>1635</v>
      </c>
      <c r="F338" s="161" t="s">
        <v>2557</v>
      </c>
      <c r="G338" s="161">
        <v>2.0999999999999999E-3</v>
      </c>
    </row>
    <row r="339" spans="1:7" ht="12" customHeight="1">
      <c r="A339" s="184">
        <v>45120</v>
      </c>
      <c r="B339" s="185">
        <v>1641.1</v>
      </c>
      <c r="C339" s="185">
        <v>1656.7</v>
      </c>
      <c r="D339" s="185">
        <v>1657.45</v>
      </c>
      <c r="E339" s="185">
        <v>1638.05</v>
      </c>
      <c r="F339" s="185" t="s">
        <v>2558</v>
      </c>
      <c r="G339" s="185">
        <v>5.0000000000000001E-3</v>
      </c>
    </row>
    <row r="340" spans="1:7" ht="12" customHeight="1">
      <c r="A340" s="173">
        <v>45119</v>
      </c>
      <c r="B340" s="161">
        <v>1632.95</v>
      </c>
      <c r="C340" s="161">
        <v>1655.35</v>
      </c>
      <c r="D340" s="161">
        <v>1666.3</v>
      </c>
      <c r="E340" s="161">
        <v>1627.15</v>
      </c>
      <c r="F340" s="161" t="s">
        <v>2559</v>
      </c>
      <c r="G340" s="161">
        <v>-9.4000000000000004E-3</v>
      </c>
    </row>
    <row r="341" spans="1:7" ht="12" customHeight="1">
      <c r="A341" s="184">
        <v>45118</v>
      </c>
      <c r="B341" s="185">
        <v>1648.4</v>
      </c>
      <c r="C341" s="185">
        <v>1663</v>
      </c>
      <c r="D341" s="185">
        <v>1676</v>
      </c>
      <c r="E341" s="185">
        <v>1645.5</v>
      </c>
      <c r="F341" s="185" t="s">
        <v>2560</v>
      </c>
      <c r="G341" s="185">
        <v>-4.8999999999999998E-3</v>
      </c>
    </row>
    <row r="342" spans="1:7" ht="12" customHeight="1">
      <c r="A342" s="173">
        <v>45117</v>
      </c>
      <c r="B342" s="161">
        <v>1656.45</v>
      </c>
      <c r="C342" s="161">
        <v>1661</v>
      </c>
      <c r="D342" s="161">
        <v>1676.75</v>
      </c>
      <c r="E342" s="161">
        <v>1649.7</v>
      </c>
      <c r="F342" s="161" t="s">
        <v>2561</v>
      </c>
      <c r="G342" s="161">
        <v>-2.3999999999999998E-3</v>
      </c>
    </row>
    <row r="343" spans="1:7" ht="12" customHeight="1">
      <c r="A343" s="184">
        <v>45114</v>
      </c>
      <c r="B343" s="185">
        <v>1660.4</v>
      </c>
      <c r="C343" s="185">
        <v>1665</v>
      </c>
      <c r="D343" s="185">
        <v>1675</v>
      </c>
      <c r="E343" s="185">
        <v>1656.3</v>
      </c>
      <c r="F343" s="185" t="s">
        <v>1809</v>
      </c>
      <c r="G343" s="185">
        <v>-8.6999999999999994E-3</v>
      </c>
    </row>
    <row r="344" spans="1:7" ht="12" customHeight="1">
      <c r="A344" s="173">
        <v>45113</v>
      </c>
      <c r="B344" s="161">
        <v>1675</v>
      </c>
      <c r="C344" s="161">
        <v>1673</v>
      </c>
      <c r="D344" s="161">
        <v>1687.85</v>
      </c>
      <c r="E344" s="161">
        <v>1660.4</v>
      </c>
      <c r="F344" s="161" t="s">
        <v>2562</v>
      </c>
      <c r="G344" s="161">
        <v>1E-3</v>
      </c>
    </row>
    <row r="345" spans="1:7" ht="12" customHeight="1">
      <c r="A345" s="184">
        <v>45112</v>
      </c>
      <c r="B345" s="185">
        <v>1673.3</v>
      </c>
      <c r="C345" s="185">
        <v>1716.25</v>
      </c>
      <c r="D345" s="185">
        <v>1720</v>
      </c>
      <c r="E345" s="185">
        <v>1668.55</v>
      </c>
      <c r="F345" s="185" t="s">
        <v>2563</v>
      </c>
      <c r="G345" s="185">
        <v>-3.1800000000000002E-2</v>
      </c>
    </row>
    <row r="346" spans="1:7" ht="12" customHeight="1">
      <c r="A346" s="173">
        <v>45111</v>
      </c>
      <c r="B346" s="161">
        <v>1728.2</v>
      </c>
      <c r="C346" s="161">
        <v>1723.45</v>
      </c>
      <c r="D346" s="161">
        <v>1747</v>
      </c>
      <c r="E346" s="161">
        <v>1713.8</v>
      </c>
      <c r="F346" s="161" t="s">
        <v>2564</v>
      </c>
      <c r="G346" s="161">
        <v>4.8999999999999998E-3</v>
      </c>
    </row>
    <row r="347" spans="1:7" ht="12" customHeight="1">
      <c r="A347" s="184">
        <v>45110</v>
      </c>
      <c r="B347" s="185">
        <v>1719.8</v>
      </c>
      <c r="C347" s="185">
        <v>1712.5</v>
      </c>
      <c r="D347" s="185">
        <v>1757.5</v>
      </c>
      <c r="E347" s="185">
        <v>1710</v>
      </c>
      <c r="F347" s="185" t="s">
        <v>2565</v>
      </c>
      <c r="G347" s="185">
        <v>1.0800000000000001E-2</v>
      </c>
    </row>
    <row r="348" spans="1:7" ht="12" customHeight="1">
      <c r="A348" s="173">
        <v>45107</v>
      </c>
      <c r="B348" s="161">
        <v>1701.4</v>
      </c>
      <c r="C348" s="161">
        <v>1704</v>
      </c>
      <c r="D348" s="161">
        <v>1708.8</v>
      </c>
      <c r="E348" s="161">
        <v>1683.25</v>
      </c>
      <c r="F348" s="161" t="s">
        <v>2566</v>
      </c>
      <c r="G348" s="161">
        <v>1.5100000000000001E-2</v>
      </c>
    </row>
    <row r="349" spans="1:7" ht="12" customHeight="1">
      <c r="A349" s="184">
        <v>45105</v>
      </c>
      <c r="B349" s="185">
        <v>1676.15</v>
      </c>
      <c r="C349" s="185">
        <v>1670</v>
      </c>
      <c r="D349" s="185">
        <v>1679.9</v>
      </c>
      <c r="E349" s="185">
        <v>1660.5</v>
      </c>
      <c r="F349" s="185" t="s">
        <v>2567</v>
      </c>
      <c r="G349" s="185">
        <v>1.06E-2</v>
      </c>
    </row>
    <row r="350" spans="1:7" ht="12" customHeight="1">
      <c r="A350" s="173">
        <v>45104</v>
      </c>
      <c r="B350" s="161">
        <v>1658.6</v>
      </c>
      <c r="C350" s="161">
        <v>1642.95</v>
      </c>
      <c r="D350" s="161">
        <v>1672.9</v>
      </c>
      <c r="E350" s="161">
        <v>1638.55</v>
      </c>
      <c r="F350" s="161" t="s">
        <v>2568</v>
      </c>
      <c r="G350" s="161">
        <v>1.41E-2</v>
      </c>
    </row>
    <row r="351" spans="1:7" ht="12" customHeight="1">
      <c r="A351" s="184">
        <v>45103</v>
      </c>
      <c r="B351" s="185">
        <v>1635.55</v>
      </c>
      <c r="C351" s="185">
        <v>1645</v>
      </c>
      <c r="D351" s="185">
        <v>1650.75</v>
      </c>
      <c r="E351" s="185">
        <v>1628.7</v>
      </c>
      <c r="F351" s="185" t="s">
        <v>2569</v>
      </c>
      <c r="G351" s="185">
        <v>-4.7999999999999996E-3</v>
      </c>
    </row>
    <row r="352" spans="1:7" ht="12" customHeight="1">
      <c r="A352" s="173">
        <v>45100</v>
      </c>
      <c r="B352" s="161">
        <v>1643.5</v>
      </c>
      <c r="C352" s="161">
        <v>1637.55</v>
      </c>
      <c r="D352" s="161">
        <v>1659.9</v>
      </c>
      <c r="E352" s="161">
        <v>1634.05</v>
      </c>
      <c r="F352" s="161" t="s">
        <v>2570</v>
      </c>
      <c r="G352" s="161">
        <v>-1E-4</v>
      </c>
    </row>
    <row r="353" spans="1:7" ht="12" customHeight="1">
      <c r="A353" s="184">
        <v>45099</v>
      </c>
      <c r="B353" s="185">
        <v>1643.6</v>
      </c>
      <c r="C353" s="185">
        <v>1640</v>
      </c>
      <c r="D353" s="185">
        <v>1657.55</v>
      </c>
      <c r="E353" s="185">
        <v>1639.05</v>
      </c>
      <c r="F353" s="185" t="s">
        <v>2571</v>
      </c>
      <c r="G353" s="185">
        <v>4.8999999999999998E-3</v>
      </c>
    </row>
    <row r="354" spans="1:7" ht="12" customHeight="1">
      <c r="A354" s="173">
        <v>45098</v>
      </c>
      <c r="B354" s="161">
        <v>1635.6</v>
      </c>
      <c r="C354" s="161">
        <v>1616</v>
      </c>
      <c r="D354" s="161">
        <v>1637.25</v>
      </c>
      <c r="E354" s="161">
        <v>1611</v>
      </c>
      <c r="F354" s="161" t="s">
        <v>2572</v>
      </c>
      <c r="G354" s="161">
        <v>1.7500000000000002E-2</v>
      </c>
    </row>
    <row r="355" spans="1:7" ht="12" customHeight="1">
      <c r="A355" s="184">
        <v>45097</v>
      </c>
      <c r="B355" s="185">
        <v>1607.5</v>
      </c>
      <c r="C355" s="185">
        <v>1604.15</v>
      </c>
      <c r="D355" s="185">
        <v>1611</v>
      </c>
      <c r="E355" s="185">
        <v>1590.65</v>
      </c>
      <c r="F355" s="185" t="s">
        <v>1656</v>
      </c>
      <c r="G355" s="185">
        <v>2.0999999999999999E-3</v>
      </c>
    </row>
    <row r="356" spans="1:7" ht="12" customHeight="1">
      <c r="A356" s="173">
        <v>45096</v>
      </c>
      <c r="B356" s="161">
        <v>1604.15</v>
      </c>
      <c r="C356" s="161">
        <v>1611</v>
      </c>
      <c r="D356" s="161">
        <v>1614.25</v>
      </c>
      <c r="E356" s="161">
        <v>1598.35</v>
      </c>
      <c r="F356" s="161" t="s">
        <v>2573</v>
      </c>
      <c r="G356" s="161">
        <v>8.9999999999999998E-4</v>
      </c>
    </row>
    <row r="357" spans="1:7" ht="12" customHeight="1">
      <c r="A357" s="184">
        <v>45093</v>
      </c>
      <c r="B357" s="185">
        <v>1602.75</v>
      </c>
      <c r="C357" s="185">
        <v>1587.15</v>
      </c>
      <c r="D357" s="185">
        <v>1609.2</v>
      </c>
      <c r="E357" s="185">
        <v>1584</v>
      </c>
      <c r="F357" s="185" t="s">
        <v>1493</v>
      </c>
      <c r="G357" s="185">
        <v>1.3100000000000001E-2</v>
      </c>
    </row>
    <row r="358" spans="1:7" ht="12" customHeight="1">
      <c r="A358" s="173">
        <v>45092</v>
      </c>
      <c r="B358" s="161">
        <v>1582.05</v>
      </c>
      <c r="C358" s="161">
        <v>1604</v>
      </c>
      <c r="D358" s="161">
        <v>1605.95</v>
      </c>
      <c r="E358" s="161">
        <v>1579</v>
      </c>
      <c r="F358" s="161" t="s">
        <v>2574</v>
      </c>
      <c r="G358" s="161">
        <v>-1.23E-2</v>
      </c>
    </row>
    <row r="359" spans="1:7" ht="12" customHeight="1">
      <c r="A359" s="184">
        <v>45091</v>
      </c>
      <c r="B359" s="185">
        <v>1601.75</v>
      </c>
      <c r="C359" s="185">
        <v>1610.45</v>
      </c>
      <c r="D359" s="185">
        <v>1612</v>
      </c>
      <c r="E359" s="185">
        <v>1600.2</v>
      </c>
      <c r="F359" s="185" t="s">
        <v>2316</v>
      </c>
      <c r="G359" s="185">
        <v>-1.1000000000000001E-3</v>
      </c>
    </row>
    <row r="360" spans="1:7" ht="12" customHeight="1">
      <c r="A360" s="173">
        <v>45090</v>
      </c>
      <c r="B360" s="161">
        <v>1603.5</v>
      </c>
      <c r="C360" s="161">
        <v>1590.1</v>
      </c>
      <c r="D360" s="161">
        <v>1609</v>
      </c>
      <c r="E360" s="161">
        <v>1590.1</v>
      </c>
      <c r="F360" s="161" t="s">
        <v>2575</v>
      </c>
      <c r="G360" s="161">
        <v>1.6999999999999999E-3</v>
      </c>
    </row>
    <row r="361" spans="1:7" ht="12" customHeight="1">
      <c r="A361" s="184">
        <v>45089</v>
      </c>
      <c r="B361" s="185">
        <v>1600.8</v>
      </c>
      <c r="C361" s="185">
        <v>1612.55</v>
      </c>
      <c r="D361" s="185">
        <v>1615.8</v>
      </c>
      <c r="E361" s="185">
        <v>1599.45</v>
      </c>
      <c r="F361" s="185" t="s">
        <v>1836</v>
      </c>
      <c r="G361" s="185">
        <v>-6.1000000000000004E-3</v>
      </c>
    </row>
    <row r="362" spans="1:7" ht="12" customHeight="1">
      <c r="A362" s="173">
        <v>45086</v>
      </c>
      <c r="B362" s="161">
        <v>1610.6</v>
      </c>
      <c r="C362" s="161">
        <v>1615.9</v>
      </c>
      <c r="D362" s="161">
        <v>1618.5</v>
      </c>
      <c r="E362" s="161">
        <v>1607</v>
      </c>
      <c r="F362" s="161" t="s">
        <v>2576</v>
      </c>
      <c r="G362" s="161">
        <v>1.1999999999999999E-3</v>
      </c>
    </row>
    <row r="363" spans="1:7" ht="12" customHeight="1">
      <c r="A363" s="184">
        <v>45085</v>
      </c>
      <c r="B363" s="185">
        <v>1608.7</v>
      </c>
      <c r="C363" s="185">
        <v>1603.25</v>
      </c>
      <c r="D363" s="185">
        <v>1626</v>
      </c>
      <c r="E363" s="185">
        <v>1603.25</v>
      </c>
      <c r="F363" s="185" t="s">
        <v>2577</v>
      </c>
      <c r="G363" s="185">
        <v>5.9999999999999995E-4</v>
      </c>
    </row>
    <row r="364" spans="1:7" ht="12" customHeight="1">
      <c r="A364" s="173">
        <v>45084</v>
      </c>
      <c r="B364" s="161">
        <v>1607.7</v>
      </c>
      <c r="C364" s="161">
        <v>1603.45</v>
      </c>
      <c r="D364" s="161">
        <v>1612.55</v>
      </c>
      <c r="E364" s="161">
        <v>1596</v>
      </c>
      <c r="F364" s="161" t="s">
        <v>2578</v>
      </c>
      <c r="G364" s="161">
        <v>5.1999999999999998E-3</v>
      </c>
    </row>
    <row r="365" spans="1:7" ht="12" customHeight="1">
      <c r="A365" s="184">
        <v>45083</v>
      </c>
      <c r="B365" s="185">
        <v>1599.4</v>
      </c>
      <c r="C365" s="185">
        <v>1607.65</v>
      </c>
      <c r="D365" s="185">
        <v>1609.85</v>
      </c>
      <c r="E365" s="185">
        <v>1592.25</v>
      </c>
      <c r="F365" s="185" t="s">
        <v>2441</v>
      </c>
      <c r="G365" s="185">
        <v>-3.0999999999999999E-3</v>
      </c>
    </row>
    <row r="366" spans="1:7" ht="12" customHeight="1">
      <c r="A366" s="173">
        <v>45082</v>
      </c>
      <c r="B366" s="161">
        <v>1604.4</v>
      </c>
      <c r="C366" s="161">
        <v>1614.5</v>
      </c>
      <c r="D366" s="161">
        <v>1616.5</v>
      </c>
      <c r="E366" s="161">
        <v>1602.45</v>
      </c>
      <c r="F366" s="161" t="s">
        <v>2579</v>
      </c>
      <c r="G366" s="161">
        <v>-1.2999999999999999E-3</v>
      </c>
    </row>
    <row r="367" spans="1:7" ht="12" customHeight="1">
      <c r="A367" s="184">
        <v>45079</v>
      </c>
      <c r="B367" s="185">
        <v>1606.5</v>
      </c>
      <c r="C367" s="185">
        <v>1612.45</v>
      </c>
      <c r="D367" s="185">
        <v>1614.8</v>
      </c>
      <c r="E367" s="185">
        <v>1601</v>
      </c>
      <c r="F367" s="185" t="s">
        <v>2505</v>
      </c>
      <c r="G367" s="185">
        <v>1.6000000000000001E-3</v>
      </c>
    </row>
    <row r="368" spans="1:7" ht="12" customHeight="1">
      <c r="A368" s="173">
        <v>45078</v>
      </c>
      <c r="B368" s="161">
        <v>1604</v>
      </c>
      <c r="C368" s="161">
        <v>1619.9</v>
      </c>
      <c r="D368" s="161">
        <v>1619.9</v>
      </c>
      <c r="E368" s="161">
        <v>1600</v>
      </c>
      <c r="F368" s="161" t="s">
        <v>2580</v>
      </c>
      <c r="G368" s="161">
        <v>-4.3E-3</v>
      </c>
    </row>
    <row r="369" spans="1:7" ht="12" customHeight="1">
      <c r="A369" s="184">
        <v>45077</v>
      </c>
      <c r="B369" s="185">
        <v>1610.85</v>
      </c>
      <c r="C369" s="185">
        <v>1629.9</v>
      </c>
      <c r="D369" s="185">
        <v>1634.95</v>
      </c>
      <c r="E369" s="185">
        <v>1604.65</v>
      </c>
      <c r="F369" s="185" t="s">
        <v>2581</v>
      </c>
      <c r="G369" s="185">
        <v>-1.5800000000000002E-2</v>
      </c>
    </row>
    <row r="370" spans="1:7" ht="12" customHeight="1">
      <c r="A370" s="173">
        <v>45076</v>
      </c>
      <c r="B370" s="161">
        <v>1636.75</v>
      </c>
      <c r="C370" s="161">
        <v>1633.6</v>
      </c>
      <c r="D370" s="161">
        <v>1642.65</v>
      </c>
      <c r="E370" s="161">
        <v>1628.55</v>
      </c>
      <c r="F370" s="161" t="s">
        <v>2582</v>
      </c>
      <c r="G370" s="161">
        <v>8.0000000000000004E-4</v>
      </c>
    </row>
    <row r="371" spans="1:7" ht="12" customHeight="1">
      <c r="A371" s="184">
        <v>45075</v>
      </c>
      <c r="B371" s="185">
        <v>1635.5</v>
      </c>
      <c r="C371" s="185">
        <v>1628.5</v>
      </c>
      <c r="D371" s="185">
        <v>1641</v>
      </c>
      <c r="E371" s="185">
        <v>1624.85</v>
      </c>
      <c r="F371" s="185" t="s">
        <v>2009</v>
      </c>
      <c r="G371" s="185">
        <v>1.2200000000000001E-2</v>
      </c>
    </row>
    <row r="372" spans="1:7" ht="12" customHeight="1">
      <c r="A372" s="173">
        <v>45072</v>
      </c>
      <c r="B372" s="161">
        <v>1615.8</v>
      </c>
      <c r="C372" s="161">
        <v>1619</v>
      </c>
      <c r="D372" s="161">
        <v>1619</v>
      </c>
      <c r="E372" s="161">
        <v>1602.25</v>
      </c>
      <c r="F372" s="161" t="s">
        <v>2338</v>
      </c>
      <c r="G372" s="161">
        <v>3.8999999999999998E-3</v>
      </c>
    </row>
    <row r="373" spans="1:7" ht="12" customHeight="1">
      <c r="A373" s="184">
        <v>45071</v>
      </c>
      <c r="B373" s="185">
        <v>1609.6</v>
      </c>
      <c r="C373" s="185">
        <v>1615.7</v>
      </c>
      <c r="D373" s="185">
        <v>1620.05</v>
      </c>
      <c r="E373" s="185">
        <v>1597.35</v>
      </c>
      <c r="F373" s="185" t="s">
        <v>2583</v>
      </c>
      <c r="G373" s="185">
        <v>-3.8E-3</v>
      </c>
    </row>
    <row r="374" spans="1:7" ht="12" customHeight="1">
      <c r="A374" s="173">
        <v>45070</v>
      </c>
      <c r="B374" s="161">
        <v>1615.8</v>
      </c>
      <c r="C374" s="161">
        <v>1627.55</v>
      </c>
      <c r="D374" s="161">
        <v>1634.75</v>
      </c>
      <c r="E374" s="161">
        <v>1613.6</v>
      </c>
      <c r="F374" s="161" t="s">
        <v>2584</v>
      </c>
      <c r="G374" s="161">
        <v>-1.3100000000000001E-2</v>
      </c>
    </row>
    <row r="375" spans="1:7" ht="12" customHeight="1">
      <c r="A375" s="184">
        <v>45069</v>
      </c>
      <c r="B375" s="185">
        <v>1637.2</v>
      </c>
      <c r="C375" s="185">
        <v>1649</v>
      </c>
      <c r="D375" s="185">
        <v>1649.6</v>
      </c>
      <c r="E375" s="185">
        <v>1633.45</v>
      </c>
      <c r="F375" s="185" t="s">
        <v>2585</v>
      </c>
      <c r="G375" s="185">
        <v>-2.3E-3</v>
      </c>
    </row>
    <row r="376" spans="1:7" ht="12" customHeight="1">
      <c r="A376" s="173">
        <v>45068</v>
      </c>
      <c r="B376" s="161">
        <v>1641.05</v>
      </c>
      <c r="C376" s="161">
        <v>1645</v>
      </c>
      <c r="D376" s="161">
        <v>1652.9</v>
      </c>
      <c r="E376" s="161">
        <v>1632.7</v>
      </c>
      <c r="F376" s="161" t="s">
        <v>2586</v>
      </c>
      <c r="G376" s="161">
        <v>-3.5999999999999999E-3</v>
      </c>
    </row>
    <row r="377" spans="1:7" ht="12" customHeight="1">
      <c r="A377" s="184">
        <v>45065</v>
      </c>
      <c r="B377" s="185">
        <v>1646.9</v>
      </c>
      <c r="C377" s="185">
        <v>1648</v>
      </c>
      <c r="D377" s="185">
        <v>1650</v>
      </c>
      <c r="E377" s="185">
        <v>1631.55</v>
      </c>
      <c r="F377" s="185" t="s">
        <v>2587</v>
      </c>
      <c r="G377" s="185">
        <v>1.1999999999999999E-3</v>
      </c>
    </row>
    <row r="378" spans="1:7" ht="12" customHeight="1">
      <c r="A378" s="173">
        <v>45064</v>
      </c>
      <c r="B378" s="161">
        <v>1645</v>
      </c>
      <c r="C378" s="161">
        <v>1648</v>
      </c>
      <c r="D378" s="161">
        <v>1653.95</v>
      </c>
      <c r="E378" s="161">
        <v>1640</v>
      </c>
      <c r="F378" s="161" t="s">
        <v>2588</v>
      </c>
      <c r="G378" s="161">
        <v>4.0000000000000001E-3</v>
      </c>
    </row>
    <row r="379" spans="1:7" ht="12" customHeight="1">
      <c r="A379" s="184">
        <v>45063</v>
      </c>
      <c r="B379" s="185">
        <v>1638.45</v>
      </c>
      <c r="C379" s="185">
        <v>1650</v>
      </c>
      <c r="D379" s="185">
        <v>1650</v>
      </c>
      <c r="E379" s="185">
        <v>1625.35</v>
      </c>
      <c r="F379" s="185" t="s">
        <v>2587</v>
      </c>
      <c r="G379" s="185">
        <v>-5.4000000000000003E-3</v>
      </c>
    </row>
    <row r="380" spans="1:7" ht="12" customHeight="1">
      <c r="A380" s="173">
        <v>45062</v>
      </c>
      <c r="B380" s="161">
        <v>1647.3</v>
      </c>
      <c r="C380" s="161">
        <v>1671.8</v>
      </c>
      <c r="D380" s="161">
        <v>1671.8</v>
      </c>
      <c r="E380" s="161">
        <v>1644</v>
      </c>
      <c r="F380" s="161" t="s">
        <v>2289</v>
      </c>
      <c r="G380" s="161">
        <v>-1.7000000000000001E-2</v>
      </c>
    </row>
    <row r="381" spans="1:7" ht="12" customHeight="1">
      <c r="A381" s="184">
        <v>45061</v>
      </c>
      <c r="B381" s="185">
        <v>1675.8</v>
      </c>
      <c r="C381" s="185">
        <v>1672</v>
      </c>
      <c r="D381" s="185">
        <v>1680.75</v>
      </c>
      <c r="E381" s="185">
        <v>1665.1</v>
      </c>
      <c r="F381" s="185" t="s">
        <v>2299</v>
      </c>
      <c r="G381" s="185">
        <v>4.7999999999999996E-3</v>
      </c>
    </row>
    <row r="382" spans="1:7" ht="12" customHeight="1">
      <c r="A382" s="173">
        <v>45058</v>
      </c>
      <c r="B382" s="161">
        <v>1667.8</v>
      </c>
      <c r="C382" s="161">
        <v>1647</v>
      </c>
      <c r="D382" s="161">
        <v>1672.8</v>
      </c>
      <c r="E382" s="161">
        <v>1644.25</v>
      </c>
      <c r="F382" s="161" t="s">
        <v>2585</v>
      </c>
      <c r="G382" s="161">
        <v>8.8000000000000005E-3</v>
      </c>
    </row>
    <row r="383" spans="1:7" ht="12" customHeight="1">
      <c r="A383" s="184">
        <v>45057</v>
      </c>
      <c r="B383" s="185">
        <v>1653.2</v>
      </c>
      <c r="C383" s="185">
        <v>1665.15</v>
      </c>
      <c r="D383" s="185">
        <v>1688</v>
      </c>
      <c r="E383" s="185">
        <v>1649.25</v>
      </c>
      <c r="F383" s="185" t="s">
        <v>2589</v>
      </c>
      <c r="G383" s="185">
        <v>6.9999999999999999E-4</v>
      </c>
    </row>
    <row r="384" spans="1:7" ht="12" customHeight="1">
      <c r="A384" s="173">
        <v>45056</v>
      </c>
      <c r="B384" s="161">
        <v>1652.1</v>
      </c>
      <c r="C384" s="161">
        <v>1644.5</v>
      </c>
      <c r="D384" s="161">
        <v>1654.65</v>
      </c>
      <c r="E384" s="161">
        <v>1633.1</v>
      </c>
      <c r="F384" s="161" t="s">
        <v>2590</v>
      </c>
      <c r="G384" s="161">
        <v>4.5999999999999999E-3</v>
      </c>
    </row>
    <row r="385" spans="1:7" ht="12" customHeight="1">
      <c r="A385" s="184">
        <v>45055</v>
      </c>
      <c r="B385" s="185">
        <v>1644.5</v>
      </c>
      <c r="C385" s="185">
        <v>1649.9</v>
      </c>
      <c r="D385" s="185">
        <v>1656</v>
      </c>
      <c r="E385" s="185">
        <v>1639.95</v>
      </c>
      <c r="F385" s="185" t="s">
        <v>2591</v>
      </c>
      <c r="G385" s="185">
        <v>0</v>
      </c>
    </row>
    <row r="386" spans="1:7" ht="12" customHeight="1">
      <c r="A386" s="173">
        <v>45054</v>
      </c>
      <c r="B386" s="161">
        <v>1644.45</v>
      </c>
      <c r="C386" s="161">
        <v>1635</v>
      </c>
      <c r="D386" s="161">
        <v>1650.35</v>
      </c>
      <c r="E386" s="161">
        <v>1630</v>
      </c>
      <c r="F386" s="161" t="s">
        <v>2592</v>
      </c>
      <c r="G386" s="161">
        <v>1.1599999999999999E-2</v>
      </c>
    </row>
    <row r="387" spans="1:7" ht="12" customHeight="1">
      <c r="A387" s="184">
        <v>45051</v>
      </c>
      <c r="B387" s="185">
        <v>1625.65</v>
      </c>
      <c r="C387" s="185">
        <v>1639</v>
      </c>
      <c r="D387" s="185">
        <v>1660.95</v>
      </c>
      <c r="E387" s="185">
        <v>1622.1</v>
      </c>
      <c r="F387" s="185" t="s">
        <v>2593</v>
      </c>
      <c r="G387" s="185">
        <v>-5.91E-2</v>
      </c>
    </row>
    <row r="388" spans="1:7" ht="12" customHeight="1">
      <c r="A388" s="173">
        <v>45050</v>
      </c>
      <c r="B388" s="161">
        <v>1727.8</v>
      </c>
      <c r="C388" s="161">
        <v>1687.1</v>
      </c>
      <c r="D388" s="161">
        <v>1734.45</v>
      </c>
      <c r="E388" s="161">
        <v>1687.1</v>
      </c>
      <c r="F388" s="161" t="s">
        <v>2594</v>
      </c>
      <c r="G388" s="161">
        <v>2.0500000000000001E-2</v>
      </c>
    </row>
    <row r="389" spans="1:7" ht="12" customHeight="1">
      <c r="A389" s="184">
        <v>45049</v>
      </c>
      <c r="B389" s="185">
        <v>1693.15</v>
      </c>
      <c r="C389" s="185">
        <v>1684.95</v>
      </c>
      <c r="D389" s="185">
        <v>1696</v>
      </c>
      <c r="E389" s="185">
        <v>1679.65</v>
      </c>
      <c r="F389" s="185" t="s">
        <v>2595</v>
      </c>
      <c r="G389" s="185">
        <v>3.5000000000000001E-3</v>
      </c>
    </row>
    <row r="390" spans="1:7" ht="12" customHeight="1">
      <c r="A390" s="173">
        <v>45048</v>
      </c>
      <c r="B390" s="161">
        <v>1687.25</v>
      </c>
      <c r="C390" s="161">
        <v>1688.7</v>
      </c>
      <c r="D390" s="161">
        <v>1699</v>
      </c>
      <c r="E390" s="161">
        <v>1682</v>
      </c>
      <c r="F390" s="161" t="s">
        <v>2596</v>
      </c>
      <c r="G390" s="161">
        <v>-2.0000000000000001E-4</v>
      </c>
    </row>
    <row r="391" spans="1:7" ht="12" customHeight="1">
      <c r="A391" s="184">
        <v>45044</v>
      </c>
      <c r="B391" s="185">
        <v>1687.6</v>
      </c>
      <c r="C391" s="185">
        <v>1684.7</v>
      </c>
      <c r="D391" s="185">
        <v>1691</v>
      </c>
      <c r="E391" s="185">
        <v>1670</v>
      </c>
      <c r="F391" s="185" t="s">
        <v>2575</v>
      </c>
      <c r="G391" s="185">
        <v>3.8999999999999998E-3</v>
      </c>
    </row>
    <row r="392" spans="1:7" ht="12" customHeight="1">
      <c r="A392" s="173">
        <v>45043</v>
      </c>
      <c r="B392" s="161">
        <v>1681</v>
      </c>
      <c r="C392" s="161">
        <v>1670.5</v>
      </c>
      <c r="D392" s="161">
        <v>1685.25</v>
      </c>
      <c r="E392" s="161">
        <v>1665.85</v>
      </c>
      <c r="F392" s="161" t="s">
        <v>2597</v>
      </c>
      <c r="G392" s="161">
        <v>5.4999999999999997E-3</v>
      </c>
    </row>
    <row r="393" spans="1:7" ht="12" customHeight="1">
      <c r="A393" s="184">
        <v>45042</v>
      </c>
      <c r="B393" s="185">
        <v>1671.8</v>
      </c>
      <c r="C393" s="185">
        <v>1660</v>
      </c>
      <c r="D393" s="185">
        <v>1675</v>
      </c>
      <c r="E393" s="185">
        <v>1655</v>
      </c>
      <c r="F393" s="185" t="s">
        <v>2598</v>
      </c>
      <c r="G393" s="185">
        <v>4.5999999999999999E-3</v>
      </c>
    </row>
    <row r="394" spans="1:7" ht="12" customHeight="1">
      <c r="A394" s="173">
        <v>45041</v>
      </c>
      <c r="B394" s="161">
        <v>1664.15</v>
      </c>
      <c r="C394" s="161">
        <v>1687.7</v>
      </c>
      <c r="D394" s="161">
        <v>1687.7</v>
      </c>
      <c r="E394" s="161">
        <v>1661.9</v>
      </c>
      <c r="F394" s="161" t="s">
        <v>2580</v>
      </c>
      <c r="G394" s="161">
        <v>-1.4200000000000001E-2</v>
      </c>
    </row>
    <row r="395" spans="1:7" ht="12" customHeight="1">
      <c r="A395" s="184">
        <v>45040</v>
      </c>
      <c r="B395" s="185">
        <v>1688.15</v>
      </c>
      <c r="C395" s="185">
        <v>1687</v>
      </c>
      <c r="D395" s="185">
        <v>1691.45</v>
      </c>
      <c r="E395" s="185">
        <v>1674.1</v>
      </c>
      <c r="F395" s="185" t="s">
        <v>2599</v>
      </c>
      <c r="G395" s="185">
        <v>8.0999999999999996E-3</v>
      </c>
    </row>
    <row r="396" spans="1:7" ht="12" customHeight="1">
      <c r="A396" s="173">
        <v>45037</v>
      </c>
      <c r="B396" s="161">
        <v>1674.6</v>
      </c>
      <c r="C396" s="161">
        <v>1669</v>
      </c>
      <c r="D396" s="161">
        <v>1676.95</v>
      </c>
      <c r="E396" s="161">
        <v>1663.25</v>
      </c>
      <c r="F396" s="161" t="s">
        <v>2316</v>
      </c>
      <c r="G396" s="161">
        <v>1.6000000000000001E-3</v>
      </c>
    </row>
    <row r="397" spans="1:7" ht="12" customHeight="1">
      <c r="A397" s="184">
        <v>45036</v>
      </c>
      <c r="B397" s="185">
        <v>1671.9</v>
      </c>
      <c r="C397" s="185">
        <v>1671.7</v>
      </c>
      <c r="D397" s="185">
        <v>1677.45</v>
      </c>
      <c r="E397" s="185">
        <v>1666.4</v>
      </c>
      <c r="F397" s="185" t="s">
        <v>2600</v>
      </c>
      <c r="G397" s="185">
        <v>3.7000000000000002E-3</v>
      </c>
    </row>
    <row r="398" spans="1:7" ht="12" customHeight="1">
      <c r="A398" s="173">
        <v>45035</v>
      </c>
      <c r="B398" s="161">
        <v>1665.7</v>
      </c>
      <c r="C398" s="161">
        <v>1665</v>
      </c>
      <c r="D398" s="161">
        <v>1670.3</v>
      </c>
      <c r="E398" s="161">
        <v>1657.15</v>
      </c>
      <c r="F398" s="161" t="s">
        <v>1839</v>
      </c>
      <c r="G398" s="161">
        <v>3.7000000000000002E-3</v>
      </c>
    </row>
    <row r="399" spans="1:7" ht="12" customHeight="1">
      <c r="A399" s="184">
        <v>45034</v>
      </c>
      <c r="B399" s="185">
        <v>1659.6</v>
      </c>
      <c r="C399" s="185">
        <v>1670</v>
      </c>
      <c r="D399" s="185">
        <v>1677.25</v>
      </c>
      <c r="E399" s="185">
        <v>1656.4</v>
      </c>
      <c r="F399" s="185" t="s">
        <v>2601</v>
      </c>
      <c r="G399" s="185">
        <v>-4.1999999999999997E-3</v>
      </c>
    </row>
    <row r="400" spans="1:7" ht="12" customHeight="1">
      <c r="A400" s="173">
        <v>45033</v>
      </c>
      <c r="B400" s="161">
        <v>1666.65</v>
      </c>
      <c r="C400" s="161">
        <v>1720</v>
      </c>
      <c r="D400" s="161">
        <v>1720</v>
      </c>
      <c r="E400" s="161">
        <v>1653.3</v>
      </c>
      <c r="F400" s="161" t="s">
        <v>2602</v>
      </c>
      <c r="G400" s="161">
        <v>-1.52E-2</v>
      </c>
    </row>
    <row r="401" spans="1:7" ht="12" customHeight="1">
      <c r="A401" s="184">
        <v>45029</v>
      </c>
      <c r="B401" s="185">
        <v>1692.45</v>
      </c>
      <c r="C401" s="185">
        <v>1688.3</v>
      </c>
      <c r="D401" s="185">
        <v>1697.05</v>
      </c>
      <c r="E401" s="185">
        <v>1678.15</v>
      </c>
      <c r="F401" s="185" t="s">
        <v>2603</v>
      </c>
      <c r="G401" s="185">
        <v>4.4999999999999997E-3</v>
      </c>
    </row>
    <row r="402" spans="1:7" ht="12" customHeight="1">
      <c r="A402" s="173">
        <v>45028</v>
      </c>
      <c r="B402" s="161">
        <v>1684.9</v>
      </c>
      <c r="C402" s="161">
        <v>1668</v>
      </c>
      <c r="D402" s="161">
        <v>1688.2</v>
      </c>
      <c r="E402" s="161">
        <v>1667.8</v>
      </c>
      <c r="F402" s="161" t="s">
        <v>2313</v>
      </c>
      <c r="G402" s="161">
        <v>1.2999999999999999E-2</v>
      </c>
    </row>
    <row r="403" spans="1:7" ht="12" customHeight="1">
      <c r="A403" s="184">
        <v>45027</v>
      </c>
      <c r="B403" s="185">
        <v>1663.3</v>
      </c>
      <c r="C403" s="185">
        <v>1659</v>
      </c>
      <c r="D403" s="185">
        <v>1669.4</v>
      </c>
      <c r="E403" s="185">
        <v>1651.1</v>
      </c>
      <c r="F403" s="185" t="s">
        <v>2604</v>
      </c>
      <c r="G403" s="185">
        <v>2.8999999999999998E-3</v>
      </c>
    </row>
    <row r="404" spans="1:7" ht="12" customHeight="1">
      <c r="A404" s="173">
        <v>45026</v>
      </c>
      <c r="B404" s="161">
        <v>1658.45</v>
      </c>
      <c r="C404" s="161">
        <v>1663.25</v>
      </c>
      <c r="D404" s="161">
        <v>1671</v>
      </c>
      <c r="E404" s="161">
        <v>1654</v>
      </c>
      <c r="F404" s="161" t="s">
        <v>2605</v>
      </c>
      <c r="G404" s="161">
        <v>-4.7000000000000002E-3</v>
      </c>
    </row>
    <row r="405" spans="1:7" ht="12" customHeight="1">
      <c r="A405" s="184">
        <v>45022</v>
      </c>
      <c r="B405" s="185">
        <v>1666.35</v>
      </c>
      <c r="C405" s="185">
        <v>1648.55</v>
      </c>
      <c r="D405" s="185">
        <v>1669.2</v>
      </c>
      <c r="E405" s="185">
        <v>1647.1</v>
      </c>
      <c r="F405" s="185" t="s">
        <v>2606</v>
      </c>
      <c r="G405" s="185">
        <v>7.6E-3</v>
      </c>
    </row>
    <row r="406" spans="1:7" ht="12" customHeight="1">
      <c r="A406" s="173">
        <v>45021</v>
      </c>
      <c r="B406" s="161">
        <v>1653.75</v>
      </c>
      <c r="C406" s="161">
        <v>1618.6</v>
      </c>
      <c r="D406" s="161">
        <v>1656</v>
      </c>
      <c r="E406" s="161">
        <v>1616</v>
      </c>
      <c r="F406" s="161" t="s">
        <v>2607</v>
      </c>
      <c r="G406" s="161">
        <v>2.6800000000000001E-2</v>
      </c>
    </row>
    <row r="407" spans="1:7" ht="12" customHeight="1">
      <c r="A407" s="184">
        <v>45019</v>
      </c>
      <c r="B407" s="185">
        <v>1610.55</v>
      </c>
      <c r="C407" s="185">
        <v>1607.55</v>
      </c>
      <c r="D407" s="185">
        <v>1615.7</v>
      </c>
      <c r="E407" s="185">
        <v>1602.75</v>
      </c>
      <c r="F407" s="185" t="s">
        <v>2608</v>
      </c>
      <c r="G407" s="185">
        <v>5.9999999999999995E-4</v>
      </c>
    </row>
    <row r="408" spans="1:7" ht="12" customHeight="1">
      <c r="A408" s="173">
        <v>45016</v>
      </c>
      <c r="B408" s="161">
        <v>1609.55</v>
      </c>
      <c r="C408" s="161">
        <v>1595.6</v>
      </c>
      <c r="D408" s="161">
        <v>1612.95</v>
      </c>
      <c r="E408" s="161">
        <v>1592.4</v>
      </c>
      <c r="F408" s="161" t="s">
        <v>2609</v>
      </c>
      <c r="G408" s="161">
        <v>1.37E-2</v>
      </c>
    </row>
    <row r="409" spans="1:7" ht="12" customHeight="1">
      <c r="A409" s="184">
        <v>45014</v>
      </c>
      <c r="B409" s="185">
        <v>1587.8</v>
      </c>
      <c r="C409" s="185">
        <v>1584</v>
      </c>
      <c r="D409" s="185">
        <v>1602</v>
      </c>
      <c r="E409" s="185">
        <v>1581.9</v>
      </c>
      <c r="F409" s="185" t="s">
        <v>2610</v>
      </c>
      <c r="G409" s="185">
        <v>4.7999999999999996E-3</v>
      </c>
    </row>
    <row r="410" spans="1:7" ht="12" customHeight="1">
      <c r="A410" s="173">
        <v>45013</v>
      </c>
      <c r="B410" s="161">
        <v>1580.2</v>
      </c>
      <c r="C410" s="161">
        <v>1565.7</v>
      </c>
      <c r="D410" s="161">
        <v>1582.9</v>
      </c>
      <c r="E410" s="161">
        <v>1564.1</v>
      </c>
      <c r="F410" s="161" t="s">
        <v>2374</v>
      </c>
      <c r="G410" s="161">
        <v>8.0999999999999996E-3</v>
      </c>
    </row>
    <row r="411" spans="1:7" ht="12" customHeight="1">
      <c r="A411" s="184">
        <v>45012</v>
      </c>
      <c r="B411" s="185">
        <v>1567.45</v>
      </c>
      <c r="C411" s="185">
        <v>1562.2</v>
      </c>
      <c r="D411" s="185">
        <v>1579.45</v>
      </c>
      <c r="E411" s="185">
        <v>1558.9</v>
      </c>
      <c r="F411" s="185" t="s">
        <v>2465</v>
      </c>
      <c r="G411" s="185">
        <v>4.4000000000000003E-3</v>
      </c>
    </row>
    <row r="412" spans="1:7" ht="12" customHeight="1">
      <c r="A412" s="173">
        <v>45009</v>
      </c>
      <c r="B412" s="161">
        <v>1560.65</v>
      </c>
      <c r="C412" s="161">
        <v>1560</v>
      </c>
      <c r="D412" s="161">
        <v>1573.9</v>
      </c>
      <c r="E412" s="161">
        <v>1554.95</v>
      </c>
      <c r="F412" s="161" t="s">
        <v>2611</v>
      </c>
      <c r="G412" s="161">
        <v>-1.6000000000000001E-3</v>
      </c>
    </row>
    <row r="413" spans="1:7" ht="12" customHeight="1">
      <c r="A413" s="184">
        <v>45008</v>
      </c>
      <c r="B413" s="185">
        <v>1563.15</v>
      </c>
      <c r="C413" s="185">
        <v>1567.75</v>
      </c>
      <c r="D413" s="185">
        <v>1590.35</v>
      </c>
      <c r="E413" s="185">
        <v>1558.55</v>
      </c>
      <c r="F413" s="185" t="s">
        <v>2612</v>
      </c>
      <c r="G413" s="185">
        <v>-8.0000000000000002E-3</v>
      </c>
    </row>
    <row r="414" spans="1:7" ht="12" customHeight="1">
      <c r="A414" s="173">
        <v>45007</v>
      </c>
      <c r="B414" s="161">
        <v>1575.8</v>
      </c>
      <c r="C414" s="161">
        <v>1584</v>
      </c>
      <c r="D414" s="161">
        <v>1586.05</v>
      </c>
      <c r="E414" s="161">
        <v>1565.3</v>
      </c>
      <c r="F414" s="161" t="s">
        <v>1820</v>
      </c>
      <c r="G414" s="161">
        <v>-2.3E-3</v>
      </c>
    </row>
    <row r="415" spans="1:7" ht="12" customHeight="1">
      <c r="A415" s="184">
        <v>45006</v>
      </c>
      <c r="B415" s="185">
        <v>1579.45</v>
      </c>
      <c r="C415" s="185">
        <v>1571.95</v>
      </c>
      <c r="D415" s="185">
        <v>1582.5</v>
      </c>
      <c r="E415" s="185">
        <v>1556.2</v>
      </c>
      <c r="F415" s="185" t="s">
        <v>2613</v>
      </c>
      <c r="G415" s="185">
        <v>1.1299999999999999E-2</v>
      </c>
    </row>
    <row r="416" spans="1:7" ht="12" customHeight="1">
      <c r="A416" s="173">
        <v>45005</v>
      </c>
      <c r="B416" s="161">
        <v>1561.75</v>
      </c>
      <c r="C416" s="161">
        <v>1567.95</v>
      </c>
      <c r="D416" s="161">
        <v>1568.1</v>
      </c>
      <c r="E416" s="161">
        <v>1545.4</v>
      </c>
      <c r="F416" s="161" t="s">
        <v>2614</v>
      </c>
      <c r="G416" s="161">
        <v>-6.8999999999999999E-3</v>
      </c>
    </row>
    <row r="417" spans="1:7" ht="12" customHeight="1">
      <c r="A417" s="184">
        <v>45002</v>
      </c>
      <c r="B417" s="185">
        <v>1572.65</v>
      </c>
      <c r="C417" s="185">
        <v>1557.5</v>
      </c>
      <c r="D417" s="185">
        <v>1579.2</v>
      </c>
      <c r="E417" s="185">
        <v>1540</v>
      </c>
      <c r="F417" s="185" t="s">
        <v>2615</v>
      </c>
      <c r="G417" s="185">
        <v>1.34E-2</v>
      </c>
    </row>
    <row r="418" spans="1:7" ht="12" customHeight="1">
      <c r="A418" s="173">
        <v>45001</v>
      </c>
      <c r="B418" s="161">
        <v>1551.9</v>
      </c>
      <c r="C418" s="161">
        <v>1539</v>
      </c>
      <c r="D418" s="161">
        <v>1559.1</v>
      </c>
      <c r="E418" s="161">
        <v>1532.05</v>
      </c>
      <c r="F418" s="161" t="s">
        <v>2301</v>
      </c>
      <c r="G418" s="161">
        <v>6.4999999999999997E-3</v>
      </c>
    </row>
    <row r="419" spans="1:7" ht="12" customHeight="1">
      <c r="A419" s="184">
        <v>45000</v>
      </c>
      <c r="B419" s="185">
        <v>1541.9</v>
      </c>
      <c r="C419" s="185">
        <v>1578</v>
      </c>
      <c r="D419" s="185">
        <v>1582.9</v>
      </c>
      <c r="E419" s="185">
        <v>1536.6</v>
      </c>
      <c r="F419" s="185" t="s">
        <v>2616</v>
      </c>
      <c r="G419" s="185">
        <v>-1.44E-2</v>
      </c>
    </row>
    <row r="420" spans="1:7" ht="12" customHeight="1">
      <c r="A420" s="173">
        <v>44999</v>
      </c>
      <c r="B420" s="161">
        <v>1564.35</v>
      </c>
      <c r="C420" s="161">
        <v>1570.25</v>
      </c>
      <c r="D420" s="161">
        <v>1583.6</v>
      </c>
      <c r="E420" s="161">
        <v>1559.3</v>
      </c>
      <c r="F420" s="161" t="s">
        <v>2617</v>
      </c>
      <c r="G420" s="161">
        <v>-2.7000000000000001E-3</v>
      </c>
    </row>
    <row r="421" spans="1:7" ht="12" customHeight="1">
      <c r="A421" s="184">
        <v>44998</v>
      </c>
      <c r="B421" s="185">
        <v>1568.55</v>
      </c>
      <c r="C421" s="185">
        <v>1587.9</v>
      </c>
      <c r="D421" s="185">
        <v>1603.8</v>
      </c>
      <c r="E421" s="185">
        <v>1564.95</v>
      </c>
      <c r="F421" s="185" t="s">
        <v>2618</v>
      </c>
      <c r="G421" s="185">
        <v>-1.2699999999999999E-2</v>
      </c>
    </row>
    <row r="422" spans="1:7" ht="12" customHeight="1">
      <c r="A422" s="173">
        <v>44995</v>
      </c>
      <c r="B422" s="161">
        <v>1588.65</v>
      </c>
      <c r="C422" s="161">
        <v>1610.45</v>
      </c>
      <c r="D422" s="161">
        <v>1613.75</v>
      </c>
      <c r="E422" s="161">
        <v>1585</v>
      </c>
      <c r="F422" s="161" t="s">
        <v>1995</v>
      </c>
      <c r="G422" s="161">
        <v>-2.58E-2</v>
      </c>
    </row>
    <row r="423" spans="1:7" ht="12" customHeight="1">
      <c r="A423" s="184">
        <v>44994</v>
      </c>
      <c r="B423" s="185">
        <v>1630.7</v>
      </c>
      <c r="C423" s="185">
        <v>1629.95</v>
      </c>
      <c r="D423" s="185">
        <v>1645.95</v>
      </c>
      <c r="E423" s="185">
        <v>1627</v>
      </c>
      <c r="F423" s="185" t="s">
        <v>1769</v>
      </c>
      <c r="G423" s="185">
        <v>1E-4</v>
      </c>
    </row>
    <row r="424" spans="1:7" ht="12" customHeight="1">
      <c r="A424" s="173">
        <v>44993</v>
      </c>
      <c r="B424" s="161">
        <v>1630.55</v>
      </c>
      <c r="C424" s="161">
        <v>1620</v>
      </c>
      <c r="D424" s="161">
        <v>1639.5</v>
      </c>
      <c r="E424" s="161">
        <v>1620</v>
      </c>
      <c r="F424" s="161" t="s">
        <v>1418</v>
      </c>
      <c r="G424" s="161">
        <v>2E-3</v>
      </c>
    </row>
    <row r="425" spans="1:7" ht="12" customHeight="1">
      <c r="A425" s="184">
        <v>44991</v>
      </c>
      <c r="B425" s="185">
        <v>1627.3</v>
      </c>
      <c r="C425" s="185">
        <v>1620</v>
      </c>
      <c r="D425" s="185">
        <v>1639.45</v>
      </c>
      <c r="E425" s="185">
        <v>1618.05</v>
      </c>
      <c r="F425" s="185" t="s">
        <v>2471</v>
      </c>
      <c r="G425" s="185">
        <v>7.1000000000000004E-3</v>
      </c>
    </row>
    <row r="426" spans="1:7" ht="12" customHeight="1">
      <c r="A426" s="173">
        <v>44988</v>
      </c>
      <c r="B426" s="161">
        <v>1615.9</v>
      </c>
      <c r="C426" s="161">
        <v>1596</v>
      </c>
      <c r="D426" s="161">
        <v>1620</v>
      </c>
      <c r="E426" s="161">
        <v>1588</v>
      </c>
      <c r="F426" s="161" t="s">
        <v>1720</v>
      </c>
      <c r="G426" s="161">
        <v>1.9800000000000002E-2</v>
      </c>
    </row>
    <row r="427" spans="1:7" ht="12" customHeight="1">
      <c r="A427" s="184">
        <v>44987</v>
      </c>
      <c r="B427" s="185">
        <v>1584.45</v>
      </c>
      <c r="C427" s="185">
        <v>1594</v>
      </c>
      <c r="D427" s="185">
        <v>1605.95</v>
      </c>
      <c r="E427" s="185">
        <v>1582</v>
      </c>
      <c r="F427" s="185" t="s">
        <v>2619</v>
      </c>
      <c r="G427" s="185">
        <v>-8.5000000000000006E-3</v>
      </c>
    </row>
    <row r="428" spans="1:7" ht="12" customHeight="1">
      <c r="A428" s="173">
        <v>44986</v>
      </c>
      <c r="B428" s="161">
        <v>1598.05</v>
      </c>
      <c r="C428" s="161">
        <v>1612</v>
      </c>
      <c r="D428" s="161">
        <v>1613</v>
      </c>
      <c r="E428" s="161">
        <v>1595.75</v>
      </c>
      <c r="F428" s="161" t="s">
        <v>1625</v>
      </c>
      <c r="G428" s="161">
        <v>-1E-3</v>
      </c>
    </row>
    <row r="429" spans="1:7" ht="12" customHeight="1">
      <c r="A429" s="184">
        <v>44985</v>
      </c>
      <c r="B429" s="185">
        <v>1599.6</v>
      </c>
      <c r="C429" s="185">
        <v>1592</v>
      </c>
      <c r="D429" s="185">
        <v>1605.3</v>
      </c>
      <c r="E429" s="185">
        <v>1588.7</v>
      </c>
      <c r="F429" s="185" t="s">
        <v>2620</v>
      </c>
      <c r="G429" s="185">
        <v>4.1999999999999997E-3</v>
      </c>
    </row>
    <row r="430" spans="1:7" ht="12" customHeight="1">
      <c r="A430" s="173">
        <v>44984</v>
      </c>
      <c r="B430" s="161">
        <v>1592.9</v>
      </c>
      <c r="C430" s="161">
        <v>1585.9</v>
      </c>
      <c r="D430" s="161">
        <v>1599</v>
      </c>
      <c r="E430" s="161">
        <v>1577.3</v>
      </c>
      <c r="F430" s="161" t="s">
        <v>2043</v>
      </c>
      <c r="G430" s="161">
        <v>2.5000000000000001E-3</v>
      </c>
    </row>
    <row r="431" spans="1:7" ht="12" customHeight="1">
      <c r="A431" s="184">
        <v>44981</v>
      </c>
      <c r="B431" s="185">
        <v>1588.95</v>
      </c>
      <c r="C431" s="185">
        <v>1617.9</v>
      </c>
      <c r="D431" s="185">
        <v>1617.9</v>
      </c>
      <c r="E431" s="185">
        <v>1585.2</v>
      </c>
      <c r="F431" s="185" t="s">
        <v>1935</v>
      </c>
      <c r="G431" s="185">
        <v>-8.8999999999999999E-3</v>
      </c>
    </row>
    <row r="432" spans="1:7" ht="12" customHeight="1">
      <c r="A432" s="173">
        <v>44980</v>
      </c>
      <c r="B432" s="161">
        <v>1603.25</v>
      </c>
      <c r="C432" s="161">
        <v>1613</v>
      </c>
      <c r="D432" s="161">
        <v>1618.85</v>
      </c>
      <c r="E432" s="161">
        <v>1592.1</v>
      </c>
      <c r="F432" s="161" t="s">
        <v>2621</v>
      </c>
      <c r="G432" s="161">
        <v>-6.7999999999999996E-3</v>
      </c>
    </row>
    <row r="433" spans="1:7" ht="12" customHeight="1">
      <c r="A433" s="184">
        <v>44979</v>
      </c>
      <c r="B433" s="185">
        <v>1614.2</v>
      </c>
      <c r="C433" s="185">
        <v>1639</v>
      </c>
      <c r="D433" s="185">
        <v>1641.95</v>
      </c>
      <c r="E433" s="185">
        <v>1609.05</v>
      </c>
      <c r="F433" s="185" t="s">
        <v>1808</v>
      </c>
      <c r="G433" s="185">
        <v>-1.9599999999999999E-2</v>
      </c>
    </row>
    <row r="434" spans="1:7" ht="12" customHeight="1">
      <c r="A434" s="173">
        <v>44978</v>
      </c>
      <c r="B434" s="161">
        <v>1646.5</v>
      </c>
      <c r="C434" s="161">
        <v>1640</v>
      </c>
      <c r="D434" s="161">
        <v>1662.35</v>
      </c>
      <c r="E434" s="161">
        <v>1634</v>
      </c>
      <c r="F434" s="161" t="s">
        <v>1922</v>
      </c>
      <c r="G434" s="161">
        <v>3.7000000000000002E-3</v>
      </c>
    </row>
    <row r="435" spans="1:7" ht="12" customHeight="1">
      <c r="A435" s="184">
        <v>44977</v>
      </c>
      <c r="B435" s="185">
        <v>1640.35</v>
      </c>
      <c r="C435" s="185">
        <v>1660</v>
      </c>
      <c r="D435" s="185">
        <v>1669.45</v>
      </c>
      <c r="E435" s="185">
        <v>1634.8</v>
      </c>
      <c r="F435" s="185" t="s">
        <v>2007</v>
      </c>
      <c r="G435" s="185">
        <v>-9.4000000000000004E-3</v>
      </c>
    </row>
    <row r="436" spans="1:7" ht="12" customHeight="1">
      <c r="A436" s="173">
        <v>44974</v>
      </c>
      <c r="B436" s="161">
        <v>1655.9</v>
      </c>
      <c r="C436" s="161">
        <v>1661</v>
      </c>
      <c r="D436" s="161">
        <v>1668.15</v>
      </c>
      <c r="E436" s="161">
        <v>1642.95</v>
      </c>
      <c r="F436" s="161" t="s">
        <v>1360</v>
      </c>
      <c r="G436" s="161">
        <v>-5.0000000000000001E-3</v>
      </c>
    </row>
    <row r="437" spans="1:7" ht="12" customHeight="1">
      <c r="A437" s="184">
        <v>44973</v>
      </c>
      <c r="B437" s="185">
        <v>1664.25</v>
      </c>
      <c r="C437" s="185">
        <v>1673.2</v>
      </c>
      <c r="D437" s="185">
        <v>1681.9</v>
      </c>
      <c r="E437" s="185">
        <v>1661</v>
      </c>
      <c r="F437" s="185" t="s">
        <v>1422</v>
      </c>
      <c r="G437" s="185">
        <v>-3.5999999999999999E-3</v>
      </c>
    </row>
    <row r="438" spans="1:7" ht="12" customHeight="1">
      <c r="A438" s="173">
        <v>44972</v>
      </c>
      <c r="B438" s="161">
        <v>1670.3</v>
      </c>
      <c r="C438" s="161">
        <v>1678</v>
      </c>
      <c r="D438" s="161">
        <v>1678</v>
      </c>
      <c r="E438" s="161">
        <v>1656.75</v>
      </c>
      <c r="F438" s="161" t="s">
        <v>2622</v>
      </c>
      <c r="G438" s="161">
        <v>-2E-3</v>
      </c>
    </row>
    <row r="439" spans="1:7" ht="12" customHeight="1">
      <c r="A439" s="184">
        <v>44971</v>
      </c>
      <c r="B439" s="185">
        <v>1673.7</v>
      </c>
      <c r="C439" s="185">
        <v>1665</v>
      </c>
      <c r="D439" s="185">
        <v>1677.5</v>
      </c>
      <c r="E439" s="185">
        <v>1657.95</v>
      </c>
      <c r="F439" s="185" t="s">
        <v>2623</v>
      </c>
      <c r="G439" s="185">
        <v>9.2999999999999992E-3</v>
      </c>
    </row>
    <row r="440" spans="1:7" ht="12" customHeight="1">
      <c r="A440" s="173">
        <v>44970</v>
      </c>
      <c r="B440" s="161">
        <v>1658.35</v>
      </c>
      <c r="C440" s="161">
        <v>1655</v>
      </c>
      <c r="D440" s="161">
        <v>1661.75</v>
      </c>
      <c r="E440" s="161">
        <v>1644.55</v>
      </c>
      <c r="F440" s="161" t="s">
        <v>2175</v>
      </c>
      <c r="G440" s="161">
        <v>8.0000000000000004E-4</v>
      </c>
    </row>
    <row r="441" spans="1:7" ht="12" customHeight="1">
      <c r="A441" s="184">
        <v>44967</v>
      </c>
      <c r="B441" s="185">
        <v>1657.1</v>
      </c>
      <c r="C441" s="185">
        <v>1648.8</v>
      </c>
      <c r="D441" s="185">
        <v>1658.5</v>
      </c>
      <c r="E441" s="185">
        <v>1642.2</v>
      </c>
      <c r="F441" s="185" t="s">
        <v>1624</v>
      </c>
      <c r="G441" s="185">
        <v>4.0000000000000001E-3</v>
      </c>
    </row>
    <row r="442" spans="1:7" ht="12" customHeight="1">
      <c r="A442" s="173">
        <v>44966</v>
      </c>
      <c r="B442" s="161">
        <v>1650.55</v>
      </c>
      <c r="C442" s="161">
        <v>1660</v>
      </c>
      <c r="D442" s="161">
        <v>1661.65</v>
      </c>
      <c r="E442" s="161">
        <v>1635.55</v>
      </c>
      <c r="F442" s="161" t="s">
        <v>1380</v>
      </c>
      <c r="G442" s="161">
        <v>-2.0999999999999999E-3</v>
      </c>
    </row>
    <row r="443" spans="1:7" ht="12" customHeight="1">
      <c r="A443" s="184">
        <v>44965</v>
      </c>
      <c r="B443" s="185">
        <v>1654</v>
      </c>
      <c r="C443" s="185">
        <v>1654.25</v>
      </c>
      <c r="D443" s="185">
        <v>1668.2</v>
      </c>
      <c r="E443" s="185">
        <v>1650</v>
      </c>
      <c r="F443" s="185" t="s">
        <v>1399</v>
      </c>
      <c r="G443" s="185">
        <v>-1E-4</v>
      </c>
    </row>
    <row r="444" spans="1:7" ht="12" customHeight="1">
      <c r="A444" s="173">
        <v>44964</v>
      </c>
      <c r="B444" s="161">
        <v>1654.2</v>
      </c>
      <c r="C444" s="161">
        <v>1659.4</v>
      </c>
      <c r="D444" s="161">
        <v>1664.9</v>
      </c>
      <c r="E444" s="161">
        <v>1632.6</v>
      </c>
      <c r="F444" s="161" t="s">
        <v>1987</v>
      </c>
      <c r="G444" s="161">
        <v>1.5E-3</v>
      </c>
    </row>
    <row r="445" spans="1:7" ht="12" customHeight="1">
      <c r="A445" s="184">
        <v>44963</v>
      </c>
      <c r="B445" s="185">
        <v>1651.75</v>
      </c>
      <c r="C445" s="185">
        <v>1660</v>
      </c>
      <c r="D445" s="185">
        <v>1669.4</v>
      </c>
      <c r="E445" s="185">
        <v>1646.2</v>
      </c>
      <c r="F445" s="185" t="s">
        <v>1797</v>
      </c>
      <c r="G445" s="185">
        <v>-4.3E-3</v>
      </c>
    </row>
    <row r="446" spans="1:7" ht="12" customHeight="1">
      <c r="A446" s="173">
        <v>44960</v>
      </c>
      <c r="B446" s="161">
        <v>1658.8</v>
      </c>
      <c r="C446" s="161">
        <v>1611</v>
      </c>
      <c r="D446" s="161">
        <v>1660.5</v>
      </c>
      <c r="E446" s="161">
        <v>1607</v>
      </c>
      <c r="F446" s="161" t="s">
        <v>2051</v>
      </c>
      <c r="G446" s="161">
        <v>3.4599999999999999E-2</v>
      </c>
    </row>
    <row r="447" spans="1:7" ht="12" customHeight="1">
      <c r="A447" s="184">
        <v>44959</v>
      </c>
      <c r="B447" s="185">
        <v>1603.35</v>
      </c>
      <c r="C447" s="185">
        <v>1608.1</v>
      </c>
      <c r="D447" s="185">
        <v>1624.5</v>
      </c>
      <c r="E447" s="185">
        <v>1588.75</v>
      </c>
      <c r="F447" s="185" t="s">
        <v>2624</v>
      </c>
      <c r="G447" s="185">
        <v>-1.49E-2</v>
      </c>
    </row>
    <row r="448" spans="1:7" ht="12" customHeight="1">
      <c r="A448" s="173">
        <v>44958</v>
      </c>
      <c r="B448" s="161">
        <v>1627.55</v>
      </c>
      <c r="C448" s="161">
        <v>1624</v>
      </c>
      <c r="D448" s="161">
        <v>1665</v>
      </c>
      <c r="E448" s="161">
        <v>1606</v>
      </c>
      <c r="F448" s="161" t="s">
        <v>2625</v>
      </c>
      <c r="G448" s="161">
        <v>1.4999999999999999E-2</v>
      </c>
    </row>
    <row r="449" spans="1:7" ht="12" customHeight="1">
      <c r="A449" s="184">
        <v>44957</v>
      </c>
      <c r="B449" s="185">
        <v>1603.5</v>
      </c>
      <c r="C449" s="185">
        <v>1619.7</v>
      </c>
      <c r="D449" s="185">
        <v>1622.7</v>
      </c>
      <c r="E449" s="185">
        <v>1595</v>
      </c>
      <c r="F449" s="185" t="s">
        <v>2626</v>
      </c>
      <c r="G449" s="185">
        <v>-6.6E-3</v>
      </c>
    </row>
    <row r="450" spans="1:7" ht="12" customHeight="1">
      <c r="A450" s="173">
        <v>44956</v>
      </c>
      <c r="B450" s="161">
        <v>1614.15</v>
      </c>
      <c r="C450" s="161">
        <v>1595</v>
      </c>
      <c r="D450" s="161">
        <v>1625.3</v>
      </c>
      <c r="E450" s="161">
        <v>1582</v>
      </c>
      <c r="F450" s="161" t="s">
        <v>2299</v>
      </c>
      <c r="G450" s="161">
        <v>-1E-3</v>
      </c>
    </row>
    <row r="451" spans="1:7" ht="12" customHeight="1">
      <c r="A451" s="184">
        <v>44953</v>
      </c>
      <c r="B451" s="185">
        <v>1615.8</v>
      </c>
      <c r="C451" s="185">
        <v>1632</v>
      </c>
      <c r="D451" s="185">
        <v>1637</v>
      </c>
      <c r="E451" s="185">
        <v>1589.95</v>
      </c>
      <c r="F451" s="185" t="s">
        <v>2478</v>
      </c>
      <c r="G451" s="185">
        <v>-1.9900000000000001E-2</v>
      </c>
    </row>
    <row r="452" spans="1:7" ht="12" customHeight="1">
      <c r="A452" s="173">
        <v>44951</v>
      </c>
      <c r="B452" s="161">
        <v>1648.65</v>
      </c>
      <c r="C452" s="161">
        <v>1691.4</v>
      </c>
      <c r="D452" s="161">
        <v>1692.95</v>
      </c>
      <c r="E452" s="161">
        <v>1645.3</v>
      </c>
      <c r="F452" s="161" t="s">
        <v>2298</v>
      </c>
      <c r="G452" s="161">
        <v>-2.76E-2</v>
      </c>
    </row>
    <row r="453" spans="1:7" ht="12" customHeight="1">
      <c r="A453" s="184">
        <v>44950</v>
      </c>
      <c r="B453" s="185">
        <v>1695.5</v>
      </c>
      <c r="C453" s="185">
        <v>1675.05</v>
      </c>
      <c r="D453" s="185">
        <v>1702.4</v>
      </c>
      <c r="E453" s="185">
        <v>1675</v>
      </c>
      <c r="F453" s="185" t="s">
        <v>1967</v>
      </c>
      <c r="G453" s="185">
        <v>1.34E-2</v>
      </c>
    </row>
    <row r="454" spans="1:7" ht="12" customHeight="1">
      <c r="A454" s="173">
        <v>44949</v>
      </c>
      <c r="B454" s="161">
        <v>1673.1</v>
      </c>
      <c r="C454" s="161">
        <v>1666.25</v>
      </c>
      <c r="D454" s="161">
        <v>1682.6</v>
      </c>
      <c r="E454" s="161">
        <v>1661.4</v>
      </c>
      <c r="F454" s="161" t="s">
        <v>1750</v>
      </c>
      <c r="G454" s="161">
        <v>7.3000000000000001E-3</v>
      </c>
    </row>
    <row r="455" spans="1:7" ht="12" customHeight="1">
      <c r="A455" s="184">
        <v>44946</v>
      </c>
      <c r="B455" s="185">
        <v>1660.95</v>
      </c>
      <c r="C455" s="185">
        <v>1644.1</v>
      </c>
      <c r="D455" s="185">
        <v>1669</v>
      </c>
      <c r="E455" s="185">
        <v>1643.4</v>
      </c>
      <c r="F455" s="185" t="s">
        <v>1937</v>
      </c>
      <c r="G455" s="185">
        <v>1.0200000000000001E-2</v>
      </c>
    </row>
    <row r="456" spans="1:7" ht="12" customHeight="1">
      <c r="A456" s="173">
        <v>44945</v>
      </c>
      <c r="B456" s="161">
        <v>1644.1</v>
      </c>
      <c r="C456" s="161">
        <v>1637</v>
      </c>
      <c r="D456" s="161">
        <v>1650</v>
      </c>
      <c r="E456" s="161">
        <v>1633</v>
      </c>
      <c r="F456" s="161" t="s">
        <v>2627</v>
      </c>
      <c r="G456" s="161">
        <v>4.1999999999999997E-3</v>
      </c>
    </row>
    <row r="457" spans="1:7" ht="12" customHeight="1">
      <c r="A457" s="184">
        <v>44944</v>
      </c>
      <c r="B457" s="185">
        <v>1637.3</v>
      </c>
      <c r="C457" s="185">
        <v>1605</v>
      </c>
      <c r="D457" s="185">
        <v>1641.6</v>
      </c>
      <c r="E457" s="185">
        <v>1599.7</v>
      </c>
      <c r="F457" s="185" t="s">
        <v>1546</v>
      </c>
      <c r="G457" s="185">
        <v>1.77E-2</v>
      </c>
    </row>
    <row r="458" spans="1:7" ht="12" customHeight="1">
      <c r="A458" s="173">
        <v>44943</v>
      </c>
      <c r="B458" s="161">
        <v>1608.9</v>
      </c>
      <c r="C458" s="161">
        <v>1589.8</v>
      </c>
      <c r="D458" s="161">
        <v>1611</v>
      </c>
      <c r="E458" s="161">
        <v>1577.5</v>
      </c>
      <c r="F458" s="161" t="s">
        <v>1386</v>
      </c>
      <c r="G458" s="161">
        <v>1.49E-2</v>
      </c>
    </row>
    <row r="459" spans="1:7" ht="12" customHeight="1">
      <c r="A459" s="184">
        <v>44942</v>
      </c>
      <c r="B459" s="185">
        <v>1585.3</v>
      </c>
      <c r="C459" s="185">
        <v>1615</v>
      </c>
      <c r="D459" s="185">
        <v>1621.3</v>
      </c>
      <c r="E459" s="185">
        <v>1580.3</v>
      </c>
      <c r="F459" s="185" t="s">
        <v>1775</v>
      </c>
      <c r="G459" s="185">
        <v>-9.5999999999999992E-3</v>
      </c>
    </row>
    <row r="460" spans="1:7" ht="12" customHeight="1">
      <c r="A460" s="173">
        <v>44939</v>
      </c>
      <c r="B460" s="161">
        <v>1600.65</v>
      </c>
      <c r="C460" s="161">
        <v>1598.75</v>
      </c>
      <c r="D460" s="161">
        <v>1609.9</v>
      </c>
      <c r="E460" s="161">
        <v>1586</v>
      </c>
      <c r="F460" s="161" t="s">
        <v>1369</v>
      </c>
      <c r="G460" s="161">
        <v>8.0000000000000004E-4</v>
      </c>
    </row>
    <row r="461" spans="1:7" ht="12" customHeight="1">
      <c r="A461" s="184">
        <v>44938</v>
      </c>
      <c r="B461" s="185">
        <v>1599.4</v>
      </c>
      <c r="C461" s="185">
        <v>1587.8</v>
      </c>
      <c r="D461" s="185">
        <v>1603.9</v>
      </c>
      <c r="E461" s="185">
        <v>1584.15</v>
      </c>
      <c r="F461" s="185" t="s">
        <v>1562</v>
      </c>
      <c r="G461" s="185">
        <v>5.3E-3</v>
      </c>
    </row>
    <row r="462" spans="1:7" ht="12" customHeight="1">
      <c r="A462" s="173">
        <v>44937</v>
      </c>
      <c r="B462" s="161">
        <v>1590.9</v>
      </c>
      <c r="C462" s="161">
        <v>1567.95</v>
      </c>
      <c r="D462" s="161">
        <v>1598</v>
      </c>
      <c r="E462" s="161">
        <v>1560</v>
      </c>
      <c r="F462" s="161" t="s">
        <v>1728</v>
      </c>
      <c r="G462" s="161">
        <v>1.44E-2</v>
      </c>
    </row>
    <row r="463" spans="1:7" ht="12" customHeight="1">
      <c r="A463" s="184">
        <v>44936</v>
      </c>
      <c r="B463" s="185">
        <v>1568.3</v>
      </c>
      <c r="C463" s="185">
        <v>1600</v>
      </c>
      <c r="D463" s="185">
        <v>1600</v>
      </c>
      <c r="E463" s="185">
        <v>1565</v>
      </c>
      <c r="F463" s="185" t="s">
        <v>2628</v>
      </c>
      <c r="G463" s="185">
        <v>-1.83E-2</v>
      </c>
    </row>
    <row r="464" spans="1:7" ht="12" customHeight="1">
      <c r="A464" s="173">
        <v>44935</v>
      </c>
      <c r="B464" s="161">
        <v>1597.5</v>
      </c>
      <c r="C464" s="161">
        <v>1596</v>
      </c>
      <c r="D464" s="161">
        <v>1611.55</v>
      </c>
      <c r="E464" s="161">
        <v>1590</v>
      </c>
      <c r="F464" s="161" t="s">
        <v>1598</v>
      </c>
      <c r="G464" s="161">
        <v>1.9E-3</v>
      </c>
    </row>
    <row r="465" spans="1:7" ht="12" customHeight="1">
      <c r="A465" s="184">
        <v>44932</v>
      </c>
      <c r="B465" s="185">
        <v>1594.4</v>
      </c>
      <c r="C465" s="185">
        <v>1602</v>
      </c>
      <c r="D465" s="185">
        <v>1609.1</v>
      </c>
      <c r="E465" s="185">
        <v>1578.2</v>
      </c>
      <c r="F465" s="185" t="s">
        <v>1409</v>
      </c>
      <c r="G465" s="185">
        <v>-3.3E-3</v>
      </c>
    </row>
    <row r="466" spans="1:7" ht="12" customHeight="1">
      <c r="A466" s="173">
        <v>44931</v>
      </c>
      <c r="B466" s="161">
        <v>1599.7</v>
      </c>
      <c r="C466" s="161">
        <v>1615</v>
      </c>
      <c r="D466" s="161">
        <v>1618.05</v>
      </c>
      <c r="E466" s="161">
        <v>1589.4</v>
      </c>
      <c r="F466" s="161" t="s">
        <v>2092</v>
      </c>
      <c r="G466" s="161">
        <v>-6.4000000000000003E-3</v>
      </c>
    </row>
    <row r="467" spans="1:7" ht="12" customHeight="1">
      <c r="A467" s="184">
        <v>44930</v>
      </c>
      <c r="B467" s="185">
        <v>1610.05</v>
      </c>
      <c r="C467" s="185">
        <v>1635</v>
      </c>
      <c r="D467" s="185">
        <v>1645.75</v>
      </c>
      <c r="E467" s="185">
        <v>1607</v>
      </c>
      <c r="F467" s="185" t="s">
        <v>1808</v>
      </c>
      <c r="G467" s="185">
        <v>-1.7899999999999999E-2</v>
      </c>
    </row>
    <row r="468" spans="1:7" ht="12" customHeight="1">
      <c r="A468" s="173">
        <v>44929</v>
      </c>
      <c r="B468" s="161">
        <v>1639.35</v>
      </c>
      <c r="C468" s="161">
        <v>1622.2</v>
      </c>
      <c r="D468" s="161">
        <v>1643</v>
      </c>
      <c r="E468" s="161">
        <v>1622.2</v>
      </c>
      <c r="F468" s="161" t="s">
        <v>1796</v>
      </c>
      <c r="G468" s="161">
        <v>6.4999999999999997E-3</v>
      </c>
    </row>
    <row r="469" spans="1:7" ht="12" customHeight="1">
      <c r="A469" s="184">
        <v>44928</v>
      </c>
      <c r="B469" s="185">
        <v>1628.7</v>
      </c>
      <c r="C469" s="185">
        <v>1627</v>
      </c>
      <c r="D469" s="185">
        <v>1639.75</v>
      </c>
      <c r="E469" s="185">
        <v>1618.55</v>
      </c>
      <c r="F469" s="185" t="s">
        <v>2629</v>
      </c>
      <c r="G469" s="185">
        <v>2.9999999999999997E-4</v>
      </c>
    </row>
    <row r="470" spans="1:7" ht="12" customHeight="1">
      <c r="A470" s="173">
        <v>44925</v>
      </c>
      <c r="B470" s="161">
        <v>1628.15</v>
      </c>
      <c r="C470" s="161">
        <v>1645</v>
      </c>
      <c r="D470" s="161">
        <v>1645</v>
      </c>
      <c r="E470" s="161">
        <v>1620</v>
      </c>
      <c r="F470" s="161" t="s">
        <v>1435</v>
      </c>
      <c r="G470" s="161">
        <v>-8.0000000000000002E-3</v>
      </c>
    </row>
    <row r="471" spans="1:7" ht="12" customHeight="1">
      <c r="A471" s="184">
        <v>44924</v>
      </c>
      <c r="B471" s="185">
        <v>1641.3</v>
      </c>
      <c r="C471" s="185">
        <v>1620.1</v>
      </c>
      <c r="D471" s="185">
        <v>1643.5</v>
      </c>
      <c r="E471" s="185">
        <v>1611</v>
      </c>
      <c r="F471" s="185" t="s">
        <v>1604</v>
      </c>
      <c r="G471" s="185">
        <v>7.1000000000000004E-3</v>
      </c>
    </row>
    <row r="472" spans="1:7" ht="12" customHeight="1">
      <c r="A472" s="173">
        <v>44923</v>
      </c>
      <c r="B472" s="161">
        <v>1629.8</v>
      </c>
      <c r="C472" s="161">
        <v>1623.1</v>
      </c>
      <c r="D472" s="161">
        <v>1633</v>
      </c>
      <c r="E472" s="161">
        <v>1623.1</v>
      </c>
      <c r="F472" s="161" t="s">
        <v>1783</v>
      </c>
      <c r="G472" s="161">
        <v>-8.0000000000000004E-4</v>
      </c>
    </row>
    <row r="473" spans="1:7" ht="12" customHeight="1">
      <c r="A473" s="184">
        <v>44922</v>
      </c>
      <c r="B473" s="185">
        <v>1631.1</v>
      </c>
      <c r="C473" s="185">
        <v>1633</v>
      </c>
      <c r="D473" s="185">
        <v>1635.95</v>
      </c>
      <c r="E473" s="185">
        <v>1613.5</v>
      </c>
      <c r="F473" s="185" t="s">
        <v>1620</v>
      </c>
      <c r="G473" s="185">
        <v>1E-3</v>
      </c>
    </row>
    <row r="474" spans="1:7" ht="12" customHeight="1">
      <c r="A474" s="173">
        <v>44921</v>
      </c>
      <c r="B474" s="161">
        <v>1629.45</v>
      </c>
      <c r="C474" s="161">
        <v>1599.5</v>
      </c>
      <c r="D474" s="161">
        <v>1639</v>
      </c>
      <c r="E474" s="161">
        <v>1590</v>
      </c>
      <c r="F474" s="161" t="s">
        <v>2066</v>
      </c>
      <c r="G474" s="161">
        <v>1.9900000000000001E-2</v>
      </c>
    </row>
    <row r="475" spans="1:7" ht="12" customHeight="1">
      <c r="A475" s="184">
        <v>44918</v>
      </c>
      <c r="B475" s="185">
        <v>1597.65</v>
      </c>
      <c r="C475" s="185">
        <v>1587</v>
      </c>
      <c r="D475" s="185">
        <v>1604.15</v>
      </c>
      <c r="E475" s="185">
        <v>1585.45</v>
      </c>
      <c r="F475" s="185" t="s">
        <v>1871</v>
      </c>
      <c r="G475" s="185">
        <v>-8.8999999999999999E-3</v>
      </c>
    </row>
    <row r="476" spans="1:7" ht="12" customHeight="1">
      <c r="A476" s="173">
        <v>44917</v>
      </c>
      <c r="B476" s="161">
        <v>1612.05</v>
      </c>
      <c r="C476" s="161">
        <v>1622.2</v>
      </c>
      <c r="D476" s="161">
        <v>1627.5</v>
      </c>
      <c r="E476" s="161">
        <v>1609</v>
      </c>
      <c r="F476" s="161" t="s">
        <v>2630</v>
      </c>
      <c r="G476" s="161">
        <v>-3.3999999999999998E-3</v>
      </c>
    </row>
    <row r="477" spans="1:7" ht="12" customHeight="1">
      <c r="A477" s="184">
        <v>44916</v>
      </c>
      <c r="B477" s="185">
        <v>1617.6</v>
      </c>
      <c r="C477" s="185">
        <v>1641</v>
      </c>
      <c r="D477" s="185">
        <v>1644.8</v>
      </c>
      <c r="E477" s="185">
        <v>1606.55</v>
      </c>
      <c r="F477" s="185" t="s">
        <v>1562</v>
      </c>
      <c r="G477" s="185">
        <v>-9.7000000000000003E-3</v>
      </c>
    </row>
    <row r="478" spans="1:7" ht="12" customHeight="1">
      <c r="A478" s="173">
        <v>44915</v>
      </c>
      <c r="B478" s="161">
        <v>1633.4</v>
      </c>
      <c r="C478" s="161">
        <v>1620.2</v>
      </c>
      <c r="D478" s="161">
        <v>1636.4</v>
      </c>
      <c r="E478" s="161">
        <v>1620.2</v>
      </c>
      <c r="F478" s="161" t="s">
        <v>2054</v>
      </c>
      <c r="G478" s="161">
        <v>-6.8999999999999999E-3</v>
      </c>
    </row>
    <row r="479" spans="1:7" ht="12" customHeight="1">
      <c r="A479" s="184">
        <v>44914</v>
      </c>
      <c r="B479" s="185">
        <v>1644.75</v>
      </c>
      <c r="C479" s="185">
        <v>1644</v>
      </c>
      <c r="D479" s="185">
        <v>1646.65</v>
      </c>
      <c r="E479" s="185">
        <v>1626.2</v>
      </c>
      <c r="F479" s="185" t="s">
        <v>1982</v>
      </c>
      <c r="G479" s="185">
        <v>3.0999999999999999E-3</v>
      </c>
    </row>
    <row r="480" spans="1:7" ht="12" customHeight="1">
      <c r="A480" s="173">
        <v>44911</v>
      </c>
      <c r="B480" s="161">
        <v>1639.65</v>
      </c>
      <c r="C480" s="161">
        <v>1620.05</v>
      </c>
      <c r="D480" s="161">
        <v>1645.1</v>
      </c>
      <c r="E480" s="161">
        <v>1609</v>
      </c>
      <c r="F480" s="161" t="s">
        <v>1798</v>
      </c>
      <c r="G480" s="161">
        <v>4.7999999999999996E-3</v>
      </c>
    </row>
    <row r="481" spans="1:7" ht="12" customHeight="1">
      <c r="A481" s="184">
        <v>44910</v>
      </c>
      <c r="B481" s="185">
        <v>1631.8</v>
      </c>
      <c r="C481" s="185">
        <v>1657.05</v>
      </c>
      <c r="D481" s="185">
        <v>1669.4</v>
      </c>
      <c r="E481" s="185">
        <v>1627.05</v>
      </c>
      <c r="F481" s="185" t="s">
        <v>1931</v>
      </c>
      <c r="G481" s="185">
        <v>-1.83E-2</v>
      </c>
    </row>
    <row r="482" spans="1:7" ht="12" customHeight="1">
      <c r="A482" s="173">
        <v>44909</v>
      </c>
      <c r="B482" s="161">
        <v>1662.25</v>
      </c>
      <c r="C482" s="161">
        <v>1653</v>
      </c>
      <c r="D482" s="161">
        <v>1665.5</v>
      </c>
      <c r="E482" s="161">
        <v>1650</v>
      </c>
      <c r="F482" s="161" t="s">
        <v>1900</v>
      </c>
      <c r="G482" s="161">
        <v>8.5000000000000006E-3</v>
      </c>
    </row>
    <row r="483" spans="1:7" ht="12" customHeight="1">
      <c r="A483" s="184">
        <v>44908</v>
      </c>
      <c r="B483" s="185">
        <v>1648.3</v>
      </c>
      <c r="C483" s="185">
        <v>1650</v>
      </c>
      <c r="D483" s="185">
        <v>1657</v>
      </c>
      <c r="E483" s="185">
        <v>1645</v>
      </c>
      <c r="F483" s="185" t="s">
        <v>1844</v>
      </c>
      <c r="G483" s="185">
        <v>2.8E-3</v>
      </c>
    </row>
    <row r="484" spans="1:7" ht="12" customHeight="1">
      <c r="A484" s="173">
        <v>44907</v>
      </c>
      <c r="B484" s="161">
        <v>1643.75</v>
      </c>
      <c r="C484" s="161">
        <v>1625</v>
      </c>
      <c r="D484" s="161">
        <v>1653.6</v>
      </c>
      <c r="E484" s="161">
        <v>1621.4</v>
      </c>
      <c r="F484" s="161" t="s">
        <v>1805</v>
      </c>
      <c r="G484" s="161">
        <v>7.7999999999999996E-3</v>
      </c>
    </row>
    <row r="485" spans="1:7" ht="12" customHeight="1">
      <c r="A485" s="184">
        <v>44904</v>
      </c>
      <c r="B485" s="185">
        <v>1631.05</v>
      </c>
      <c r="C485" s="185">
        <v>1626</v>
      </c>
      <c r="D485" s="185">
        <v>1634.85</v>
      </c>
      <c r="E485" s="185">
        <v>1620</v>
      </c>
      <c r="F485" s="185" t="s">
        <v>1543</v>
      </c>
      <c r="G485" s="185">
        <v>7.1000000000000004E-3</v>
      </c>
    </row>
    <row r="486" spans="1:7" ht="12" customHeight="1">
      <c r="A486" s="173">
        <v>44903</v>
      </c>
      <c r="B486" s="161">
        <v>1619.5</v>
      </c>
      <c r="C486" s="161">
        <v>1610</v>
      </c>
      <c r="D486" s="161">
        <v>1626</v>
      </c>
      <c r="E486" s="161">
        <v>1605</v>
      </c>
      <c r="F486" s="161" t="s">
        <v>1638</v>
      </c>
      <c r="G486" s="161">
        <v>5.5999999999999999E-3</v>
      </c>
    </row>
    <row r="487" spans="1:7" ht="12" customHeight="1">
      <c r="A487" s="184">
        <v>44902</v>
      </c>
      <c r="B487" s="185">
        <v>1610.45</v>
      </c>
      <c r="C487" s="185">
        <v>1614.15</v>
      </c>
      <c r="D487" s="185">
        <v>1618.6</v>
      </c>
      <c r="E487" s="185">
        <v>1604.45</v>
      </c>
      <c r="F487" s="185" t="s">
        <v>1950</v>
      </c>
      <c r="G487" s="185">
        <v>-4.0000000000000002E-4</v>
      </c>
    </row>
    <row r="488" spans="1:7" ht="12" customHeight="1">
      <c r="A488" s="173">
        <v>44901</v>
      </c>
      <c r="B488" s="161">
        <v>1611.15</v>
      </c>
      <c r="C488" s="161">
        <v>1601</v>
      </c>
      <c r="D488" s="161">
        <v>1613.7</v>
      </c>
      <c r="E488" s="161">
        <v>1600</v>
      </c>
      <c r="F488" s="161" t="s">
        <v>1417</v>
      </c>
      <c r="G488" s="161">
        <v>-1.1000000000000001E-3</v>
      </c>
    </row>
    <row r="489" spans="1:7" ht="12" customHeight="1">
      <c r="A489" s="184">
        <v>44900</v>
      </c>
      <c r="B489" s="185">
        <v>1612.95</v>
      </c>
      <c r="C489" s="185">
        <v>1609.95</v>
      </c>
      <c r="D489" s="185">
        <v>1614.6</v>
      </c>
      <c r="E489" s="185">
        <v>1596.2</v>
      </c>
      <c r="F489" s="185" t="s">
        <v>1675</v>
      </c>
      <c r="G489" s="185">
        <v>3.5999999999999999E-3</v>
      </c>
    </row>
    <row r="490" spans="1:7" ht="12" customHeight="1">
      <c r="A490" s="173">
        <v>44897</v>
      </c>
      <c r="B490" s="161">
        <v>1607.1</v>
      </c>
      <c r="C490" s="161">
        <v>1610</v>
      </c>
      <c r="D490" s="161">
        <v>1618.6</v>
      </c>
      <c r="E490" s="161">
        <v>1605.15</v>
      </c>
      <c r="F490" s="161" t="s">
        <v>1405</v>
      </c>
      <c r="G490" s="161">
        <v>-7.7000000000000002E-3</v>
      </c>
    </row>
    <row r="491" spans="1:7" ht="12" customHeight="1">
      <c r="A491" s="184">
        <v>44896</v>
      </c>
      <c r="B491" s="185">
        <v>1619.5</v>
      </c>
      <c r="C491" s="185">
        <v>1622</v>
      </c>
      <c r="D491" s="185">
        <v>1637</v>
      </c>
      <c r="E491" s="185">
        <v>1615</v>
      </c>
      <c r="F491" s="185" t="s">
        <v>1821</v>
      </c>
      <c r="G491" s="185">
        <v>6.8999999999999999E-3</v>
      </c>
    </row>
    <row r="492" spans="1:7" ht="12" customHeight="1">
      <c r="A492" s="173">
        <v>44895</v>
      </c>
      <c r="B492" s="161">
        <v>1608.45</v>
      </c>
      <c r="C492" s="161">
        <v>1597.1</v>
      </c>
      <c r="D492" s="161">
        <v>1612.9</v>
      </c>
      <c r="E492" s="161">
        <v>1597.1</v>
      </c>
      <c r="F492" s="161" t="s">
        <v>2317</v>
      </c>
      <c r="G492" s="161">
        <v>6.6E-3</v>
      </c>
    </row>
    <row r="493" spans="1:7" ht="12" customHeight="1">
      <c r="A493" s="184">
        <v>44894</v>
      </c>
      <c r="B493" s="185">
        <v>1597.85</v>
      </c>
      <c r="C493" s="185">
        <v>1597.25</v>
      </c>
      <c r="D493" s="185">
        <v>1612.35</v>
      </c>
      <c r="E493" s="185">
        <v>1592.85</v>
      </c>
      <c r="F493" s="185" t="s">
        <v>1816</v>
      </c>
      <c r="G493" s="185">
        <v>-1.5E-3</v>
      </c>
    </row>
    <row r="494" spans="1:7" ht="12" customHeight="1">
      <c r="A494" s="173">
        <v>44893</v>
      </c>
      <c r="B494" s="161">
        <v>1600.25</v>
      </c>
      <c r="C494" s="161">
        <v>1602.9</v>
      </c>
      <c r="D494" s="161">
        <v>1607.45</v>
      </c>
      <c r="E494" s="161">
        <v>1594.05</v>
      </c>
      <c r="F494" s="161" t="s">
        <v>2631</v>
      </c>
      <c r="G494" s="161">
        <v>-1.0800000000000001E-2</v>
      </c>
    </row>
    <row r="495" spans="1:7" ht="12" customHeight="1">
      <c r="A495" s="184">
        <v>44890</v>
      </c>
      <c r="B495" s="185">
        <v>1617.65</v>
      </c>
      <c r="C495" s="185">
        <v>1629.7</v>
      </c>
      <c r="D495" s="185">
        <v>1631.7</v>
      </c>
      <c r="E495" s="185">
        <v>1614.1</v>
      </c>
      <c r="F495" s="185" t="s">
        <v>1863</v>
      </c>
      <c r="G495" s="185">
        <v>-4.5999999999999999E-3</v>
      </c>
    </row>
    <row r="496" spans="1:7" ht="12" customHeight="1">
      <c r="A496" s="173">
        <v>44889</v>
      </c>
      <c r="B496" s="161">
        <v>1625.15</v>
      </c>
      <c r="C496" s="161">
        <v>1605.95</v>
      </c>
      <c r="D496" s="161">
        <v>1632</v>
      </c>
      <c r="E496" s="161">
        <v>1599.15</v>
      </c>
      <c r="F496" s="161" t="s">
        <v>2632</v>
      </c>
      <c r="G496" s="161">
        <v>1.6299999999999999E-2</v>
      </c>
    </row>
    <row r="497" spans="1:7" ht="12" customHeight="1">
      <c r="A497" s="184">
        <v>44888</v>
      </c>
      <c r="B497" s="185">
        <v>1599.15</v>
      </c>
      <c r="C497" s="185">
        <v>1605</v>
      </c>
      <c r="D497" s="185">
        <v>1605</v>
      </c>
      <c r="E497" s="185">
        <v>1594</v>
      </c>
      <c r="F497" s="185" t="s">
        <v>1894</v>
      </c>
      <c r="G497" s="185">
        <v>2.5999999999999999E-3</v>
      </c>
    </row>
    <row r="498" spans="1:7" ht="12" customHeight="1">
      <c r="A498" s="173">
        <v>44887</v>
      </c>
      <c r="B498" s="161">
        <v>1595</v>
      </c>
      <c r="C498" s="161">
        <v>1600</v>
      </c>
      <c r="D498" s="161">
        <v>1604.35</v>
      </c>
      <c r="E498" s="161">
        <v>1591</v>
      </c>
      <c r="F498" s="161" t="s">
        <v>1572</v>
      </c>
      <c r="G498" s="161">
        <v>-1.5E-3</v>
      </c>
    </row>
    <row r="499" spans="1:7" ht="12" customHeight="1">
      <c r="A499" s="184">
        <v>44886</v>
      </c>
      <c r="B499" s="185">
        <v>1597.35</v>
      </c>
      <c r="C499" s="185">
        <v>1607.65</v>
      </c>
      <c r="D499" s="185">
        <v>1612</v>
      </c>
      <c r="E499" s="185">
        <v>1590.2</v>
      </c>
      <c r="F499" s="185" t="s">
        <v>1676</v>
      </c>
      <c r="G499" s="185">
        <v>-1.03E-2</v>
      </c>
    </row>
    <row r="500" spans="1:7" ht="12" customHeight="1">
      <c r="A500" s="173">
        <v>44883</v>
      </c>
      <c r="B500" s="161">
        <v>1613.9</v>
      </c>
      <c r="C500" s="161">
        <v>1621</v>
      </c>
      <c r="D500" s="161">
        <v>1623</v>
      </c>
      <c r="E500" s="161">
        <v>1605.25</v>
      </c>
      <c r="F500" s="161" t="s">
        <v>2096</v>
      </c>
      <c r="G500" s="161">
        <v>-2.5999999999999999E-3</v>
      </c>
    </row>
    <row r="501" spans="1:7" ht="12" customHeight="1">
      <c r="A501" s="184">
        <v>44882</v>
      </c>
      <c r="B501" s="185">
        <v>1618.15</v>
      </c>
      <c r="C501" s="185">
        <v>1618.1</v>
      </c>
      <c r="D501" s="185">
        <v>1631.55</v>
      </c>
      <c r="E501" s="185">
        <v>1613.9</v>
      </c>
      <c r="F501" s="185" t="s">
        <v>2103</v>
      </c>
      <c r="G501" s="185">
        <v>-8.9999999999999993E-3</v>
      </c>
    </row>
    <row r="502" spans="1:7" ht="12" customHeight="1">
      <c r="A502" s="173">
        <v>44881</v>
      </c>
      <c r="B502" s="161">
        <v>1632.9</v>
      </c>
      <c r="C502" s="161">
        <v>1618.65</v>
      </c>
      <c r="D502" s="161">
        <v>1642</v>
      </c>
      <c r="E502" s="161">
        <v>1612</v>
      </c>
      <c r="F502" s="161" t="s">
        <v>1803</v>
      </c>
      <c r="G502" s="161">
        <v>8.6E-3</v>
      </c>
    </row>
    <row r="503" spans="1:7" ht="12" customHeight="1">
      <c r="A503" s="184">
        <v>44880</v>
      </c>
      <c r="B503" s="185">
        <v>1619</v>
      </c>
      <c r="C503" s="185">
        <v>1623.15</v>
      </c>
      <c r="D503" s="185">
        <v>1623.15</v>
      </c>
      <c r="E503" s="185">
        <v>1605.25</v>
      </c>
      <c r="F503" s="185" t="s">
        <v>2011</v>
      </c>
      <c r="G503" s="185">
        <v>2.3999999999999998E-3</v>
      </c>
    </row>
    <row r="504" spans="1:7" ht="12" customHeight="1">
      <c r="A504" s="173">
        <v>44879</v>
      </c>
      <c r="B504" s="161">
        <v>1615.05</v>
      </c>
      <c r="C504" s="161">
        <v>1612</v>
      </c>
      <c r="D504" s="161">
        <v>1628</v>
      </c>
      <c r="E504" s="161">
        <v>1598</v>
      </c>
      <c r="F504" s="161" t="s">
        <v>2633</v>
      </c>
      <c r="G504" s="161">
        <v>2.3999999999999998E-3</v>
      </c>
    </row>
    <row r="505" spans="1:7" ht="12" customHeight="1">
      <c r="A505" s="184">
        <v>44876</v>
      </c>
      <c r="B505" s="185">
        <v>1611.15</v>
      </c>
      <c r="C505" s="185">
        <v>1545</v>
      </c>
      <c r="D505" s="185">
        <v>1637</v>
      </c>
      <c r="E505" s="185">
        <v>1538</v>
      </c>
      <c r="F505" s="185" t="s">
        <v>2634</v>
      </c>
      <c r="G505" s="185">
        <v>5.67E-2</v>
      </c>
    </row>
    <row r="506" spans="1:7" ht="12" customHeight="1">
      <c r="A506" s="173">
        <v>44875</v>
      </c>
      <c r="B506" s="161">
        <v>1524.75</v>
      </c>
      <c r="C506" s="161">
        <v>1497.1</v>
      </c>
      <c r="D506" s="161">
        <v>1527</v>
      </c>
      <c r="E506" s="161">
        <v>1495.05</v>
      </c>
      <c r="F506" s="161" t="s">
        <v>1881</v>
      </c>
      <c r="G506" s="161">
        <v>1.09E-2</v>
      </c>
    </row>
    <row r="507" spans="1:7" ht="12" customHeight="1">
      <c r="A507" s="184">
        <v>44874</v>
      </c>
      <c r="B507" s="185">
        <v>1508.35</v>
      </c>
      <c r="C507" s="185">
        <v>1515.05</v>
      </c>
      <c r="D507" s="185">
        <v>1517.95</v>
      </c>
      <c r="E507" s="185">
        <v>1504</v>
      </c>
      <c r="F507" s="185" t="s">
        <v>1562</v>
      </c>
      <c r="G507" s="185">
        <v>-2.9999999999999997E-4</v>
      </c>
    </row>
    <row r="508" spans="1:7" ht="12" customHeight="1">
      <c r="A508" s="173">
        <v>44872</v>
      </c>
      <c r="B508" s="161">
        <v>1508.8</v>
      </c>
      <c r="C508" s="161">
        <v>1510</v>
      </c>
      <c r="D508" s="161">
        <v>1512</v>
      </c>
      <c r="E508" s="161">
        <v>1492.1</v>
      </c>
      <c r="F508" s="161" t="s">
        <v>1368</v>
      </c>
      <c r="G508" s="161">
        <v>7.7999999999999996E-3</v>
      </c>
    </row>
    <row r="509" spans="1:7" ht="12" customHeight="1">
      <c r="A509" s="184">
        <v>44869</v>
      </c>
      <c r="B509" s="185">
        <v>1497.15</v>
      </c>
      <c r="C509" s="185">
        <v>1503.2</v>
      </c>
      <c r="D509" s="185">
        <v>1516.1</v>
      </c>
      <c r="E509" s="185">
        <v>1489.6</v>
      </c>
      <c r="F509" s="185" t="s">
        <v>1745</v>
      </c>
      <c r="G509" s="185">
        <v>-6.8999999999999999E-3</v>
      </c>
    </row>
    <row r="510" spans="1:7" ht="12" customHeight="1">
      <c r="A510" s="173">
        <v>44868</v>
      </c>
      <c r="B510" s="161">
        <v>1507.55</v>
      </c>
      <c r="C510" s="161">
        <v>1497.7</v>
      </c>
      <c r="D510" s="161">
        <v>1520.25</v>
      </c>
      <c r="E510" s="161">
        <v>1497</v>
      </c>
      <c r="F510" s="161" t="s">
        <v>1984</v>
      </c>
      <c r="G510" s="161">
        <v>-4.4000000000000003E-3</v>
      </c>
    </row>
    <row r="511" spans="1:7" ht="12" customHeight="1">
      <c r="A511" s="184">
        <v>44867</v>
      </c>
      <c r="B511" s="185">
        <v>1514.2</v>
      </c>
      <c r="C511" s="185">
        <v>1517</v>
      </c>
      <c r="D511" s="185">
        <v>1528.25</v>
      </c>
      <c r="E511" s="185">
        <v>1511.6</v>
      </c>
      <c r="F511" s="185" t="s">
        <v>1973</v>
      </c>
      <c r="G511" s="185">
        <v>5.9999999999999995E-4</v>
      </c>
    </row>
    <row r="512" spans="1:7" ht="12" customHeight="1">
      <c r="A512" s="173">
        <v>44866</v>
      </c>
      <c r="B512" s="161">
        <v>1513.25</v>
      </c>
      <c r="C512" s="161">
        <v>1503.5</v>
      </c>
      <c r="D512" s="161">
        <v>1529</v>
      </c>
      <c r="E512" s="161">
        <v>1498.9</v>
      </c>
      <c r="F512" s="161" t="s">
        <v>2635</v>
      </c>
      <c r="G512" s="161">
        <v>1.11E-2</v>
      </c>
    </row>
    <row r="513" spans="1:7" ht="12" customHeight="1">
      <c r="A513" s="184">
        <v>44865</v>
      </c>
      <c r="B513" s="185">
        <v>1496.7</v>
      </c>
      <c r="C513" s="185">
        <v>1472</v>
      </c>
      <c r="D513" s="185">
        <v>1498</v>
      </c>
      <c r="E513" s="185">
        <v>1467.25</v>
      </c>
      <c r="F513" s="185" t="s">
        <v>1946</v>
      </c>
      <c r="G513" s="185">
        <v>2.6100000000000002E-2</v>
      </c>
    </row>
    <row r="514" spans="1:7" ht="12" customHeight="1">
      <c r="A514" s="173">
        <v>44862</v>
      </c>
      <c r="B514" s="161">
        <v>1458.7</v>
      </c>
      <c r="C514" s="161">
        <v>1450</v>
      </c>
      <c r="D514" s="161">
        <v>1467</v>
      </c>
      <c r="E514" s="161">
        <v>1447.4</v>
      </c>
      <c r="F514" s="161" t="s">
        <v>1496</v>
      </c>
      <c r="G514" s="161">
        <v>3.0000000000000001E-3</v>
      </c>
    </row>
    <row r="515" spans="1:7" ht="12" customHeight="1">
      <c r="A515" s="184">
        <v>44861</v>
      </c>
      <c r="B515" s="185">
        <v>1454.4</v>
      </c>
      <c r="C515" s="185">
        <v>1464.5</v>
      </c>
      <c r="D515" s="185">
        <v>1467.35</v>
      </c>
      <c r="E515" s="185">
        <v>1451.25</v>
      </c>
      <c r="F515" s="185" t="s">
        <v>1815</v>
      </c>
      <c r="G515" s="185">
        <v>2.3999999999999998E-3</v>
      </c>
    </row>
    <row r="516" spans="1:7" ht="12" customHeight="1">
      <c r="A516" s="173">
        <v>44859</v>
      </c>
      <c r="B516" s="161">
        <v>1450.9</v>
      </c>
      <c r="C516" s="161">
        <v>1461.1</v>
      </c>
      <c r="D516" s="161">
        <v>1467.8</v>
      </c>
      <c r="E516" s="161">
        <v>1445</v>
      </c>
      <c r="F516" s="161" t="s">
        <v>1478</v>
      </c>
      <c r="G516" s="161">
        <v>-6.8999999999999999E-3</v>
      </c>
    </row>
    <row r="517" spans="1:7" ht="12" customHeight="1">
      <c r="A517" s="184">
        <v>44858</v>
      </c>
      <c r="B517" s="185">
        <v>1461.05</v>
      </c>
      <c r="C517" s="185">
        <v>1454.3</v>
      </c>
      <c r="D517" s="185">
        <v>1463</v>
      </c>
      <c r="E517" s="185">
        <v>1454.3</v>
      </c>
      <c r="F517" s="185" t="s">
        <v>2184</v>
      </c>
      <c r="G517" s="185">
        <v>1.5599999999999999E-2</v>
      </c>
    </row>
    <row r="518" spans="1:7" ht="12" customHeight="1">
      <c r="A518" s="173">
        <v>44855</v>
      </c>
      <c r="B518" s="161">
        <v>1438.6</v>
      </c>
      <c r="C518" s="161">
        <v>1452</v>
      </c>
      <c r="D518" s="161">
        <v>1457.65</v>
      </c>
      <c r="E518" s="161">
        <v>1434</v>
      </c>
      <c r="F518" s="161" t="s">
        <v>2636</v>
      </c>
      <c r="G518" s="161">
        <v>-7.0000000000000001E-3</v>
      </c>
    </row>
    <row r="519" spans="1:7" ht="12" customHeight="1">
      <c r="A519" s="184">
        <v>44854</v>
      </c>
      <c r="B519" s="185">
        <v>1448.8</v>
      </c>
      <c r="C519" s="185">
        <v>1444</v>
      </c>
      <c r="D519" s="185">
        <v>1452.9</v>
      </c>
      <c r="E519" s="185">
        <v>1442.5</v>
      </c>
      <c r="F519" s="185" t="s">
        <v>2070</v>
      </c>
      <c r="G519" s="185">
        <v>-6.7999999999999996E-3</v>
      </c>
    </row>
    <row r="520" spans="1:7" ht="12" customHeight="1">
      <c r="A520" s="173">
        <v>44853</v>
      </c>
      <c r="B520" s="161">
        <v>1458.65</v>
      </c>
      <c r="C520" s="161">
        <v>1464</v>
      </c>
      <c r="D520" s="161">
        <v>1477.4</v>
      </c>
      <c r="E520" s="161">
        <v>1453.4</v>
      </c>
      <c r="F520" s="161" t="s">
        <v>2637</v>
      </c>
      <c r="G520" s="161">
        <v>1.03E-2</v>
      </c>
    </row>
    <row r="521" spans="1:7" ht="12" customHeight="1">
      <c r="A521" s="184">
        <v>44852</v>
      </c>
      <c r="B521" s="185">
        <v>1443.85</v>
      </c>
      <c r="C521" s="185">
        <v>1458.05</v>
      </c>
      <c r="D521" s="185">
        <v>1462.9</v>
      </c>
      <c r="E521" s="185">
        <v>1440</v>
      </c>
      <c r="F521" s="185" t="s">
        <v>1599</v>
      </c>
      <c r="G521" s="185">
        <v>-1.9E-3</v>
      </c>
    </row>
    <row r="522" spans="1:7" ht="12" customHeight="1">
      <c r="A522" s="173">
        <v>44851</v>
      </c>
      <c r="B522" s="161">
        <v>1446.55</v>
      </c>
      <c r="C522" s="161">
        <v>1435</v>
      </c>
      <c r="D522" s="161">
        <v>1457.6</v>
      </c>
      <c r="E522" s="161">
        <v>1427</v>
      </c>
      <c r="F522" s="161" t="s">
        <v>1959</v>
      </c>
      <c r="G522" s="161">
        <v>5.1999999999999998E-3</v>
      </c>
    </row>
    <row r="523" spans="1:7" ht="12" customHeight="1">
      <c r="A523" s="184">
        <v>44848</v>
      </c>
      <c r="B523" s="185">
        <v>1439</v>
      </c>
      <c r="C523" s="185">
        <v>1417</v>
      </c>
      <c r="D523" s="185">
        <v>1447</v>
      </c>
      <c r="E523" s="185">
        <v>1415.25</v>
      </c>
      <c r="F523" s="185" t="s">
        <v>1946</v>
      </c>
      <c r="G523" s="185">
        <v>3.2599999999999997E-2</v>
      </c>
    </row>
    <row r="524" spans="1:7" ht="12" customHeight="1">
      <c r="A524" s="173">
        <v>44847</v>
      </c>
      <c r="B524" s="161">
        <v>1393.6</v>
      </c>
      <c r="C524" s="161">
        <v>1402.05</v>
      </c>
      <c r="D524" s="161">
        <v>1406.25</v>
      </c>
      <c r="E524" s="161">
        <v>1384</v>
      </c>
      <c r="F524" s="161" t="s">
        <v>2093</v>
      </c>
      <c r="G524" s="161">
        <v>-1.15E-2</v>
      </c>
    </row>
    <row r="525" spans="1:7" ht="12" customHeight="1">
      <c r="A525" s="184">
        <v>44846</v>
      </c>
      <c r="B525" s="185">
        <v>1409.8</v>
      </c>
      <c r="C525" s="185">
        <v>1403.2</v>
      </c>
      <c r="D525" s="185">
        <v>1414.85</v>
      </c>
      <c r="E525" s="185">
        <v>1397.3</v>
      </c>
      <c r="F525" s="185" t="s">
        <v>1565</v>
      </c>
      <c r="G525" s="185">
        <v>6.4999999999999997E-3</v>
      </c>
    </row>
    <row r="526" spans="1:7" ht="12" customHeight="1">
      <c r="A526" s="173">
        <v>44845</v>
      </c>
      <c r="B526" s="161">
        <v>1400.65</v>
      </c>
      <c r="C526" s="161">
        <v>1401.1</v>
      </c>
      <c r="D526" s="161">
        <v>1417</v>
      </c>
      <c r="E526" s="161">
        <v>1399.45</v>
      </c>
      <c r="F526" s="161" t="s">
        <v>2638</v>
      </c>
      <c r="G526" s="161">
        <v>-1.01E-2</v>
      </c>
    </row>
    <row r="527" spans="1:7" ht="12" customHeight="1">
      <c r="A527" s="184">
        <v>44844</v>
      </c>
      <c r="B527" s="185">
        <v>1415</v>
      </c>
      <c r="C527" s="185">
        <v>1408</v>
      </c>
      <c r="D527" s="185">
        <v>1426</v>
      </c>
      <c r="E527" s="185">
        <v>1398.2</v>
      </c>
      <c r="F527" s="185" t="s">
        <v>1470</v>
      </c>
      <c r="G527" s="185">
        <v>-1.0999999999999999E-2</v>
      </c>
    </row>
    <row r="528" spans="1:7" ht="12" customHeight="1">
      <c r="A528" s="173">
        <v>44841</v>
      </c>
      <c r="B528" s="161">
        <v>1430.8</v>
      </c>
      <c r="C528" s="161">
        <v>1430.25</v>
      </c>
      <c r="D528" s="161">
        <v>1434.95</v>
      </c>
      <c r="E528" s="161">
        <v>1420.35</v>
      </c>
      <c r="F528" s="161" t="s">
        <v>1754</v>
      </c>
      <c r="G528" s="161">
        <v>-4.3E-3</v>
      </c>
    </row>
    <row r="529" spans="1:7" ht="12" customHeight="1">
      <c r="A529" s="184">
        <v>44840</v>
      </c>
      <c r="B529" s="185">
        <v>1437</v>
      </c>
      <c r="C529" s="185">
        <v>1459.95</v>
      </c>
      <c r="D529" s="185">
        <v>1462.6</v>
      </c>
      <c r="E529" s="185">
        <v>1434.2</v>
      </c>
      <c r="F529" s="185" t="s">
        <v>1639</v>
      </c>
      <c r="G529" s="185">
        <v>-1.0999999999999999E-2</v>
      </c>
    </row>
    <row r="530" spans="1:7" ht="12" customHeight="1">
      <c r="A530" s="173">
        <v>44838</v>
      </c>
      <c r="B530" s="161">
        <v>1453</v>
      </c>
      <c r="C530" s="161">
        <v>1429.5</v>
      </c>
      <c r="D530" s="161">
        <v>1458</v>
      </c>
      <c r="E530" s="161">
        <v>1426.15</v>
      </c>
      <c r="F530" s="161" t="s">
        <v>1483</v>
      </c>
      <c r="G530" s="161">
        <v>2.8199999999999999E-2</v>
      </c>
    </row>
    <row r="531" spans="1:7" ht="12" customHeight="1">
      <c r="A531" s="184">
        <v>44837</v>
      </c>
      <c r="B531" s="185">
        <v>1413.2</v>
      </c>
      <c r="C531" s="185">
        <v>1409.95</v>
      </c>
      <c r="D531" s="185">
        <v>1417.85</v>
      </c>
      <c r="E531" s="185">
        <v>1401.1</v>
      </c>
      <c r="F531" s="185" t="s">
        <v>1483</v>
      </c>
      <c r="G531" s="185">
        <v>-5.7000000000000002E-3</v>
      </c>
    </row>
    <row r="532" spans="1:7" ht="12" customHeight="1">
      <c r="A532" s="173">
        <v>44834</v>
      </c>
      <c r="B532" s="161">
        <v>1421.35</v>
      </c>
      <c r="C532" s="161">
        <v>1378.8</v>
      </c>
      <c r="D532" s="161">
        <v>1431.45</v>
      </c>
      <c r="E532" s="161">
        <v>1365</v>
      </c>
      <c r="F532" s="161" t="s">
        <v>1493</v>
      </c>
      <c r="G532" s="161">
        <v>2.8199999999999999E-2</v>
      </c>
    </row>
    <row r="533" spans="1:7" ht="12" customHeight="1">
      <c r="A533" s="184">
        <v>44833</v>
      </c>
      <c r="B533" s="185">
        <v>1382.35</v>
      </c>
      <c r="C533" s="185">
        <v>1396.3</v>
      </c>
      <c r="D533" s="185">
        <v>1402.2</v>
      </c>
      <c r="E533" s="185">
        <v>1378.8</v>
      </c>
      <c r="F533" s="185" t="s">
        <v>2051</v>
      </c>
      <c r="G533" s="185">
        <v>-5.1999999999999998E-3</v>
      </c>
    </row>
    <row r="534" spans="1:7" ht="12" customHeight="1">
      <c r="A534" s="173">
        <v>44832</v>
      </c>
      <c r="B534" s="161">
        <v>1389.55</v>
      </c>
      <c r="C534" s="161">
        <v>1406</v>
      </c>
      <c r="D534" s="161">
        <v>1410.6</v>
      </c>
      <c r="E534" s="161">
        <v>1385.9</v>
      </c>
      <c r="F534" s="161" t="s">
        <v>1698</v>
      </c>
      <c r="G534" s="161">
        <v>-1.72E-2</v>
      </c>
    </row>
    <row r="535" spans="1:7" ht="12" customHeight="1">
      <c r="A535" s="184">
        <v>44831</v>
      </c>
      <c r="B535" s="185">
        <v>1413.85</v>
      </c>
      <c r="C535" s="185">
        <v>1432.4</v>
      </c>
      <c r="D535" s="185">
        <v>1440</v>
      </c>
      <c r="E535" s="185">
        <v>1407</v>
      </c>
      <c r="F535" s="185" t="s">
        <v>1816</v>
      </c>
      <c r="G535" s="185">
        <v>-8.9999999999999993E-3</v>
      </c>
    </row>
    <row r="536" spans="1:7" ht="12" customHeight="1">
      <c r="A536" s="173">
        <v>44830</v>
      </c>
      <c r="B536" s="161">
        <v>1426.65</v>
      </c>
      <c r="C536" s="161">
        <v>1425.35</v>
      </c>
      <c r="D536" s="161">
        <v>1436.45</v>
      </c>
      <c r="E536" s="161">
        <v>1418</v>
      </c>
      <c r="F536" s="161" t="s">
        <v>1777</v>
      </c>
      <c r="G536" s="161">
        <v>-1.35E-2</v>
      </c>
    </row>
    <row r="537" spans="1:7" ht="12" customHeight="1">
      <c r="A537" s="184">
        <v>44827</v>
      </c>
      <c r="B537" s="185">
        <v>1446.15</v>
      </c>
      <c r="C537" s="185">
        <v>1472.35</v>
      </c>
      <c r="D537" s="185">
        <v>1475</v>
      </c>
      <c r="E537" s="185">
        <v>1437</v>
      </c>
      <c r="F537" s="185" t="s">
        <v>1591</v>
      </c>
      <c r="G537" s="185">
        <v>-2.6800000000000001E-2</v>
      </c>
    </row>
    <row r="538" spans="1:7" ht="12" customHeight="1">
      <c r="A538" s="173">
        <v>44826</v>
      </c>
      <c r="B538" s="161">
        <v>1486</v>
      </c>
      <c r="C538" s="161">
        <v>1502</v>
      </c>
      <c r="D538" s="161">
        <v>1510.15</v>
      </c>
      <c r="E538" s="161">
        <v>1482.75</v>
      </c>
      <c r="F538" s="161" t="s">
        <v>1466</v>
      </c>
      <c r="G538" s="161">
        <v>-2.1299999999999999E-2</v>
      </c>
    </row>
    <row r="539" spans="1:7" ht="12" customHeight="1">
      <c r="A539" s="184">
        <v>44825</v>
      </c>
      <c r="B539" s="185">
        <v>1518.35</v>
      </c>
      <c r="C539" s="185">
        <v>1508</v>
      </c>
      <c r="D539" s="185">
        <v>1521.5</v>
      </c>
      <c r="E539" s="185">
        <v>1505</v>
      </c>
      <c r="F539" s="185" t="s">
        <v>1771</v>
      </c>
      <c r="G539" s="185">
        <v>-1.5E-3</v>
      </c>
    </row>
    <row r="540" spans="1:7" ht="12" customHeight="1">
      <c r="A540" s="173">
        <v>44824</v>
      </c>
      <c r="B540" s="161">
        <v>1520.7</v>
      </c>
      <c r="C540" s="161">
        <v>1514</v>
      </c>
      <c r="D540" s="161">
        <v>1524</v>
      </c>
      <c r="E540" s="161">
        <v>1509.9</v>
      </c>
      <c r="F540" s="161" t="s">
        <v>1386</v>
      </c>
      <c r="G540" s="161">
        <v>1.2E-2</v>
      </c>
    </row>
    <row r="541" spans="1:7" ht="12" customHeight="1">
      <c r="A541" s="184">
        <v>44823</v>
      </c>
      <c r="B541" s="185">
        <v>1502.6</v>
      </c>
      <c r="C541" s="185">
        <v>1489</v>
      </c>
      <c r="D541" s="185">
        <v>1514</v>
      </c>
      <c r="E541" s="185">
        <v>1480</v>
      </c>
      <c r="F541" s="185" t="s">
        <v>2639</v>
      </c>
      <c r="G541" s="185">
        <v>6.6E-3</v>
      </c>
    </row>
    <row r="542" spans="1:7" ht="12" customHeight="1">
      <c r="A542" s="173">
        <v>44820</v>
      </c>
      <c r="B542" s="161">
        <v>1492.75</v>
      </c>
      <c r="C542" s="161">
        <v>1503.1</v>
      </c>
      <c r="D542" s="161">
        <v>1514.7</v>
      </c>
      <c r="E542" s="161">
        <v>1483</v>
      </c>
      <c r="F542" s="161" t="s">
        <v>1463</v>
      </c>
      <c r="G542" s="161">
        <v>-1.84E-2</v>
      </c>
    </row>
    <row r="543" spans="1:7" ht="12" customHeight="1">
      <c r="A543" s="184">
        <v>44819</v>
      </c>
      <c r="B543" s="185">
        <v>1520.7</v>
      </c>
      <c r="C543" s="185">
        <v>1530</v>
      </c>
      <c r="D543" s="185">
        <v>1540.95</v>
      </c>
      <c r="E543" s="185">
        <v>1512</v>
      </c>
      <c r="F543" s="185" t="s">
        <v>1787</v>
      </c>
      <c r="G543" s="185">
        <v>-5.1999999999999998E-3</v>
      </c>
    </row>
    <row r="544" spans="1:7" ht="12" customHeight="1">
      <c r="A544" s="173">
        <v>44818</v>
      </c>
      <c r="B544" s="161">
        <v>1528.65</v>
      </c>
      <c r="C544" s="161">
        <v>1494.05</v>
      </c>
      <c r="D544" s="161">
        <v>1538.9</v>
      </c>
      <c r="E544" s="161">
        <v>1492.35</v>
      </c>
      <c r="F544" s="161" t="s">
        <v>2640</v>
      </c>
      <c r="G544" s="161">
        <v>1.03E-2</v>
      </c>
    </row>
    <row r="545" spans="1:7" ht="12" customHeight="1">
      <c r="A545" s="184">
        <v>44817</v>
      </c>
      <c r="B545" s="185">
        <v>1513.1</v>
      </c>
      <c r="C545" s="185">
        <v>1498.9</v>
      </c>
      <c r="D545" s="185">
        <v>1515.9</v>
      </c>
      <c r="E545" s="185">
        <v>1498.55</v>
      </c>
      <c r="F545" s="185" t="s">
        <v>1743</v>
      </c>
      <c r="G545" s="185">
        <v>1.3100000000000001E-2</v>
      </c>
    </row>
    <row r="546" spans="1:7" ht="12" customHeight="1">
      <c r="A546" s="173">
        <v>44816</v>
      </c>
      <c r="B546" s="161">
        <v>1493.55</v>
      </c>
      <c r="C546" s="161">
        <v>1500</v>
      </c>
      <c r="D546" s="161">
        <v>1504</v>
      </c>
      <c r="E546" s="161">
        <v>1490</v>
      </c>
      <c r="F546" s="161" t="s">
        <v>1573</v>
      </c>
      <c r="G546" s="161">
        <v>-3.3999999999999998E-3</v>
      </c>
    </row>
    <row r="547" spans="1:7" ht="12" customHeight="1">
      <c r="A547" s="184">
        <v>44813</v>
      </c>
      <c r="B547" s="185">
        <v>1498.6</v>
      </c>
      <c r="C547" s="185">
        <v>1496.2</v>
      </c>
      <c r="D547" s="185">
        <v>1509</v>
      </c>
      <c r="E547" s="185">
        <v>1494.05</v>
      </c>
      <c r="F547" s="185" t="s">
        <v>2028</v>
      </c>
      <c r="G547" s="185">
        <v>6.9999999999999999E-4</v>
      </c>
    </row>
    <row r="548" spans="1:7" ht="12" customHeight="1">
      <c r="A548" s="173">
        <v>44812</v>
      </c>
      <c r="B548" s="161">
        <v>1497.6</v>
      </c>
      <c r="C548" s="161">
        <v>1490.1</v>
      </c>
      <c r="D548" s="161">
        <v>1500</v>
      </c>
      <c r="E548" s="161">
        <v>1482.15</v>
      </c>
      <c r="F548" s="161" t="s">
        <v>1797</v>
      </c>
      <c r="G548" s="161">
        <v>1.03E-2</v>
      </c>
    </row>
    <row r="549" spans="1:7" ht="12" customHeight="1">
      <c r="A549" s="184">
        <v>44811</v>
      </c>
      <c r="B549" s="185">
        <v>1482.3</v>
      </c>
      <c r="C549" s="185">
        <v>1471.3</v>
      </c>
      <c r="D549" s="185">
        <v>1490</v>
      </c>
      <c r="E549" s="185">
        <v>1471.3</v>
      </c>
      <c r="F549" s="185" t="s">
        <v>1410</v>
      </c>
      <c r="G549" s="185">
        <v>-4.7000000000000002E-3</v>
      </c>
    </row>
    <row r="550" spans="1:7" ht="12" customHeight="1">
      <c r="A550" s="173">
        <v>44810</v>
      </c>
      <c r="B550" s="161">
        <v>1489.35</v>
      </c>
      <c r="C550" s="161">
        <v>1498.9</v>
      </c>
      <c r="D550" s="161">
        <v>1506.65</v>
      </c>
      <c r="E550" s="161">
        <v>1486.45</v>
      </c>
      <c r="F550" s="161" t="s">
        <v>1992</v>
      </c>
      <c r="G550" s="161">
        <v>-3.8E-3</v>
      </c>
    </row>
    <row r="551" spans="1:7" ht="12" customHeight="1">
      <c r="A551" s="184">
        <v>44809</v>
      </c>
      <c r="B551" s="185">
        <v>1495.05</v>
      </c>
      <c r="C551" s="185">
        <v>1486.1</v>
      </c>
      <c r="D551" s="185">
        <v>1499</v>
      </c>
      <c r="E551" s="185">
        <v>1484.1</v>
      </c>
      <c r="F551" s="185" t="s">
        <v>1829</v>
      </c>
      <c r="G551" s="185">
        <v>6.4000000000000003E-3</v>
      </c>
    </row>
    <row r="552" spans="1:7" ht="12" customHeight="1">
      <c r="A552" s="173">
        <v>44806</v>
      </c>
      <c r="B552" s="161">
        <v>1485.5</v>
      </c>
      <c r="C552" s="161">
        <v>1472.15</v>
      </c>
      <c r="D552" s="161">
        <v>1490.5</v>
      </c>
      <c r="E552" s="161">
        <v>1465.2</v>
      </c>
      <c r="F552" s="161" t="s">
        <v>1466</v>
      </c>
      <c r="G552" s="161">
        <v>9.1000000000000004E-3</v>
      </c>
    </row>
    <row r="553" spans="1:7" ht="12" customHeight="1">
      <c r="A553" s="184">
        <v>44805</v>
      </c>
      <c r="B553" s="185">
        <v>1472.15</v>
      </c>
      <c r="C553" s="185">
        <v>1464.75</v>
      </c>
      <c r="D553" s="185">
        <v>1489.45</v>
      </c>
      <c r="E553" s="185">
        <v>1459</v>
      </c>
      <c r="F553" s="185" t="s">
        <v>2641</v>
      </c>
      <c r="G553" s="185">
        <v>-9.4000000000000004E-3</v>
      </c>
    </row>
    <row r="554" spans="1:7" ht="12" customHeight="1">
      <c r="A554" s="173">
        <v>44803</v>
      </c>
      <c r="B554" s="161">
        <v>1486.1</v>
      </c>
      <c r="C554" s="161">
        <v>1446.45</v>
      </c>
      <c r="D554" s="161">
        <v>1489.95</v>
      </c>
      <c r="E554" s="161">
        <v>1443.1</v>
      </c>
      <c r="F554" s="161" t="s">
        <v>1938</v>
      </c>
      <c r="G554" s="161">
        <v>3.2399999999999998E-2</v>
      </c>
    </row>
    <row r="555" spans="1:7" ht="12" customHeight="1">
      <c r="A555" s="184">
        <v>44802</v>
      </c>
      <c r="B555" s="185">
        <v>1439.4</v>
      </c>
      <c r="C555" s="185">
        <v>1437</v>
      </c>
      <c r="D555" s="185">
        <v>1446</v>
      </c>
      <c r="E555" s="185">
        <v>1428.6</v>
      </c>
      <c r="F555" s="185" t="s">
        <v>1731</v>
      </c>
      <c r="G555" s="185">
        <v>-1.7500000000000002E-2</v>
      </c>
    </row>
    <row r="556" spans="1:7" ht="12" customHeight="1">
      <c r="A556" s="173">
        <v>44799</v>
      </c>
      <c r="B556" s="161">
        <v>1465.1</v>
      </c>
      <c r="C556" s="161">
        <v>1472.05</v>
      </c>
      <c r="D556" s="161">
        <v>1481.8</v>
      </c>
      <c r="E556" s="161">
        <v>1461.2</v>
      </c>
      <c r="F556" s="161" t="s">
        <v>1843</v>
      </c>
      <c r="G556" s="161">
        <v>2.0000000000000001E-4</v>
      </c>
    </row>
    <row r="557" spans="1:7" ht="12" customHeight="1">
      <c r="A557" s="184">
        <v>44798</v>
      </c>
      <c r="B557" s="185">
        <v>1464.85</v>
      </c>
      <c r="C557" s="185">
        <v>1479.9</v>
      </c>
      <c r="D557" s="185">
        <v>1486.8</v>
      </c>
      <c r="E557" s="185">
        <v>1457</v>
      </c>
      <c r="F557" s="185" t="s">
        <v>1698</v>
      </c>
      <c r="G557" s="185">
        <v>-5.4000000000000003E-3</v>
      </c>
    </row>
    <row r="558" spans="1:7" ht="12" customHeight="1">
      <c r="A558" s="173">
        <v>44797</v>
      </c>
      <c r="B558" s="161">
        <v>1472.85</v>
      </c>
      <c r="C558" s="161">
        <v>1461.9</v>
      </c>
      <c r="D558" s="161">
        <v>1475.5</v>
      </c>
      <c r="E558" s="161">
        <v>1459.2</v>
      </c>
      <c r="F558" s="161" t="s">
        <v>2068</v>
      </c>
      <c r="G558" s="161">
        <v>4.7999999999999996E-3</v>
      </c>
    </row>
    <row r="559" spans="1:7" ht="12" customHeight="1">
      <c r="A559" s="184">
        <v>44796</v>
      </c>
      <c r="B559" s="185">
        <v>1465.8</v>
      </c>
      <c r="C559" s="185">
        <v>1453.3</v>
      </c>
      <c r="D559" s="185">
        <v>1475.95</v>
      </c>
      <c r="E559" s="185">
        <v>1450.4</v>
      </c>
      <c r="F559" s="185" t="s">
        <v>1897</v>
      </c>
      <c r="G559" s="185">
        <v>-3.0999999999999999E-3</v>
      </c>
    </row>
    <row r="560" spans="1:7" ht="12" customHeight="1">
      <c r="A560" s="173">
        <v>44795</v>
      </c>
      <c r="B560" s="161">
        <v>1470.35</v>
      </c>
      <c r="C560" s="161">
        <v>1484.8</v>
      </c>
      <c r="D560" s="161">
        <v>1488.35</v>
      </c>
      <c r="E560" s="161">
        <v>1467.7</v>
      </c>
      <c r="F560" s="161" t="s">
        <v>1571</v>
      </c>
      <c r="G560" s="161">
        <v>-1.52E-2</v>
      </c>
    </row>
    <row r="561" spans="1:7" ht="12" customHeight="1">
      <c r="A561" s="184">
        <v>44792</v>
      </c>
      <c r="B561" s="185">
        <v>1493.05</v>
      </c>
      <c r="C561" s="185">
        <v>1510</v>
      </c>
      <c r="D561" s="185">
        <v>1512</v>
      </c>
      <c r="E561" s="185">
        <v>1490</v>
      </c>
      <c r="F561" s="185" t="s">
        <v>1422</v>
      </c>
      <c r="G561" s="185">
        <v>-1.23E-2</v>
      </c>
    </row>
    <row r="562" spans="1:7" ht="12" customHeight="1">
      <c r="A562" s="173">
        <v>44791</v>
      </c>
      <c r="B562" s="161">
        <v>1511.7</v>
      </c>
      <c r="C562" s="161">
        <v>1500</v>
      </c>
      <c r="D562" s="161">
        <v>1513.9</v>
      </c>
      <c r="E562" s="161">
        <v>1499.65</v>
      </c>
      <c r="F562" s="161" t="s">
        <v>1676</v>
      </c>
      <c r="G562" s="161">
        <v>1.1999999999999999E-3</v>
      </c>
    </row>
    <row r="563" spans="1:7" ht="12" customHeight="1">
      <c r="A563" s="184">
        <v>44790</v>
      </c>
      <c r="B563" s="185">
        <v>1509.9</v>
      </c>
      <c r="C563" s="185">
        <v>1500</v>
      </c>
      <c r="D563" s="185">
        <v>1512.75</v>
      </c>
      <c r="E563" s="185">
        <v>1485.75</v>
      </c>
      <c r="F563" s="185" t="s">
        <v>1922</v>
      </c>
      <c r="G563" s="185">
        <v>5.1999999999999998E-3</v>
      </c>
    </row>
    <row r="564" spans="1:7" ht="12" customHeight="1">
      <c r="A564" s="173">
        <v>44789</v>
      </c>
      <c r="B564" s="161">
        <v>1502.15</v>
      </c>
      <c r="C564" s="161">
        <v>1494.8</v>
      </c>
      <c r="D564" s="161">
        <v>1508.5</v>
      </c>
      <c r="E564" s="161">
        <v>1488.05</v>
      </c>
      <c r="F564" s="161" t="s">
        <v>1491</v>
      </c>
      <c r="G564" s="161">
        <v>1.14E-2</v>
      </c>
    </row>
    <row r="565" spans="1:7" ht="12" customHeight="1">
      <c r="A565" s="184">
        <v>44785</v>
      </c>
      <c r="B565" s="185">
        <v>1485.15</v>
      </c>
      <c r="C565" s="185">
        <v>1485</v>
      </c>
      <c r="D565" s="185">
        <v>1489.3</v>
      </c>
      <c r="E565" s="185">
        <v>1475.95</v>
      </c>
      <c r="F565" s="185" t="s">
        <v>1610</v>
      </c>
      <c r="G565" s="185">
        <v>-4.0000000000000002E-4</v>
      </c>
    </row>
    <row r="566" spans="1:7" ht="12" customHeight="1">
      <c r="A566" s="173">
        <v>44784</v>
      </c>
      <c r="B566" s="161">
        <v>1485.7</v>
      </c>
      <c r="C566" s="161">
        <v>1486.5</v>
      </c>
      <c r="D566" s="161">
        <v>1491</v>
      </c>
      <c r="E566" s="161">
        <v>1474.55</v>
      </c>
      <c r="F566" s="161" t="s">
        <v>1825</v>
      </c>
      <c r="G566" s="161">
        <v>1.32E-2</v>
      </c>
    </row>
    <row r="567" spans="1:7" ht="12" customHeight="1">
      <c r="A567" s="184">
        <v>44783</v>
      </c>
      <c r="B567" s="185">
        <v>1466.3</v>
      </c>
      <c r="C567" s="185">
        <v>1461.35</v>
      </c>
      <c r="D567" s="185">
        <v>1471.5</v>
      </c>
      <c r="E567" s="185">
        <v>1449.05</v>
      </c>
      <c r="F567" s="185" t="s">
        <v>2642</v>
      </c>
      <c r="G567" s="185">
        <v>2.8999999999999998E-3</v>
      </c>
    </row>
    <row r="568" spans="1:7" ht="12" customHeight="1">
      <c r="A568" s="173">
        <v>44781</v>
      </c>
      <c r="B568" s="161">
        <v>1462.05</v>
      </c>
      <c r="C568" s="161">
        <v>1428</v>
      </c>
      <c r="D568" s="161">
        <v>1464.5</v>
      </c>
      <c r="E568" s="161">
        <v>1427.1</v>
      </c>
      <c r="F568" s="161" t="s">
        <v>2643</v>
      </c>
      <c r="G568" s="161">
        <v>2.4500000000000001E-2</v>
      </c>
    </row>
    <row r="569" spans="1:7" ht="12" customHeight="1">
      <c r="A569" s="184">
        <v>44778</v>
      </c>
      <c r="B569" s="185">
        <v>1427.05</v>
      </c>
      <c r="C569" s="185">
        <v>1433</v>
      </c>
      <c r="D569" s="185">
        <v>1436.95</v>
      </c>
      <c r="E569" s="185">
        <v>1421.15</v>
      </c>
      <c r="F569" s="185" t="s">
        <v>1562</v>
      </c>
      <c r="G569" s="185">
        <v>-3.3999999999999998E-3</v>
      </c>
    </row>
    <row r="570" spans="1:7" ht="12" customHeight="1">
      <c r="A570" s="173">
        <v>44777</v>
      </c>
      <c r="B570" s="161">
        <v>1431.9</v>
      </c>
      <c r="C570" s="161">
        <v>1440</v>
      </c>
      <c r="D570" s="161">
        <v>1446.7</v>
      </c>
      <c r="E570" s="161">
        <v>1412.95</v>
      </c>
      <c r="F570" s="161" t="s">
        <v>1448</v>
      </c>
      <c r="G570" s="161">
        <v>-1.1999999999999999E-3</v>
      </c>
    </row>
    <row r="571" spans="1:7" ht="12" customHeight="1">
      <c r="A571" s="184">
        <v>44776</v>
      </c>
      <c r="B571" s="185">
        <v>1433.6</v>
      </c>
      <c r="C571" s="185">
        <v>1424.95</v>
      </c>
      <c r="D571" s="185">
        <v>1435.75</v>
      </c>
      <c r="E571" s="185">
        <v>1417</v>
      </c>
      <c r="F571" s="185" t="s">
        <v>1700</v>
      </c>
      <c r="G571" s="185">
        <v>2.3E-3</v>
      </c>
    </row>
    <row r="572" spans="1:7" ht="12" customHeight="1">
      <c r="A572" s="173">
        <v>44775</v>
      </c>
      <c r="B572" s="161">
        <v>1430.25</v>
      </c>
      <c r="C572" s="161">
        <v>1442</v>
      </c>
      <c r="D572" s="161">
        <v>1444.6</v>
      </c>
      <c r="E572" s="161">
        <v>1423.05</v>
      </c>
      <c r="F572" s="161" t="s">
        <v>2644</v>
      </c>
      <c r="G572" s="161">
        <v>-1.0999999999999999E-2</v>
      </c>
    </row>
    <row r="573" spans="1:7" ht="12" customHeight="1">
      <c r="A573" s="184">
        <v>44774</v>
      </c>
      <c r="B573" s="185">
        <v>1446.15</v>
      </c>
      <c r="C573" s="185">
        <v>1439</v>
      </c>
      <c r="D573" s="185">
        <v>1448.45</v>
      </c>
      <c r="E573" s="185">
        <v>1430.05</v>
      </c>
      <c r="F573" s="185" t="s">
        <v>1511</v>
      </c>
      <c r="G573" s="185">
        <v>8.3000000000000001E-3</v>
      </c>
    </row>
    <row r="574" spans="1:7" ht="12" customHeight="1">
      <c r="A574" s="173">
        <v>44771</v>
      </c>
      <c r="B574" s="161">
        <v>1434.2</v>
      </c>
      <c r="C574" s="161">
        <v>1438</v>
      </c>
      <c r="D574" s="161">
        <v>1438.6</v>
      </c>
      <c r="E574" s="161">
        <v>1415.3</v>
      </c>
      <c r="F574" s="161" t="s">
        <v>2008</v>
      </c>
      <c r="G574" s="161">
        <v>1.2200000000000001E-2</v>
      </c>
    </row>
    <row r="575" spans="1:7" ht="12" customHeight="1">
      <c r="A575" s="184">
        <v>44770</v>
      </c>
      <c r="B575" s="185">
        <v>1416.85</v>
      </c>
      <c r="C575" s="185">
        <v>1415.05</v>
      </c>
      <c r="D575" s="185">
        <v>1424</v>
      </c>
      <c r="E575" s="185">
        <v>1411</v>
      </c>
      <c r="F575" s="185" t="s">
        <v>2027</v>
      </c>
      <c r="G575" s="185">
        <v>8.8999999999999999E-3</v>
      </c>
    </row>
    <row r="576" spans="1:7" ht="12" customHeight="1">
      <c r="A576" s="173">
        <v>44769</v>
      </c>
      <c r="B576" s="161">
        <v>1404.4</v>
      </c>
      <c r="C576" s="161">
        <v>1388.9</v>
      </c>
      <c r="D576" s="161">
        <v>1406</v>
      </c>
      <c r="E576" s="161">
        <v>1384.25</v>
      </c>
      <c r="F576" s="161" t="s">
        <v>1565</v>
      </c>
      <c r="G576" s="161">
        <v>7.6E-3</v>
      </c>
    </row>
    <row r="577" spans="1:7" ht="12" customHeight="1">
      <c r="A577" s="184">
        <v>44768</v>
      </c>
      <c r="B577" s="185">
        <v>1393.75</v>
      </c>
      <c r="C577" s="185">
        <v>1396</v>
      </c>
      <c r="D577" s="185">
        <v>1402</v>
      </c>
      <c r="E577" s="185">
        <v>1386.3</v>
      </c>
      <c r="F577" s="185" t="s">
        <v>1430</v>
      </c>
      <c r="G577" s="185">
        <v>-2E-3</v>
      </c>
    </row>
    <row r="578" spans="1:7" ht="12" customHeight="1">
      <c r="A578" s="173">
        <v>44767</v>
      </c>
      <c r="B578" s="161">
        <v>1396.6</v>
      </c>
      <c r="C578" s="161">
        <v>1395</v>
      </c>
      <c r="D578" s="161">
        <v>1404.6</v>
      </c>
      <c r="E578" s="161">
        <v>1383.3</v>
      </c>
      <c r="F578" s="161" t="s">
        <v>1938</v>
      </c>
      <c r="G578" s="161">
        <v>2.8999999999999998E-3</v>
      </c>
    </row>
    <row r="579" spans="1:7" ht="12" customHeight="1">
      <c r="A579" s="184">
        <v>44764</v>
      </c>
      <c r="B579" s="185">
        <v>1392.5</v>
      </c>
      <c r="C579" s="185">
        <v>1366</v>
      </c>
      <c r="D579" s="185">
        <v>1397</v>
      </c>
      <c r="E579" s="185">
        <v>1362.4</v>
      </c>
      <c r="F579" s="185" t="s">
        <v>1973</v>
      </c>
      <c r="G579" s="185">
        <v>2.3300000000000001E-2</v>
      </c>
    </row>
    <row r="580" spans="1:7" ht="12" customHeight="1">
      <c r="A580" s="173">
        <v>44763</v>
      </c>
      <c r="B580" s="161">
        <v>1360.75</v>
      </c>
      <c r="C580" s="161">
        <v>1360.55</v>
      </c>
      <c r="D580" s="161">
        <v>1369.5</v>
      </c>
      <c r="E580" s="161">
        <v>1358.1</v>
      </c>
      <c r="F580" s="161" t="s">
        <v>1816</v>
      </c>
      <c r="G580" s="161">
        <v>-3.2000000000000002E-3</v>
      </c>
    </row>
    <row r="581" spans="1:7" ht="12" customHeight="1">
      <c r="A581" s="184">
        <v>44762</v>
      </c>
      <c r="B581" s="185">
        <v>1365.05</v>
      </c>
      <c r="C581" s="185">
        <v>1359.9</v>
      </c>
      <c r="D581" s="185">
        <v>1371.1</v>
      </c>
      <c r="E581" s="185">
        <v>1355.25</v>
      </c>
      <c r="F581" s="185" t="s">
        <v>1759</v>
      </c>
      <c r="G581" s="185">
        <v>1.26E-2</v>
      </c>
    </row>
    <row r="582" spans="1:7" ht="12" customHeight="1">
      <c r="A582" s="173">
        <v>44761</v>
      </c>
      <c r="B582" s="161">
        <v>1348.05</v>
      </c>
      <c r="C582" s="161">
        <v>1337</v>
      </c>
      <c r="D582" s="161">
        <v>1358.55</v>
      </c>
      <c r="E582" s="161">
        <v>1337</v>
      </c>
      <c r="F582" s="161" t="s">
        <v>1591</v>
      </c>
      <c r="G582" s="161">
        <v>4.0000000000000002E-4</v>
      </c>
    </row>
    <row r="583" spans="1:7" ht="12" customHeight="1">
      <c r="A583" s="184">
        <v>44760</v>
      </c>
      <c r="B583" s="185">
        <v>1347.55</v>
      </c>
      <c r="C583" s="185">
        <v>1348</v>
      </c>
      <c r="D583" s="185">
        <v>1366.1</v>
      </c>
      <c r="E583" s="185">
        <v>1342.05</v>
      </c>
      <c r="F583" s="185" t="s">
        <v>1759</v>
      </c>
      <c r="G583" s="185">
        <v>-1.06E-2</v>
      </c>
    </row>
    <row r="584" spans="1:7" ht="12" customHeight="1">
      <c r="A584" s="173">
        <v>44757</v>
      </c>
      <c r="B584" s="161">
        <v>1362.05</v>
      </c>
      <c r="C584" s="161">
        <v>1353</v>
      </c>
      <c r="D584" s="161">
        <v>1364.9</v>
      </c>
      <c r="E584" s="161">
        <v>1346.8</v>
      </c>
      <c r="F584" s="161" t="s">
        <v>1909</v>
      </c>
      <c r="G584" s="161">
        <v>8.0999999999999996E-3</v>
      </c>
    </row>
    <row r="585" spans="1:7" ht="12" customHeight="1">
      <c r="A585" s="184">
        <v>44756</v>
      </c>
      <c r="B585" s="185">
        <v>1351.05</v>
      </c>
      <c r="C585" s="185">
        <v>1362</v>
      </c>
      <c r="D585" s="185">
        <v>1372.65</v>
      </c>
      <c r="E585" s="185">
        <v>1349.25</v>
      </c>
      <c r="F585" s="185" t="s">
        <v>1906</v>
      </c>
      <c r="G585" s="185">
        <v>-5.0000000000000001E-3</v>
      </c>
    </row>
    <row r="586" spans="1:7" ht="12" customHeight="1">
      <c r="A586" s="173">
        <v>44755</v>
      </c>
      <c r="B586" s="161">
        <v>1357.85</v>
      </c>
      <c r="C586" s="161">
        <v>1390</v>
      </c>
      <c r="D586" s="161">
        <v>1394.2</v>
      </c>
      <c r="E586" s="161">
        <v>1354.25</v>
      </c>
      <c r="F586" s="161" t="s">
        <v>1815</v>
      </c>
      <c r="G586" s="161">
        <v>-2.4400000000000002E-2</v>
      </c>
    </row>
    <row r="587" spans="1:7" ht="12" customHeight="1">
      <c r="A587" s="184">
        <v>44754</v>
      </c>
      <c r="B587" s="185">
        <v>1391.8</v>
      </c>
      <c r="C587" s="185">
        <v>1405.25</v>
      </c>
      <c r="D587" s="185">
        <v>1405.25</v>
      </c>
      <c r="E587" s="185">
        <v>1389.4</v>
      </c>
      <c r="F587" s="185" t="s">
        <v>2058</v>
      </c>
      <c r="G587" s="185">
        <v>-1.0200000000000001E-2</v>
      </c>
    </row>
    <row r="588" spans="1:7" ht="12" customHeight="1">
      <c r="A588" s="173">
        <v>44753</v>
      </c>
      <c r="B588" s="161">
        <v>1406.15</v>
      </c>
      <c r="C588" s="161">
        <v>1394</v>
      </c>
      <c r="D588" s="161">
        <v>1409.9</v>
      </c>
      <c r="E588" s="161">
        <v>1393.25</v>
      </c>
      <c r="F588" s="161" t="s">
        <v>1889</v>
      </c>
      <c r="G588" s="161">
        <v>6.4999999999999997E-3</v>
      </c>
    </row>
    <row r="589" spans="1:7" ht="12" customHeight="1">
      <c r="A589" s="184">
        <v>44750</v>
      </c>
      <c r="B589" s="185">
        <v>1397.1</v>
      </c>
      <c r="C589" s="185">
        <v>1410</v>
      </c>
      <c r="D589" s="185">
        <v>1410</v>
      </c>
      <c r="E589" s="185">
        <v>1394.75</v>
      </c>
      <c r="F589" s="185" t="s">
        <v>1356</v>
      </c>
      <c r="G589" s="185">
        <v>8.9999999999999998E-4</v>
      </c>
    </row>
    <row r="590" spans="1:7" ht="12" customHeight="1">
      <c r="A590" s="173">
        <v>44749</v>
      </c>
      <c r="B590" s="161">
        <v>1395.8</v>
      </c>
      <c r="C590" s="161">
        <v>1380</v>
      </c>
      <c r="D590" s="161">
        <v>1398</v>
      </c>
      <c r="E590" s="161">
        <v>1374.45</v>
      </c>
      <c r="F590" s="161" t="s">
        <v>1954</v>
      </c>
      <c r="G590" s="161">
        <v>1.7899999999999999E-2</v>
      </c>
    </row>
    <row r="591" spans="1:7" ht="12" customHeight="1">
      <c r="A591" s="184">
        <v>44748</v>
      </c>
      <c r="B591" s="185">
        <v>1371.25</v>
      </c>
      <c r="C591" s="185">
        <v>1348</v>
      </c>
      <c r="D591" s="185">
        <v>1373.4</v>
      </c>
      <c r="E591" s="185">
        <v>1347.1</v>
      </c>
      <c r="F591" s="185" t="s">
        <v>2644</v>
      </c>
      <c r="G591" s="185">
        <v>1.38E-2</v>
      </c>
    </row>
    <row r="592" spans="1:7" ht="12" customHeight="1">
      <c r="A592" s="173">
        <v>44747</v>
      </c>
      <c r="B592" s="161">
        <v>1352.6</v>
      </c>
      <c r="C592" s="161">
        <v>1364</v>
      </c>
      <c r="D592" s="161">
        <v>1379.35</v>
      </c>
      <c r="E592" s="161">
        <v>1348.3</v>
      </c>
      <c r="F592" s="161" t="s">
        <v>2043</v>
      </c>
      <c r="G592" s="161">
        <v>-2.2000000000000001E-3</v>
      </c>
    </row>
    <row r="593" spans="1:7" ht="12" customHeight="1">
      <c r="A593" s="184">
        <v>44746</v>
      </c>
      <c r="B593" s="185">
        <v>1355.65</v>
      </c>
      <c r="C593" s="185">
        <v>1353.7</v>
      </c>
      <c r="D593" s="185">
        <v>1360.2</v>
      </c>
      <c r="E593" s="185">
        <v>1342.25</v>
      </c>
      <c r="F593" s="185" t="s">
        <v>1608</v>
      </c>
      <c r="G593" s="185">
        <v>1.4E-3</v>
      </c>
    </row>
    <row r="594" spans="1:7" ht="12" customHeight="1">
      <c r="A594" s="173">
        <v>44743</v>
      </c>
      <c r="B594" s="161">
        <v>1353.75</v>
      </c>
      <c r="C594" s="161">
        <v>1343.95</v>
      </c>
      <c r="D594" s="161">
        <v>1360</v>
      </c>
      <c r="E594" s="161">
        <v>1330.05</v>
      </c>
      <c r="F594" s="161" t="s">
        <v>2645</v>
      </c>
      <c r="G594" s="161">
        <v>4.3E-3</v>
      </c>
    </row>
    <row r="595" spans="1:7" ht="12" customHeight="1">
      <c r="A595" s="184">
        <v>44742</v>
      </c>
      <c r="B595" s="185">
        <v>1348</v>
      </c>
      <c r="C595" s="185">
        <v>1336</v>
      </c>
      <c r="D595" s="185">
        <v>1354</v>
      </c>
      <c r="E595" s="185">
        <v>1336</v>
      </c>
      <c r="F595" s="185" t="s">
        <v>1356</v>
      </c>
      <c r="G595" s="185">
        <v>3.0000000000000001E-3</v>
      </c>
    </row>
    <row r="596" spans="1:7" ht="12" customHeight="1">
      <c r="A596" s="173">
        <v>44741</v>
      </c>
      <c r="B596" s="161">
        <v>1343.95</v>
      </c>
      <c r="C596" s="161">
        <v>1331.25</v>
      </c>
      <c r="D596" s="161">
        <v>1350.75</v>
      </c>
      <c r="E596" s="161">
        <v>1331.25</v>
      </c>
      <c r="F596" s="161" t="s">
        <v>1395</v>
      </c>
      <c r="G596" s="161">
        <v>-1.4E-3</v>
      </c>
    </row>
    <row r="597" spans="1:7" ht="12" customHeight="1">
      <c r="A597" s="184">
        <v>44740</v>
      </c>
      <c r="B597" s="185">
        <v>1345.9</v>
      </c>
      <c r="C597" s="185">
        <v>1344</v>
      </c>
      <c r="D597" s="185">
        <v>1351</v>
      </c>
      <c r="E597" s="185">
        <v>1338.4</v>
      </c>
      <c r="F597" s="185" t="s">
        <v>1410</v>
      </c>
      <c r="G597" s="185">
        <v>-7.6E-3</v>
      </c>
    </row>
    <row r="598" spans="1:7" ht="12" customHeight="1">
      <c r="A598" s="173">
        <v>44739</v>
      </c>
      <c r="B598" s="161">
        <v>1356.25</v>
      </c>
      <c r="C598" s="161">
        <v>1370</v>
      </c>
      <c r="D598" s="161">
        <v>1376</v>
      </c>
      <c r="E598" s="161">
        <v>1352</v>
      </c>
      <c r="F598" s="161" t="s">
        <v>1601</v>
      </c>
      <c r="G598" s="161">
        <v>1.8E-3</v>
      </c>
    </row>
    <row r="599" spans="1:7" ht="12" customHeight="1">
      <c r="A599" s="184">
        <v>44736</v>
      </c>
      <c r="B599" s="185">
        <v>1353.8</v>
      </c>
      <c r="C599" s="185">
        <v>1338.55</v>
      </c>
      <c r="D599" s="185">
        <v>1361.65</v>
      </c>
      <c r="E599" s="185">
        <v>1338.55</v>
      </c>
      <c r="F599" s="185" t="s">
        <v>1557</v>
      </c>
      <c r="G599" s="185">
        <v>1.4E-2</v>
      </c>
    </row>
    <row r="600" spans="1:7" ht="12" customHeight="1">
      <c r="A600" s="173">
        <v>44735</v>
      </c>
      <c r="B600" s="161">
        <v>1335.15</v>
      </c>
      <c r="C600" s="161">
        <v>1330.5</v>
      </c>
      <c r="D600" s="161">
        <v>1348</v>
      </c>
      <c r="E600" s="161">
        <v>1318.5</v>
      </c>
      <c r="F600" s="161" t="s">
        <v>1895</v>
      </c>
      <c r="G600" s="161">
        <v>3.7000000000000002E-3</v>
      </c>
    </row>
    <row r="601" spans="1:7" ht="12" customHeight="1">
      <c r="A601" s="184">
        <v>44734</v>
      </c>
      <c r="B601" s="185">
        <v>1330.25</v>
      </c>
      <c r="C601" s="185">
        <v>1332.25</v>
      </c>
      <c r="D601" s="185">
        <v>1336.95</v>
      </c>
      <c r="E601" s="185">
        <v>1323.2</v>
      </c>
      <c r="F601" s="185" t="s">
        <v>1886</v>
      </c>
      <c r="G601" s="185">
        <v>-4.7000000000000002E-3</v>
      </c>
    </row>
    <row r="602" spans="1:7" ht="12" customHeight="1">
      <c r="A602" s="173">
        <v>44733</v>
      </c>
      <c r="B602" s="161">
        <v>1336.55</v>
      </c>
      <c r="C602" s="161">
        <v>1336.9</v>
      </c>
      <c r="D602" s="161">
        <v>1354</v>
      </c>
      <c r="E602" s="161">
        <v>1324.05</v>
      </c>
      <c r="F602" s="161" t="s">
        <v>1476</v>
      </c>
      <c r="G602" s="161">
        <v>1.09E-2</v>
      </c>
    </row>
    <row r="603" spans="1:7" ht="12" customHeight="1">
      <c r="A603" s="184">
        <v>44732</v>
      </c>
      <c r="B603" s="185">
        <v>1322.15</v>
      </c>
      <c r="C603" s="185">
        <v>1304.7</v>
      </c>
      <c r="D603" s="185">
        <v>1325</v>
      </c>
      <c r="E603" s="185">
        <v>1294.1500000000001</v>
      </c>
      <c r="F603" s="185" t="s">
        <v>1815</v>
      </c>
      <c r="G603" s="185">
        <v>2.5100000000000001E-2</v>
      </c>
    </row>
    <row r="604" spans="1:7" ht="12" customHeight="1">
      <c r="A604" s="173">
        <v>44729</v>
      </c>
      <c r="B604" s="161">
        <v>1289.75</v>
      </c>
      <c r="C604" s="161">
        <v>1275</v>
      </c>
      <c r="D604" s="161">
        <v>1299</v>
      </c>
      <c r="E604" s="161">
        <v>1271.5999999999999</v>
      </c>
      <c r="F604" s="161" t="s">
        <v>2093</v>
      </c>
      <c r="G604" s="161">
        <v>6.6E-3</v>
      </c>
    </row>
    <row r="605" spans="1:7" ht="12" customHeight="1">
      <c r="A605" s="184">
        <v>44728</v>
      </c>
      <c r="B605" s="185">
        <v>1281.3</v>
      </c>
      <c r="C605" s="185">
        <v>1310</v>
      </c>
      <c r="D605" s="185">
        <v>1320.55</v>
      </c>
      <c r="E605" s="185">
        <v>1278</v>
      </c>
      <c r="F605" s="185" t="s">
        <v>1927</v>
      </c>
      <c r="G605" s="185">
        <v>-0.02</v>
      </c>
    </row>
    <row r="606" spans="1:7" ht="12" customHeight="1">
      <c r="A606" s="173">
        <v>44727</v>
      </c>
      <c r="B606" s="161">
        <v>1307.45</v>
      </c>
      <c r="C606" s="161">
        <v>1301.6500000000001</v>
      </c>
      <c r="D606" s="161">
        <v>1315.8</v>
      </c>
      <c r="E606" s="161">
        <v>1298.4000000000001</v>
      </c>
      <c r="F606" s="161" t="s">
        <v>1698</v>
      </c>
      <c r="G606" s="161">
        <v>-3.5000000000000001E-3</v>
      </c>
    </row>
    <row r="607" spans="1:7" ht="12" customHeight="1">
      <c r="A607" s="184">
        <v>44726</v>
      </c>
      <c r="B607" s="185">
        <v>1312</v>
      </c>
      <c r="C607" s="185">
        <v>1311.25</v>
      </c>
      <c r="D607" s="185">
        <v>1326</v>
      </c>
      <c r="E607" s="185">
        <v>1305</v>
      </c>
      <c r="F607" s="185" t="s">
        <v>2646</v>
      </c>
      <c r="G607" s="185">
        <v>-1.0999999999999999E-2</v>
      </c>
    </row>
    <row r="608" spans="1:7" ht="12" customHeight="1">
      <c r="A608" s="173">
        <v>44725</v>
      </c>
      <c r="B608" s="161">
        <v>1326.6</v>
      </c>
      <c r="C608" s="161">
        <v>1323.6</v>
      </c>
      <c r="D608" s="161">
        <v>1330</v>
      </c>
      <c r="E608" s="161">
        <v>1308.3</v>
      </c>
      <c r="F608" s="161" t="s">
        <v>2623</v>
      </c>
      <c r="G608" s="161">
        <v>-1.8100000000000002E-2</v>
      </c>
    </row>
    <row r="609" spans="1:7" ht="12" customHeight="1">
      <c r="A609" s="184">
        <v>44722</v>
      </c>
      <c r="B609" s="185">
        <v>1351.1</v>
      </c>
      <c r="C609" s="185">
        <v>1360.1</v>
      </c>
      <c r="D609" s="185">
        <v>1367.95</v>
      </c>
      <c r="E609" s="185">
        <v>1343.6</v>
      </c>
      <c r="F609" s="185" t="s">
        <v>2055</v>
      </c>
      <c r="G609" s="185">
        <v>-1.9300000000000001E-2</v>
      </c>
    </row>
    <row r="610" spans="1:7" ht="12" customHeight="1">
      <c r="A610" s="173">
        <v>44721</v>
      </c>
      <c r="B610" s="161">
        <v>1377.7</v>
      </c>
      <c r="C610" s="161">
        <v>1362.25</v>
      </c>
      <c r="D610" s="161">
        <v>1382.05</v>
      </c>
      <c r="E610" s="161">
        <v>1357.15</v>
      </c>
      <c r="F610" s="161" t="s">
        <v>1361</v>
      </c>
      <c r="G610" s="161">
        <v>7.4999999999999997E-3</v>
      </c>
    </row>
    <row r="611" spans="1:7" ht="12" customHeight="1">
      <c r="A611" s="184">
        <v>44720</v>
      </c>
      <c r="B611" s="185">
        <v>1367.4</v>
      </c>
      <c r="C611" s="185">
        <v>1373.3</v>
      </c>
      <c r="D611" s="185">
        <v>1381</v>
      </c>
      <c r="E611" s="185">
        <v>1357</v>
      </c>
      <c r="F611" s="185" t="s">
        <v>1726</v>
      </c>
      <c r="G611" s="185">
        <v>3.5000000000000001E-3</v>
      </c>
    </row>
    <row r="612" spans="1:7" ht="12" customHeight="1">
      <c r="A612" s="173">
        <v>44719</v>
      </c>
      <c r="B612" s="161">
        <v>1362.6</v>
      </c>
      <c r="C612" s="161">
        <v>1362</v>
      </c>
      <c r="D612" s="161">
        <v>1374.3</v>
      </c>
      <c r="E612" s="161">
        <v>1354.1</v>
      </c>
      <c r="F612" s="161" t="s">
        <v>1987</v>
      </c>
      <c r="G612" s="161">
        <v>-1.15E-2</v>
      </c>
    </row>
    <row r="613" spans="1:7" ht="12" customHeight="1">
      <c r="A613" s="184">
        <v>44718</v>
      </c>
      <c r="B613" s="185">
        <v>1378.45</v>
      </c>
      <c r="C613" s="185">
        <v>1376.3</v>
      </c>
      <c r="D613" s="185">
        <v>1387</v>
      </c>
      <c r="E613" s="185">
        <v>1360.65</v>
      </c>
      <c r="F613" s="185" t="s">
        <v>1531</v>
      </c>
      <c r="G613" s="185">
        <v>-1.2999999999999999E-3</v>
      </c>
    </row>
    <row r="614" spans="1:7" ht="12" customHeight="1">
      <c r="A614" s="173">
        <v>44715</v>
      </c>
      <c r="B614" s="161">
        <v>1380.3</v>
      </c>
      <c r="C614" s="161">
        <v>1398.3</v>
      </c>
      <c r="D614" s="161">
        <v>1400.75</v>
      </c>
      <c r="E614" s="161">
        <v>1376.3</v>
      </c>
      <c r="F614" s="161" t="s">
        <v>2647</v>
      </c>
      <c r="G614" s="161">
        <v>-3.5000000000000001E-3</v>
      </c>
    </row>
    <row r="615" spans="1:7" ht="12" customHeight="1">
      <c r="A615" s="184">
        <v>44714</v>
      </c>
      <c r="B615" s="185">
        <v>1385.1</v>
      </c>
      <c r="C615" s="185">
        <v>1387.25</v>
      </c>
      <c r="D615" s="185">
        <v>1388</v>
      </c>
      <c r="E615" s="185">
        <v>1378.6</v>
      </c>
      <c r="F615" s="185" t="s">
        <v>2645</v>
      </c>
      <c r="G615" s="185">
        <v>-7.0000000000000001E-3</v>
      </c>
    </row>
    <row r="616" spans="1:7" ht="12" customHeight="1">
      <c r="A616" s="173">
        <v>44713</v>
      </c>
      <c r="B616" s="161">
        <v>1394.85</v>
      </c>
      <c r="C616" s="161">
        <v>1380</v>
      </c>
      <c r="D616" s="161">
        <v>1400.45</v>
      </c>
      <c r="E616" s="161">
        <v>1379.15</v>
      </c>
      <c r="F616" s="161" t="s">
        <v>2103</v>
      </c>
      <c r="G616" s="161">
        <v>4.1999999999999997E-3</v>
      </c>
    </row>
    <row r="617" spans="1:7" ht="12" customHeight="1">
      <c r="A617" s="184">
        <v>44712</v>
      </c>
      <c r="B617" s="185">
        <v>1388.95</v>
      </c>
      <c r="C617" s="185">
        <v>1395.9</v>
      </c>
      <c r="D617" s="185">
        <v>1404.8</v>
      </c>
      <c r="E617" s="185">
        <v>1380</v>
      </c>
      <c r="F617" s="185" t="s">
        <v>1936</v>
      </c>
      <c r="G617" s="185">
        <v>-8.9999999999999993E-3</v>
      </c>
    </row>
    <row r="618" spans="1:7" ht="12" customHeight="1">
      <c r="A618" s="173">
        <v>44711</v>
      </c>
      <c r="B618" s="161">
        <v>1401.55</v>
      </c>
      <c r="C618" s="161">
        <v>1410.25</v>
      </c>
      <c r="D618" s="161">
        <v>1420.5</v>
      </c>
      <c r="E618" s="161">
        <v>1398.45</v>
      </c>
      <c r="F618" s="161" t="s">
        <v>2648</v>
      </c>
      <c r="G618" s="161">
        <v>6.7999999999999996E-3</v>
      </c>
    </row>
    <row r="619" spans="1:7" ht="12" customHeight="1">
      <c r="A619" s="184">
        <v>44708</v>
      </c>
      <c r="B619" s="185">
        <v>1392.05</v>
      </c>
      <c r="C619" s="185">
        <v>1371.8</v>
      </c>
      <c r="D619" s="185">
        <v>1394.7</v>
      </c>
      <c r="E619" s="185">
        <v>1370.75</v>
      </c>
      <c r="F619" s="185" t="s">
        <v>2649</v>
      </c>
      <c r="G619" s="185">
        <v>1.8499999999999999E-2</v>
      </c>
    </row>
    <row r="620" spans="1:7" ht="12" customHeight="1">
      <c r="A620" s="173">
        <v>44707</v>
      </c>
      <c r="B620" s="161">
        <v>1366.7</v>
      </c>
      <c r="C620" s="161">
        <v>1342.15</v>
      </c>
      <c r="D620" s="161">
        <v>1371</v>
      </c>
      <c r="E620" s="161">
        <v>1340</v>
      </c>
      <c r="F620" s="161" t="s">
        <v>2471</v>
      </c>
      <c r="G620" s="161">
        <v>2.8500000000000001E-2</v>
      </c>
    </row>
    <row r="621" spans="1:7" ht="12" customHeight="1">
      <c r="A621" s="184">
        <v>44706</v>
      </c>
      <c r="B621" s="185">
        <v>1328.8</v>
      </c>
      <c r="C621" s="185">
        <v>1330</v>
      </c>
      <c r="D621" s="185">
        <v>1335.95</v>
      </c>
      <c r="E621" s="185">
        <v>1323.2</v>
      </c>
      <c r="F621" s="185" t="s">
        <v>1498</v>
      </c>
      <c r="G621" s="185">
        <v>7.4999999999999997E-3</v>
      </c>
    </row>
    <row r="622" spans="1:7" ht="12" customHeight="1">
      <c r="A622" s="173">
        <v>44705</v>
      </c>
      <c r="B622" s="161">
        <v>1318.95</v>
      </c>
      <c r="C622" s="161">
        <v>1300</v>
      </c>
      <c r="D622" s="161">
        <v>1325</v>
      </c>
      <c r="E622" s="161">
        <v>1296.9000000000001</v>
      </c>
      <c r="F622" s="161" t="s">
        <v>1498</v>
      </c>
      <c r="G622" s="161">
        <v>1.15E-2</v>
      </c>
    </row>
    <row r="623" spans="1:7" ht="12" customHeight="1">
      <c r="A623" s="184">
        <v>44704</v>
      </c>
      <c r="B623" s="185">
        <v>1304</v>
      </c>
      <c r="C623" s="185">
        <v>1314</v>
      </c>
      <c r="D623" s="185">
        <v>1329.95</v>
      </c>
      <c r="E623" s="185">
        <v>1299.0999999999999</v>
      </c>
      <c r="F623" s="185" t="s">
        <v>2099</v>
      </c>
      <c r="G623" s="185">
        <v>-1.2800000000000001E-2</v>
      </c>
    </row>
    <row r="624" spans="1:7" ht="12" customHeight="1">
      <c r="A624" s="173">
        <v>44701</v>
      </c>
      <c r="B624" s="161">
        <v>1320.95</v>
      </c>
      <c r="C624" s="161">
        <v>1303</v>
      </c>
      <c r="D624" s="161">
        <v>1324.2</v>
      </c>
      <c r="E624" s="161">
        <v>1292.3499999999999</v>
      </c>
      <c r="F624" s="161" t="s">
        <v>2038</v>
      </c>
      <c r="G624" s="161">
        <v>2.63E-2</v>
      </c>
    </row>
    <row r="625" spans="1:7" ht="12" customHeight="1">
      <c r="A625" s="184">
        <v>44700</v>
      </c>
      <c r="B625" s="185">
        <v>1287.05</v>
      </c>
      <c r="C625" s="185">
        <v>1286.2</v>
      </c>
      <c r="D625" s="185">
        <v>1296.4000000000001</v>
      </c>
      <c r="E625" s="185">
        <v>1278.3</v>
      </c>
      <c r="F625" s="185" t="s">
        <v>2650</v>
      </c>
      <c r="G625" s="185">
        <v>-2.0400000000000001E-2</v>
      </c>
    </row>
    <row r="626" spans="1:7" ht="12" customHeight="1">
      <c r="A626" s="173">
        <v>44699</v>
      </c>
      <c r="B626" s="161">
        <v>1313.9</v>
      </c>
      <c r="C626" s="161">
        <v>1324.05</v>
      </c>
      <c r="D626" s="161">
        <v>1333.3</v>
      </c>
      <c r="E626" s="161">
        <v>1310</v>
      </c>
      <c r="F626" s="161" t="s">
        <v>2651</v>
      </c>
      <c r="G626" s="161">
        <v>-1E-4</v>
      </c>
    </row>
    <row r="627" spans="1:7" ht="12" customHeight="1">
      <c r="A627" s="184">
        <v>44698</v>
      </c>
      <c r="B627" s="185">
        <v>1314</v>
      </c>
      <c r="C627" s="185">
        <v>1312.6</v>
      </c>
      <c r="D627" s="185">
        <v>1317</v>
      </c>
      <c r="E627" s="185">
        <v>1298.2</v>
      </c>
      <c r="F627" s="185" t="s">
        <v>2652</v>
      </c>
      <c r="G627" s="185">
        <v>6.7999999999999996E-3</v>
      </c>
    </row>
    <row r="628" spans="1:7" ht="12" customHeight="1">
      <c r="A628" s="173">
        <v>44697</v>
      </c>
      <c r="B628" s="161">
        <v>1305.0999999999999</v>
      </c>
      <c r="C628" s="161">
        <v>1299</v>
      </c>
      <c r="D628" s="161">
        <v>1312</v>
      </c>
      <c r="E628" s="161">
        <v>1285.3</v>
      </c>
      <c r="F628" s="161" t="s">
        <v>1601</v>
      </c>
      <c r="G628" s="161">
        <v>1.06E-2</v>
      </c>
    </row>
    <row r="629" spans="1:7" ht="12" customHeight="1">
      <c r="A629" s="184">
        <v>44694</v>
      </c>
      <c r="B629" s="185">
        <v>1291.3499999999999</v>
      </c>
      <c r="C629" s="185">
        <v>1310.05</v>
      </c>
      <c r="D629" s="185">
        <v>1318</v>
      </c>
      <c r="E629" s="185">
        <v>1287</v>
      </c>
      <c r="F629" s="185" t="s">
        <v>2653</v>
      </c>
      <c r="G629" s="185">
        <v>-8.9999999999999993E-3</v>
      </c>
    </row>
    <row r="630" spans="1:7" ht="12" customHeight="1">
      <c r="A630" s="173">
        <v>44693</v>
      </c>
      <c r="B630" s="161">
        <v>1303.05</v>
      </c>
      <c r="C630" s="161">
        <v>1321.1</v>
      </c>
      <c r="D630" s="161">
        <v>1326.8</v>
      </c>
      <c r="E630" s="161">
        <v>1293</v>
      </c>
      <c r="F630" s="161" t="s">
        <v>1939</v>
      </c>
      <c r="G630" s="161">
        <v>-3.3799999999999997E-2</v>
      </c>
    </row>
    <row r="631" spans="1:7" ht="12" customHeight="1">
      <c r="A631" s="184">
        <v>44692</v>
      </c>
      <c r="B631" s="185">
        <v>1348.6</v>
      </c>
      <c r="C631" s="185">
        <v>1353</v>
      </c>
      <c r="D631" s="185">
        <v>1355</v>
      </c>
      <c r="E631" s="185">
        <v>1328.65</v>
      </c>
      <c r="F631" s="185" t="s">
        <v>1968</v>
      </c>
      <c r="G631" s="185">
        <v>5.5999999999999999E-3</v>
      </c>
    </row>
    <row r="632" spans="1:7" ht="12" customHeight="1">
      <c r="A632" s="173">
        <v>44691</v>
      </c>
      <c r="B632" s="161">
        <v>1341.05</v>
      </c>
      <c r="C632" s="161">
        <v>1315.05</v>
      </c>
      <c r="D632" s="161">
        <v>1353</v>
      </c>
      <c r="E632" s="161">
        <v>1315.05</v>
      </c>
      <c r="F632" s="161" t="s">
        <v>2316</v>
      </c>
      <c r="G632" s="161">
        <v>1.61E-2</v>
      </c>
    </row>
    <row r="633" spans="1:7" ht="12" customHeight="1">
      <c r="A633" s="184">
        <v>44690</v>
      </c>
      <c r="B633" s="185">
        <v>1319.85</v>
      </c>
      <c r="C633" s="185">
        <v>1300</v>
      </c>
      <c r="D633" s="185">
        <v>1326.5</v>
      </c>
      <c r="E633" s="185">
        <v>1295.5</v>
      </c>
      <c r="F633" s="185" t="s">
        <v>2654</v>
      </c>
      <c r="G633" s="185">
        <v>1.6999999999999999E-3</v>
      </c>
    </row>
    <row r="634" spans="1:7" ht="12" customHeight="1">
      <c r="A634" s="173">
        <v>44687</v>
      </c>
      <c r="B634" s="161">
        <v>1317.6</v>
      </c>
      <c r="C634" s="161">
        <v>1330</v>
      </c>
      <c r="D634" s="161">
        <v>1335</v>
      </c>
      <c r="E634" s="161">
        <v>1313</v>
      </c>
      <c r="F634" s="161" t="s">
        <v>2466</v>
      </c>
      <c r="G634" s="161">
        <v>-2.6100000000000002E-2</v>
      </c>
    </row>
    <row r="635" spans="1:7" ht="12" customHeight="1">
      <c r="A635" s="184">
        <v>44686</v>
      </c>
      <c r="B635" s="185">
        <v>1352.95</v>
      </c>
      <c r="C635" s="185">
        <v>1375</v>
      </c>
      <c r="D635" s="185">
        <v>1375</v>
      </c>
      <c r="E635" s="185">
        <v>1346.5</v>
      </c>
      <c r="F635" s="185" t="s">
        <v>2505</v>
      </c>
      <c r="G635" s="185">
        <v>-2.2000000000000001E-3</v>
      </c>
    </row>
    <row r="636" spans="1:7" ht="12" customHeight="1">
      <c r="A636" s="173">
        <v>44685</v>
      </c>
      <c r="B636" s="161">
        <v>1356</v>
      </c>
      <c r="C636" s="161">
        <v>1400</v>
      </c>
      <c r="D636" s="161">
        <v>1403.6</v>
      </c>
      <c r="E636" s="161">
        <v>1350</v>
      </c>
      <c r="F636" s="161" t="s">
        <v>2655</v>
      </c>
      <c r="G636" s="161">
        <v>-3.4000000000000002E-2</v>
      </c>
    </row>
    <row r="637" spans="1:7" ht="12" customHeight="1">
      <c r="A637" s="184">
        <v>44683</v>
      </c>
      <c r="B637" s="185">
        <v>1403.7</v>
      </c>
      <c r="C637" s="185">
        <v>1362.05</v>
      </c>
      <c r="D637" s="185">
        <v>1406.45</v>
      </c>
      <c r="E637" s="185">
        <v>1362.05</v>
      </c>
      <c r="F637" s="185" t="s">
        <v>2334</v>
      </c>
      <c r="G637" s="185">
        <v>1.38E-2</v>
      </c>
    </row>
    <row r="638" spans="1:7" ht="12" customHeight="1">
      <c r="A638" s="173">
        <v>44680</v>
      </c>
      <c r="B638" s="161">
        <v>1384.6</v>
      </c>
      <c r="C638" s="161">
        <v>1380.35</v>
      </c>
      <c r="D638" s="161">
        <v>1404.75</v>
      </c>
      <c r="E638" s="161">
        <v>1371.55</v>
      </c>
      <c r="F638" s="161" t="s">
        <v>2656</v>
      </c>
      <c r="G638" s="161">
        <v>9.7000000000000003E-3</v>
      </c>
    </row>
    <row r="639" spans="1:7" ht="12" customHeight="1">
      <c r="A639" s="184">
        <v>44679</v>
      </c>
      <c r="B639" s="185">
        <v>1371.35</v>
      </c>
      <c r="C639" s="185">
        <v>1372</v>
      </c>
      <c r="D639" s="185">
        <v>1379</v>
      </c>
      <c r="E639" s="185">
        <v>1362.1</v>
      </c>
      <c r="F639" s="185" t="s">
        <v>2657</v>
      </c>
      <c r="G639" s="185">
        <v>-8.9999999999999998E-4</v>
      </c>
    </row>
    <row r="640" spans="1:7" ht="12" customHeight="1">
      <c r="A640" s="173">
        <v>44678</v>
      </c>
      <c r="B640" s="161">
        <v>1372.55</v>
      </c>
      <c r="C640" s="161">
        <v>1360</v>
      </c>
      <c r="D640" s="161">
        <v>1379</v>
      </c>
      <c r="E640" s="161">
        <v>1356.1</v>
      </c>
      <c r="F640" s="161" t="s">
        <v>2658</v>
      </c>
      <c r="G640" s="161">
        <v>4.0000000000000002E-4</v>
      </c>
    </row>
    <row r="641" spans="1:7" ht="12" customHeight="1">
      <c r="A641" s="184">
        <v>44677</v>
      </c>
      <c r="B641" s="185">
        <v>1372.05</v>
      </c>
      <c r="C641" s="185">
        <v>1372</v>
      </c>
      <c r="D641" s="185">
        <v>1381.95</v>
      </c>
      <c r="E641" s="185">
        <v>1357.15</v>
      </c>
      <c r="F641" s="185" t="s">
        <v>1490</v>
      </c>
      <c r="G641" s="185">
        <v>4.5999999999999999E-3</v>
      </c>
    </row>
    <row r="642" spans="1:7" ht="12" customHeight="1">
      <c r="A642" s="173">
        <v>44676</v>
      </c>
      <c r="B642" s="161">
        <v>1365.75</v>
      </c>
      <c r="C642" s="161">
        <v>1350</v>
      </c>
      <c r="D642" s="161">
        <v>1370.65</v>
      </c>
      <c r="E642" s="161">
        <v>1322.25</v>
      </c>
      <c r="F642" s="161" t="s">
        <v>2014</v>
      </c>
      <c r="G642" s="161">
        <v>7.4999999999999997E-3</v>
      </c>
    </row>
    <row r="643" spans="1:7" ht="12" customHeight="1">
      <c r="A643" s="184">
        <v>44673</v>
      </c>
      <c r="B643" s="185">
        <v>1355.6</v>
      </c>
      <c r="C643" s="185">
        <v>1360</v>
      </c>
      <c r="D643" s="185">
        <v>1375.35</v>
      </c>
      <c r="E643" s="185">
        <v>1349.15</v>
      </c>
      <c r="F643" s="185" t="s">
        <v>2659</v>
      </c>
      <c r="G643" s="185">
        <v>-1.3599999999999999E-2</v>
      </c>
    </row>
    <row r="644" spans="1:7" ht="12" customHeight="1">
      <c r="A644" s="173">
        <v>44672</v>
      </c>
      <c r="B644" s="161">
        <v>1374.35</v>
      </c>
      <c r="C644" s="161">
        <v>1365</v>
      </c>
      <c r="D644" s="161">
        <v>1379.8</v>
      </c>
      <c r="E644" s="161">
        <v>1353.3</v>
      </c>
      <c r="F644" s="161" t="s">
        <v>2426</v>
      </c>
      <c r="G644" s="161">
        <v>1.4800000000000001E-2</v>
      </c>
    </row>
    <row r="645" spans="1:7" ht="12" customHeight="1">
      <c r="A645" s="184">
        <v>44671</v>
      </c>
      <c r="B645" s="185">
        <v>1354.3</v>
      </c>
      <c r="C645" s="185">
        <v>1354.45</v>
      </c>
      <c r="D645" s="185">
        <v>1359.9</v>
      </c>
      <c r="E645" s="185">
        <v>1335.35</v>
      </c>
      <c r="F645" s="185" t="s">
        <v>2660</v>
      </c>
      <c r="G645" s="185">
        <v>8.9999999999999993E-3</v>
      </c>
    </row>
    <row r="646" spans="1:7" ht="12" customHeight="1">
      <c r="A646" s="173">
        <v>44670</v>
      </c>
      <c r="B646" s="161">
        <v>1342.2</v>
      </c>
      <c r="C646" s="161">
        <v>1380.9</v>
      </c>
      <c r="D646" s="161">
        <v>1389.55</v>
      </c>
      <c r="E646" s="161">
        <v>1327</v>
      </c>
      <c r="F646" s="161" t="s">
        <v>2661</v>
      </c>
      <c r="G646" s="161">
        <v>-3.8199999999999998E-2</v>
      </c>
    </row>
    <row r="647" spans="1:7" ht="12" customHeight="1">
      <c r="A647" s="184">
        <v>44669</v>
      </c>
      <c r="B647" s="185">
        <v>1395.45</v>
      </c>
      <c r="C647" s="185">
        <v>1418.85</v>
      </c>
      <c r="D647" s="185">
        <v>1431.65</v>
      </c>
      <c r="E647" s="185">
        <v>1390.05</v>
      </c>
      <c r="F647" s="185" t="s">
        <v>2662</v>
      </c>
      <c r="G647" s="185">
        <v>-4.7399999999999998E-2</v>
      </c>
    </row>
    <row r="648" spans="1:7" ht="12" customHeight="1">
      <c r="A648" s="173">
        <v>44664</v>
      </c>
      <c r="B648" s="161">
        <v>1464.95</v>
      </c>
      <c r="C648" s="161">
        <v>1490</v>
      </c>
      <c r="D648" s="161">
        <v>1502.3</v>
      </c>
      <c r="E648" s="161">
        <v>1462.65</v>
      </c>
      <c r="F648" s="161" t="s">
        <v>2663</v>
      </c>
      <c r="G648" s="161">
        <v>-1.9099999999999999E-2</v>
      </c>
    </row>
    <row r="649" spans="1:7" ht="12" customHeight="1">
      <c r="A649" s="184">
        <v>44663</v>
      </c>
      <c r="B649" s="185">
        <v>1493.5</v>
      </c>
      <c r="C649" s="185">
        <v>1484</v>
      </c>
      <c r="D649" s="185">
        <v>1506.85</v>
      </c>
      <c r="E649" s="185">
        <v>1480.15</v>
      </c>
      <c r="F649" s="185" t="s">
        <v>2664</v>
      </c>
      <c r="G649" s="185">
        <v>-1.8E-3</v>
      </c>
    </row>
    <row r="650" spans="1:7" ht="12" customHeight="1">
      <c r="A650" s="173">
        <v>44662</v>
      </c>
      <c r="B650" s="161">
        <v>1496.15</v>
      </c>
      <c r="C650" s="161">
        <v>1506</v>
      </c>
      <c r="D650" s="161">
        <v>1510</v>
      </c>
      <c r="E650" s="161">
        <v>1493.25</v>
      </c>
      <c r="F650" s="161" t="s">
        <v>2665</v>
      </c>
      <c r="G650" s="161">
        <v>-1.2200000000000001E-2</v>
      </c>
    </row>
    <row r="651" spans="1:7" ht="12" customHeight="1">
      <c r="A651" s="184">
        <v>44659</v>
      </c>
      <c r="B651" s="185">
        <v>1514.65</v>
      </c>
      <c r="C651" s="185">
        <v>1512.1</v>
      </c>
      <c r="D651" s="185">
        <v>1525.75</v>
      </c>
      <c r="E651" s="185">
        <v>1497.3</v>
      </c>
      <c r="F651" s="185" t="s">
        <v>2666</v>
      </c>
      <c r="G651" s="185">
        <v>-1.4E-3</v>
      </c>
    </row>
    <row r="652" spans="1:7" ht="12" customHeight="1">
      <c r="A652" s="173">
        <v>44658</v>
      </c>
      <c r="B652" s="161">
        <v>1516.75</v>
      </c>
      <c r="C652" s="161">
        <v>1541.3</v>
      </c>
      <c r="D652" s="161">
        <v>1541.35</v>
      </c>
      <c r="E652" s="161">
        <v>1513.7</v>
      </c>
      <c r="F652" s="161" t="s">
        <v>2667</v>
      </c>
      <c r="G652" s="161">
        <v>-2.1999999999999999E-2</v>
      </c>
    </row>
    <row r="653" spans="1:7" ht="12" customHeight="1">
      <c r="A653" s="184">
        <v>44657</v>
      </c>
      <c r="B653" s="185">
        <v>1550.85</v>
      </c>
      <c r="C653" s="185">
        <v>1587.7</v>
      </c>
      <c r="D653" s="185">
        <v>1589.8</v>
      </c>
      <c r="E653" s="185">
        <v>1547.35</v>
      </c>
      <c r="F653" s="185" t="s">
        <v>2668</v>
      </c>
      <c r="G653" s="185">
        <v>-3.5700000000000003E-2</v>
      </c>
    </row>
    <row r="654" spans="1:7" ht="12" customHeight="1">
      <c r="A654" s="173">
        <v>44656</v>
      </c>
      <c r="B654" s="161">
        <v>1608.25</v>
      </c>
      <c r="C654" s="161">
        <v>1666.7</v>
      </c>
      <c r="D654" s="161">
        <v>1666.7</v>
      </c>
      <c r="E654" s="161">
        <v>1602</v>
      </c>
      <c r="F654" s="161" t="s">
        <v>2669</v>
      </c>
      <c r="G654" s="161">
        <v>-2.93E-2</v>
      </c>
    </row>
    <row r="655" spans="1:7" ht="12" customHeight="1">
      <c r="A655" s="184">
        <v>44655</v>
      </c>
      <c r="B655" s="185">
        <v>1656.8</v>
      </c>
      <c r="C655" s="185">
        <v>1580</v>
      </c>
      <c r="D655" s="185">
        <v>1722.1</v>
      </c>
      <c r="E655" s="185">
        <v>1562.55</v>
      </c>
      <c r="F655" s="185" t="s">
        <v>2670</v>
      </c>
      <c r="G655" s="185">
        <v>0.10009999999999999</v>
      </c>
    </row>
    <row r="656" spans="1:7" ht="12" customHeight="1">
      <c r="A656" s="173">
        <v>44652</v>
      </c>
      <c r="B656" s="161">
        <v>1506</v>
      </c>
      <c r="C656" s="161">
        <v>1476.4</v>
      </c>
      <c r="D656" s="161">
        <v>1510</v>
      </c>
      <c r="E656" s="161">
        <v>1470.3</v>
      </c>
      <c r="F656" s="161" t="s">
        <v>1877</v>
      </c>
      <c r="G656" s="161">
        <v>2.4199999999999999E-2</v>
      </c>
    </row>
    <row r="657" spans="1:7" ht="12" customHeight="1">
      <c r="A657" s="184">
        <v>44651</v>
      </c>
      <c r="B657" s="185">
        <v>1470.35</v>
      </c>
      <c r="C657" s="185">
        <v>1471</v>
      </c>
      <c r="D657" s="185">
        <v>1484.7</v>
      </c>
      <c r="E657" s="185">
        <v>1465.9</v>
      </c>
      <c r="F657" s="185" t="s">
        <v>1472</v>
      </c>
      <c r="G657" s="185">
        <v>-4.4999999999999997E-3</v>
      </c>
    </row>
    <row r="658" spans="1:7" ht="12" customHeight="1">
      <c r="A658" s="173">
        <v>44650</v>
      </c>
      <c r="B658" s="161">
        <v>1476.95</v>
      </c>
      <c r="C658" s="161">
        <v>1472</v>
      </c>
      <c r="D658" s="161">
        <v>1482.75</v>
      </c>
      <c r="E658" s="161">
        <v>1454.05</v>
      </c>
      <c r="F658" s="161" t="s">
        <v>1418</v>
      </c>
      <c r="G658" s="161">
        <v>1.7299999999999999E-2</v>
      </c>
    </row>
    <row r="659" spans="1:7" ht="12" customHeight="1">
      <c r="A659" s="184">
        <v>44649</v>
      </c>
      <c r="B659" s="185">
        <v>1451.8</v>
      </c>
      <c r="C659" s="185">
        <v>1441</v>
      </c>
      <c r="D659" s="185">
        <v>1460.25</v>
      </c>
      <c r="E659" s="185">
        <v>1430</v>
      </c>
      <c r="F659" s="185" t="s">
        <v>1922</v>
      </c>
      <c r="G659" s="185">
        <v>1.3299999999999999E-2</v>
      </c>
    </row>
    <row r="660" spans="1:7" ht="12" customHeight="1">
      <c r="A660" s="173">
        <v>44648</v>
      </c>
      <c r="B660" s="161">
        <v>1432.8</v>
      </c>
      <c r="C660" s="161">
        <v>1430.9</v>
      </c>
      <c r="D660" s="161">
        <v>1438</v>
      </c>
      <c r="E660" s="161">
        <v>1401.6</v>
      </c>
      <c r="F660" s="161" t="s">
        <v>1497</v>
      </c>
      <c r="G660" s="161">
        <v>1.2999999999999999E-3</v>
      </c>
    </row>
    <row r="661" spans="1:7" ht="12" customHeight="1">
      <c r="A661" s="184">
        <v>44645</v>
      </c>
      <c r="B661" s="185">
        <v>1430.9</v>
      </c>
      <c r="C661" s="185">
        <v>1451</v>
      </c>
      <c r="D661" s="185">
        <v>1452</v>
      </c>
      <c r="E661" s="185">
        <v>1419</v>
      </c>
      <c r="F661" s="185" t="s">
        <v>2671</v>
      </c>
      <c r="G661" s="185">
        <v>-8.0999999999999996E-3</v>
      </c>
    </row>
    <row r="662" spans="1:7" ht="12" customHeight="1">
      <c r="A662" s="173">
        <v>44644</v>
      </c>
      <c r="B662" s="161">
        <v>1442.65</v>
      </c>
      <c r="C662" s="161">
        <v>1466</v>
      </c>
      <c r="D662" s="161">
        <v>1469.65</v>
      </c>
      <c r="E662" s="161">
        <v>1434.55</v>
      </c>
      <c r="F662" s="161" t="s">
        <v>1929</v>
      </c>
      <c r="G662" s="161">
        <v>-2.47E-2</v>
      </c>
    </row>
    <row r="663" spans="1:7" ht="12" customHeight="1">
      <c r="A663" s="184">
        <v>44643</v>
      </c>
      <c r="B663" s="185">
        <v>1479.25</v>
      </c>
      <c r="C663" s="185">
        <v>1507</v>
      </c>
      <c r="D663" s="185">
        <v>1518.8</v>
      </c>
      <c r="E663" s="185">
        <v>1473.6</v>
      </c>
      <c r="F663" s="185" t="s">
        <v>2672</v>
      </c>
      <c r="G663" s="185">
        <v>-0.01</v>
      </c>
    </row>
    <row r="664" spans="1:7" ht="12" customHeight="1">
      <c r="A664" s="173">
        <v>44642</v>
      </c>
      <c r="B664" s="161">
        <v>1494.15</v>
      </c>
      <c r="C664" s="161">
        <v>1481.3</v>
      </c>
      <c r="D664" s="161">
        <v>1498</v>
      </c>
      <c r="E664" s="161">
        <v>1457.2</v>
      </c>
      <c r="F664" s="161" t="s">
        <v>2096</v>
      </c>
      <c r="G664" s="161">
        <v>5.1000000000000004E-3</v>
      </c>
    </row>
    <row r="665" spans="1:7" ht="12" customHeight="1">
      <c r="A665" s="184">
        <v>44641</v>
      </c>
      <c r="B665" s="185">
        <v>1486.5</v>
      </c>
      <c r="C665" s="185">
        <v>1487</v>
      </c>
      <c r="D665" s="185">
        <v>1493.65</v>
      </c>
      <c r="E665" s="185">
        <v>1472.8</v>
      </c>
      <c r="F665" s="185" t="s">
        <v>2000</v>
      </c>
      <c r="G665" s="185">
        <v>4.4000000000000003E-3</v>
      </c>
    </row>
    <row r="666" spans="1:7" ht="12" customHeight="1">
      <c r="A666" s="173">
        <v>44637</v>
      </c>
      <c r="B666" s="161">
        <v>1480.05</v>
      </c>
      <c r="C666" s="161">
        <v>1472</v>
      </c>
      <c r="D666" s="161">
        <v>1489.8</v>
      </c>
      <c r="E666" s="161">
        <v>1470.55</v>
      </c>
      <c r="F666" s="161" t="s">
        <v>1729</v>
      </c>
      <c r="G666" s="161">
        <v>2.1999999999999999E-2</v>
      </c>
    </row>
    <row r="667" spans="1:7" ht="12" customHeight="1">
      <c r="A667" s="184">
        <v>44636</v>
      </c>
      <c r="B667" s="185">
        <v>1448.15</v>
      </c>
      <c r="C667" s="185">
        <v>1447</v>
      </c>
      <c r="D667" s="185">
        <v>1455</v>
      </c>
      <c r="E667" s="185">
        <v>1436.2</v>
      </c>
      <c r="F667" s="185" t="s">
        <v>1518</v>
      </c>
      <c r="G667" s="185">
        <v>1.7000000000000001E-2</v>
      </c>
    </row>
    <row r="668" spans="1:7" ht="12" customHeight="1">
      <c r="A668" s="173">
        <v>44635</v>
      </c>
      <c r="B668" s="161">
        <v>1424</v>
      </c>
      <c r="C668" s="161">
        <v>1443.5</v>
      </c>
      <c r="D668" s="161">
        <v>1449.5</v>
      </c>
      <c r="E668" s="161">
        <v>1411.75</v>
      </c>
      <c r="F668" s="161" t="s">
        <v>2673</v>
      </c>
      <c r="G668" s="161">
        <v>-1.29E-2</v>
      </c>
    </row>
    <row r="669" spans="1:7" ht="12" customHeight="1">
      <c r="A669" s="184">
        <v>44634</v>
      </c>
      <c r="B669" s="185">
        <v>1442.55</v>
      </c>
      <c r="C669" s="185">
        <v>1415</v>
      </c>
      <c r="D669" s="185">
        <v>1450</v>
      </c>
      <c r="E669" s="185">
        <v>1415</v>
      </c>
      <c r="F669" s="185" t="s">
        <v>2469</v>
      </c>
      <c r="G669" s="185">
        <v>3.2800000000000003E-2</v>
      </c>
    </row>
    <row r="670" spans="1:7" ht="12" customHeight="1">
      <c r="A670" s="173">
        <v>44631</v>
      </c>
      <c r="B670" s="161">
        <v>1396.8</v>
      </c>
      <c r="C670" s="161">
        <v>1388</v>
      </c>
      <c r="D670" s="161">
        <v>1408.95</v>
      </c>
      <c r="E670" s="161">
        <v>1372.7</v>
      </c>
      <c r="F670" s="161" t="s">
        <v>1394</v>
      </c>
      <c r="G670" s="161">
        <v>2.8999999999999998E-3</v>
      </c>
    </row>
    <row r="671" spans="1:7" ht="12" customHeight="1">
      <c r="A671" s="184">
        <v>44630</v>
      </c>
      <c r="B671" s="185">
        <v>1392.7</v>
      </c>
      <c r="C671" s="185">
        <v>1427</v>
      </c>
      <c r="D671" s="185">
        <v>1427</v>
      </c>
      <c r="E671" s="185">
        <v>1380.25</v>
      </c>
      <c r="F671" s="185" t="s">
        <v>1857</v>
      </c>
      <c r="G671" s="185">
        <v>1.5699999999999999E-2</v>
      </c>
    </row>
    <row r="672" spans="1:7" ht="12" customHeight="1">
      <c r="A672" s="173">
        <v>44629</v>
      </c>
      <c r="B672" s="161">
        <v>1371.15</v>
      </c>
      <c r="C672" s="161">
        <v>1330</v>
      </c>
      <c r="D672" s="161">
        <v>1374.7</v>
      </c>
      <c r="E672" s="161">
        <v>1318.85</v>
      </c>
      <c r="F672" s="161" t="s">
        <v>1997</v>
      </c>
      <c r="G672" s="161">
        <v>3.2599999999999997E-2</v>
      </c>
    </row>
    <row r="673" spans="1:7" ht="12" customHeight="1">
      <c r="A673" s="184">
        <v>44628</v>
      </c>
      <c r="B673" s="185">
        <v>1327.8</v>
      </c>
      <c r="C673" s="185">
        <v>1302.2</v>
      </c>
      <c r="D673" s="185">
        <v>1334</v>
      </c>
      <c r="E673" s="185">
        <v>1292</v>
      </c>
      <c r="F673" s="185" t="s">
        <v>2674</v>
      </c>
      <c r="G673" s="185">
        <v>2.3E-3</v>
      </c>
    </row>
    <row r="674" spans="1:7" ht="12" customHeight="1">
      <c r="A674" s="173">
        <v>44627</v>
      </c>
      <c r="B674" s="161">
        <v>1324.8</v>
      </c>
      <c r="C674" s="161">
        <v>1318.5</v>
      </c>
      <c r="D674" s="161">
        <v>1332.35</v>
      </c>
      <c r="E674" s="161">
        <v>1297.05</v>
      </c>
      <c r="F674" s="161" t="s">
        <v>2675</v>
      </c>
      <c r="G674" s="161">
        <v>-3.0499999999999999E-2</v>
      </c>
    </row>
    <row r="675" spans="1:7" ht="12" customHeight="1">
      <c r="A675" s="184">
        <v>44624</v>
      </c>
      <c r="B675" s="185">
        <v>1366.5</v>
      </c>
      <c r="C675" s="185">
        <v>1360</v>
      </c>
      <c r="D675" s="185">
        <v>1386</v>
      </c>
      <c r="E675" s="185">
        <v>1336.9</v>
      </c>
      <c r="F675" s="185" t="s">
        <v>2676</v>
      </c>
      <c r="G675" s="185">
        <v>-3.3E-3</v>
      </c>
    </row>
    <row r="676" spans="1:7" ht="12" customHeight="1">
      <c r="A676" s="173">
        <v>44623</v>
      </c>
      <c r="B676" s="161">
        <v>1371</v>
      </c>
      <c r="C676" s="161">
        <v>1381</v>
      </c>
      <c r="D676" s="161">
        <v>1392</v>
      </c>
      <c r="E676" s="161">
        <v>1362.9</v>
      </c>
      <c r="F676" s="161" t="s">
        <v>2677</v>
      </c>
      <c r="G676" s="161">
        <v>-2.3999999999999998E-3</v>
      </c>
    </row>
    <row r="677" spans="1:7" ht="12" customHeight="1">
      <c r="A677" s="184">
        <v>44622</v>
      </c>
      <c r="B677" s="185">
        <v>1374.25</v>
      </c>
      <c r="C677" s="185">
        <v>1386.5</v>
      </c>
      <c r="D677" s="185">
        <v>1398.4</v>
      </c>
      <c r="E677" s="185">
        <v>1354.4</v>
      </c>
      <c r="F677" s="185" t="s">
        <v>2678</v>
      </c>
      <c r="G677" s="185">
        <v>-3.6499999999999998E-2</v>
      </c>
    </row>
    <row r="678" spans="1:7" ht="12" customHeight="1">
      <c r="A678" s="173">
        <v>44620</v>
      </c>
      <c r="B678" s="161">
        <v>1426.25</v>
      </c>
      <c r="C678" s="161">
        <v>1426</v>
      </c>
      <c r="D678" s="161">
        <v>1438.55</v>
      </c>
      <c r="E678" s="161">
        <v>1414.05</v>
      </c>
      <c r="F678" s="161" t="s">
        <v>2679</v>
      </c>
      <c r="G678" s="161">
        <v>-2.0500000000000001E-2</v>
      </c>
    </row>
    <row r="679" spans="1:7" ht="12" customHeight="1">
      <c r="A679" s="184">
        <v>44617</v>
      </c>
      <c r="B679" s="185">
        <v>1456.1</v>
      </c>
      <c r="C679" s="185">
        <v>1439.95</v>
      </c>
      <c r="D679" s="185">
        <v>1465.9</v>
      </c>
      <c r="E679" s="185">
        <v>1432.85</v>
      </c>
      <c r="F679" s="185" t="s">
        <v>2464</v>
      </c>
      <c r="G679" s="185">
        <v>2.5899999999999999E-2</v>
      </c>
    </row>
    <row r="680" spans="1:7" ht="12" customHeight="1">
      <c r="A680" s="173">
        <v>44616</v>
      </c>
      <c r="B680" s="161">
        <v>1419.4</v>
      </c>
      <c r="C680" s="161">
        <v>1449.9</v>
      </c>
      <c r="D680" s="161">
        <v>1474.95</v>
      </c>
      <c r="E680" s="161">
        <v>1407.15</v>
      </c>
      <c r="F680" s="161" t="s">
        <v>2680</v>
      </c>
      <c r="G680" s="161">
        <v>-5.4300000000000001E-2</v>
      </c>
    </row>
    <row r="681" spans="1:7" ht="12" customHeight="1">
      <c r="A681" s="184">
        <v>44615</v>
      </c>
      <c r="B681" s="185">
        <v>1500.9</v>
      </c>
      <c r="C681" s="185">
        <v>1525.1</v>
      </c>
      <c r="D681" s="185">
        <v>1525.7</v>
      </c>
      <c r="E681" s="185">
        <v>1495.65</v>
      </c>
      <c r="F681" s="185" t="s">
        <v>1725</v>
      </c>
      <c r="G681" s="185">
        <v>-6.4999999999999997E-3</v>
      </c>
    </row>
    <row r="682" spans="1:7" ht="12" customHeight="1">
      <c r="A682" s="173">
        <v>44614</v>
      </c>
      <c r="B682" s="161">
        <v>1510.7</v>
      </c>
      <c r="C682" s="161">
        <v>1489.8</v>
      </c>
      <c r="D682" s="161">
        <v>1522.1</v>
      </c>
      <c r="E682" s="161">
        <v>1487.95</v>
      </c>
      <c r="F682" s="161" t="s">
        <v>1884</v>
      </c>
      <c r="G682" s="161">
        <v>-7.4999999999999997E-3</v>
      </c>
    </row>
    <row r="683" spans="1:7" ht="12" customHeight="1">
      <c r="A683" s="184">
        <v>44613</v>
      </c>
      <c r="B683" s="185">
        <v>1522.1</v>
      </c>
      <c r="C683" s="185">
        <v>1504</v>
      </c>
      <c r="D683" s="185">
        <v>1530.7</v>
      </c>
      <c r="E683" s="185">
        <v>1495.55</v>
      </c>
      <c r="F683" s="185" t="s">
        <v>1889</v>
      </c>
      <c r="G683" s="185">
        <v>6.4000000000000003E-3</v>
      </c>
    </row>
    <row r="684" spans="1:7" ht="12" customHeight="1">
      <c r="A684" s="173">
        <v>44610</v>
      </c>
      <c r="B684" s="161">
        <v>1512.35</v>
      </c>
      <c r="C684" s="161">
        <v>1498.3</v>
      </c>
      <c r="D684" s="161">
        <v>1517</v>
      </c>
      <c r="E684" s="161">
        <v>1490.45</v>
      </c>
      <c r="F684" s="161" t="s">
        <v>1544</v>
      </c>
      <c r="G684" s="161">
        <v>3.8999999999999998E-3</v>
      </c>
    </row>
    <row r="685" spans="1:7" ht="12" customHeight="1">
      <c r="A685" s="184">
        <v>44609</v>
      </c>
      <c r="B685" s="185">
        <v>1506.5</v>
      </c>
      <c r="C685" s="185">
        <v>1513.1</v>
      </c>
      <c r="D685" s="185">
        <v>1522</v>
      </c>
      <c r="E685" s="185">
        <v>1502</v>
      </c>
      <c r="F685" s="185" t="s">
        <v>1653</v>
      </c>
      <c r="G685" s="185">
        <v>-6.1000000000000004E-3</v>
      </c>
    </row>
    <row r="686" spans="1:7" ht="12" customHeight="1">
      <c r="A686" s="173">
        <v>44608</v>
      </c>
      <c r="B686" s="161">
        <v>1515.75</v>
      </c>
      <c r="C686" s="161">
        <v>1534.35</v>
      </c>
      <c r="D686" s="161">
        <v>1534.75</v>
      </c>
      <c r="E686" s="161">
        <v>1507</v>
      </c>
      <c r="F686" s="161" t="s">
        <v>1776</v>
      </c>
      <c r="G686" s="161">
        <v>-1.4E-3</v>
      </c>
    </row>
    <row r="687" spans="1:7" ht="12" customHeight="1">
      <c r="A687" s="184">
        <v>44607</v>
      </c>
      <c r="B687" s="185">
        <v>1517.8</v>
      </c>
      <c r="C687" s="185">
        <v>1476</v>
      </c>
      <c r="D687" s="185">
        <v>1524.9</v>
      </c>
      <c r="E687" s="185">
        <v>1473.05</v>
      </c>
      <c r="F687" s="185" t="s">
        <v>1666</v>
      </c>
      <c r="G687" s="185">
        <v>2.9899999999999999E-2</v>
      </c>
    </row>
    <row r="688" spans="1:7" ht="12" customHeight="1">
      <c r="A688" s="173">
        <v>44606</v>
      </c>
      <c r="B688" s="161">
        <v>1473.7</v>
      </c>
      <c r="C688" s="161">
        <v>1490</v>
      </c>
      <c r="D688" s="161">
        <v>1499.45</v>
      </c>
      <c r="E688" s="161">
        <v>1469.3</v>
      </c>
      <c r="F688" s="161" t="s">
        <v>1502</v>
      </c>
      <c r="G688" s="161">
        <v>-2.9700000000000001E-2</v>
      </c>
    </row>
    <row r="689" spans="1:7" ht="12" customHeight="1">
      <c r="A689" s="184">
        <v>44603</v>
      </c>
      <c r="B689" s="185">
        <v>1518.85</v>
      </c>
      <c r="C689" s="185">
        <v>1500.25</v>
      </c>
      <c r="D689" s="185">
        <v>1525</v>
      </c>
      <c r="E689" s="185">
        <v>1499.5</v>
      </c>
      <c r="F689" s="185" t="s">
        <v>1598</v>
      </c>
      <c r="G689" s="185">
        <v>-4.1000000000000003E-3</v>
      </c>
    </row>
    <row r="690" spans="1:7" ht="12" customHeight="1">
      <c r="A690" s="173">
        <v>44602</v>
      </c>
      <c r="B690" s="161">
        <v>1525.1</v>
      </c>
      <c r="C690" s="161">
        <v>1514</v>
      </c>
      <c r="D690" s="161">
        <v>1535.5</v>
      </c>
      <c r="E690" s="161">
        <v>1501.65</v>
      </c>
      <c r="F690" s="161" t="s">
        <v>2043</v>
      </c>
      <c r="G690" s="161">
        <v>1.84E-2</v>
      </c>
    </row>
    <row r="691" spans="1:7" ht="12" customHeight="1">
      <c r="A691" s="184">
        <v>44601</v>
      </c>
      <c r="B691" s="185">
        <v>1497.6</v>
      </c>
      <c r="C691" s="185">
        <v>1474</v>
      </c>
      <c r="D691" s="185">
        <v>1499.7</v>
      </c>
      <c r="E691" s="185">
        <v>1467</v>
      </c>
      <c r="F691" s="185" t="s">
        <v>1407</v>
      </c>
      <c r="G691" s="185">
        <v>2.4500000000000001E-2</v>
      </c>
    </row>
    <row r="692" spans="1:7" ht="12" customHeight="1">
      <c r="A692" s="173">
        <v>44600</v>
      </c>
      <c r="B692" s="161">
        <v>1461.85</v>
      </c>
      <c r="C692" s="161">
        <v>1476.4</v>
      </c>
      <c r="D692" s="161">
        <v>1478.45</v>
      </c>
      <c r="E692" s="161">
        <v>1444.55</v>
      </c>
      <c r="F692" s="161" t="s">
        <v>1370</v>
      </c>
      <c r="G692" s="161">
        <v>-4.3E-3</v>
      </c>
    </row>
    <row r="693" spans="1:7" ht="12" customHeight="1">
      <c r="A693" s="184">
        <v>44599</v>
      </c>
      <c r="B693" s="185">
        <v>1468.15</v>
      </c>
      <c r="C693" s="185">
        <v>1512.1</v>
      </c>
      <c r="D693" s="185">
        <v>1519</v>
      </c>
      <c r="E693" s="185">
        <v>1460</v>
      </c>
      <c r="F693" s="185" t="s">
        <v>2000</v>
      </c>
      <c r="G693" s="185">
        <v>-3.6600000000000001E-2</v>
      </c>
    </row>
    <row r="694" spans="1:7" ht="12" customHeight="1">
      <c r="A694" s="173">
        <v>44596</v>
      </c>
      <c r="B694" s="161">
        <v>1524</v>
      </c>
      <c r="C694" s="161">
        <v>1528.4</v>
      </c>
      <c r="D694" s="161">
        <v>1532.85</v>
      </c>
      <c r="E694" s="161">
        <v>1514.1</v>
      </c>
      <c r="F694" s="161" t="s">
        <v>2681</v>
      </c>
      <c r="G694" s="161">
        <v>5.7000000000000002E-3</v>
      </c>
    </row>
    <row r="695" spans="1:7" ht="12" customHeight="1">
      <c r="A695" s="184">
        <v>44595</v>
      </c>
      <c r="B695" s="185">
        <v>1515.35</v>
      </c>
      <c r="C695" s="185">
        <v>1528.75</v>
      </c>
      <c r="D695" s="185">
        <v>1539.95</v>
      </c>
      <c r="E695" s="185">
        <v>1509</v>
      </c>
      <c r="F695" s="185" t="s">
        <v>1599</v>
      </c>
      <c r="G695" s="185">
        <v>-1.04E-2</v>
      </c>
    </row>
    <row r="696" spans="1:7" ht="12" customHeight="1">
      <c r="A696" s="173">
        <v>44594</v>
      </c>
      <c r="B696" s="161">
        <v>1531.2</v>
      </c>
      <c r="C696" s="161">
        <v>1511.95</v>
      </c>
      <c r="D696" s="161">
        <v>1535</v>
      </c>
      <c r="E696" s="161">
        <v>1505.6</v>
      </c>
      <c r="F696" s="161" t="s">
        <v>2682</v>
      </c>
      <c r="G696" s="161">
        <v>2.2800000000000001E-2</v>
      </c>
    </row>
    <row r="697" spans="1:7" ht="12" customHeight="1">
      <c r="A697" s="184">
        <v>44593</v>
      </c>
      <c r="B697" s="185">
        <v>1497</v>
      </c>
      <c r="C697" s="185">
        <v>1508.5</v>
      </c>
      <c r="D697" s="185">
        <v>1517</v>
      </c>
      <c r="E697" s="185">
        <v>1473.45</v>
      </c>
      <c r="F697" s="185" t="s">
        <v>1775</v>
      </c>
      <c r="G697" s="185">
        <v>7.6E-3</v>
      </c>
    </row>
    <row r="698" spans="1:7" ht="12" customHeight="1">
      <c r="A698" s="173">
        <v>44592</v>
      </c>
      <c r="B698" s="161">
        <v>1485.7</v>
      </c>
      <c r="C698" s="161">
        <v>1472.75</v>
      </c>
      <c r="D698" s="161">
        <v>1491.55</v>
      </c>
      <c r="E698" s="161">
        <v>1466.8</v>
      </c>
      <c r="F698" s="161" t="s">
        <v>1946</v>
      </c>
      <c r="G698" s="161">
        <v>1.5299999999999999E-2</v>
      </c>
    </row>
    <row r="699" spans="1:7" ht="12" customHeight="1">
      <c r="A699" s="184">
        <v>44589</v>
      </c>
      <c r="B699" s="185">
        <v>1463.25</v>
      </c>
      <c r="C699" s="185">
        <v>1477.5</v>
      </c>
      <c r="D699" s="185">
        <v>1486.7</v>
      </c>
      <c r="E699" s="185">
        <v>1460</v>
      </c>
      <c r="F699" s="185" t="s">
        <v>2683</v>
      </c>
      <c r="G699" s="185">
        <v>-7.9000000000000008E-3</v>
      </c>
    </row>
    <row r="700" spans="1:7" ht="12" customHeight="1">
      <c r="A700" s="173">
        <v>44588</v>
      </c>
      <c r="B700" s="161">
        <v>1474.95</v>
      </c>
      <c r="C700" s="161">
        <v>1450</v>
      </c>
      <c r="D700" s="161">
        <v>1485</v>
      </c>
      <c r="E700" s="161">
        <v>1435</v>
      </c>
      <c r="F700" s="161" t="s">
        <v>2684</v>
      </c>
      <c r="G700" s="161">
        <v>-8.8000000000000005E-3</v>
      </c>
    </row>
    <row r="701" spans="1:7" ht="12" customHeight="1">
      <c r="A701" s="184">
        <v>44586</v>
      </c>
      <c r="B701" s="185">
        <v>1488.05</v>
      </c>
      <c r="C701" s="185">
        <v>1458.65</v>
      </c>
      <c r="D701" s="185">
        <v>1495</v>
      </c>
      <c r="E701" s="185">
        <v>1444</v>
      </c>
      <c r="F701" s="185" t="s">
        <v>1909</v>
      </c>
      <c r="G701" s="185">
        <v>8.9999999999999998E-4</v>
      </c>
    </row>
    <row r="702" spans="1:7" ht="12" customHeight="1">
      <c r="A702" s="173">
        <v>44585</v>
      </c>
      <c r="B702" s="161">
        <v>1486.65</v>
      </c>
      <c r="C702" s="161">
        <v>1509.95</v>
      </c>
      <c r="D702" s="161">
        <v>1521.25</v>
      </c>
      <c r="E702" s="161">
        <v>1467.55</v>
      </c>
      <c r="F702" s="161" t="s">
        <v>1523</v>
      </c>
      <c r="G702" s="161">
        <v>-2.3E-2</v>
      </c>
    </row>
    <row r="703" spans="1:7" ht="12" customHeight="1">
      <c r="A703" s="184">
        <v>44582</v>
      </c>
      <c r="B703" s="185">
        <v>1521.6</v>
      </c>
      <c r="C703" s="185">
        <v>1500</v>
      </c>
      <c r="D703" s="185">
        <v>1529.8</v>
      </c>
      <c r="E703" s="185">
        <v>1485.6</v>
      </c>
      <c r="F703" s="185" t="s">
        <v>1483</v>
      </c>
      <c r="G703" s="185">
        <v>8.3000000000000001E-3</v>
      </c>
    </row>
    <row r="704" spans="1:7" ht="12" customHeight="1">
      <c r="A704" s="173">
        <v>44581</v>
      </c>
      <c r="B704" s="161">
        <v>1509</v>
      </c>
      <c r="C704" s="161">
        <v>1528.45</v>
      </c>
      <c r="D704" s="161">
        <v>1528.5</v>
      </c>
      <c r="E704" s="161">
        <v>1500.1</v>
      </c>
      <c r="F704" s="161" t="s">
        <v>1728</v>
      </c>
      <c r="G704" s="161">
        <v>-6.1999999999999998E-3</v>
      </c>
    </row>
    <row r="705" spans="1:7" ht="12" customHeight="1">
      <c r="A705" s="184">
        <v>44580</v>
      </c>
      <c r="B705" s="185">
        <v>1518.45</v>
      </c>
      <c r="C705" s="185">
        <v>1534</v>
      </c>
      <c r="D705" s="185">
        <v>1539.75</v>
      </c>
      <c r="E705" s="185">
        <v>1513.35</v>
      </c>
      <c r="F705" s="185" t="s">
        <v>2043</v>
      </c>
      <c r="G705" s="185">
        <v>-7.1000000000000004E-3</v>
      </c>
    </row>
    <row r="706" spans="1:7" ht="12" customHeight="1">
      <c r="A706" s="173">
        <v>44579</v>
      </c>
      <c r="B706" s="161">
        <v>1529.25</v>
      </c>
      <c r="C706" s="161">
        <v>1533</v>
      </c>
      <c r="D706" s="161">
        <v>1550.9</v>
      </c>
      <c r="E706" s="161">
        <v>1523</v>
      </c>
      <c r="F706" s="161" t="s">
        <v>2041</v>
      </c>
      <c r="G706" s="161">
        <v>5.1000000000000004E-3</v>
      </c>
    </row>
    <row r="707" spans="1:7" ht="12" customHeight="1">
      <c r="A707" s="184">
        <v>44578</v>
      </c>
      <c r="B707" s="185">
        <v>1521.5</v>
      </c>
      <c r="C707" s="185">
        <v>1530</v>
      </c>
      <c r="D707" s="185">
        <v>1556</v>
      </c>
      <c r="E707" s="185">
        <v>1519.15</v>
      </c>
      <c r="F707" s="185" t="s">
        <v>2685</v>
      </c>
      <c r="G707" s="185">
        <v>-1.5299999999999999E-2</v>
      </c>
    </row>
    <row r="708" spans="1:7" ht="12" customHeight="1">
      <c r="A708" s="173">
        <v>44575</v>
      </c>
      <c r="B708" s="161">
        <v>1545.15</v>
      </c>
      <c r="C708" s="161">
        <v>1530</v>
      </c>
      <c r="D708" s="161">
        <v>1548.7</v>
      </c>
      <c r="E708" s="161">
        <v>1519</v>
      </c>
      <c r="F708" s="161" t="s">
        <v>1595</v>
      </c>
      <c r="G708" s="161">
        <v>1.12E-2</v>
      </c>
    </row>
    <row r="709" spans="1:7" ht="12" customHeight="1">
      <c r="A709" s="184">
        <v>44574</v>
      </c>
      <c r="B709" s="185">
        <v>1528</v>
      </c>
      <c r="C709" s="185">
        <v>1555</v>
      </c>
      <c r="D709" s="185">
        <v>1555</v>
      </c>
      <c r="E709" s="185">
        <v>1520.4</v>
      </c>
      <c r="F709" s="185" t="s">
        <v>2492</v>
      </c>
      <c r="G709" s="185">
        <v>-1.84E-2</v>
      </c>
    </row>
    <row r="710" spans="1:7" ht="12" customHeight="1">
      <c r="A710" s="173">
        <v>44573</v>
      </c>
      <c r="B710" s="161">
        <v>1556.65</v>
      </c>
      <c r="C710" s="161">
        <v>1568</v>
      </c>
      <c r="D710" s="161">
        <v>1576.65</v>
      </c>
      <c r="E710" s="161">
        <v>1552</v>
      </c>
      <c r="F710" s="161" t="s">
        <v>2686</v>
      </c>
      <c r="G710" s="161">
        <v>-5.8999999999999999E-3</v>
      </c>
    </row>
    <row r="711" spans="1:7" ht="12" customHeight="1">
      <c r="A711" s="184">
        <v>44572</v>
      </c>
      <c r="B711" s="185">
        <v>1565.9</v>
      </c>
      <c r="C711" s="185">
        <v>1561.55</v>
      </c>
      <c r="D711" s="185">
        <v>1568.7</v>
      </c>
      <c r="E711" s="185">
        <v>1547.8</v>
      </c>
      <c r="F711" s="185" t="s">
        <v>1796</v>
      </c>
      <c r="G711" s="185">
        <v>4.3E-3</v>
      </c>
    </row>
    <row r="712" spans="1:7" ht="12" customHeight="1">
      <c r="A712" s="173">
        <v>44571</v>
      </c>
      <c r="B712" s="161">
        <v>1559.15</v>
      </c>
      <c r="C712" s="161">
        <v>1558</v>
      </c>
      <c r="D712" s="161">
        <v>1572</v>
      </c>
      <c r="E712" s="161">
        <v>1545.5</v>
      </c>
      <c r="F712" s="161" t="s">
        <v>1610</v>
      </c>
      <c r="G712" s="161">
        <v>5.4999999999999997E-3</v>
      </c>
    </row>
    <row r="713" spans="1:7" ht="12" customHeight="1">
      <c r="A713" s="184">
        <v>44568</v>
      </c>
      <c r="B713" s="185">
        <v>1550.55</v>
      </c>
      <c r="C713" s="185">
        <v>1544</v>
      </c>
      <c r="D713" s="185">
        <v>1566.75</v>
      </c>
      <c r="E713" s="185">
        <v>1535.9</v>
      </c>
      <c r="F713" s="185" t="s">
        <v>2627</v>
      </c>
      <c r="G713" s="185">
        <v>7.0000000000000001E-3</v>
      </c>
    </row>
    <row r="714" spans="1:7" ht="12" customHeight="1">
      <c r="A714" s="173">
        <v>44567</v>
      </c>
      <c r="B714" s="161">
        <v>1539.75</v>
      </c>
      <c r="C714" s="161">
        <v>1543</v>
      </c>
      <c r="D714" s="161">
        <v>1554.75</v>
      </c>
      <c r="E714" s="161">
        <v>1530.05</v>
      </c>
      <c r="F714" s="161" t="s">
        <v>1481</v>
      </c>
      <c r="G714" s="161">
        <v>-1.6E-2</v>
      </c>
    </row>
    <row r="715" spans="1:7" ht="12" customHeight="1">
      <c r="A715" s="184">
        <v>44566</v>
      </c>
      <c r="B715" s="185">
        <v>1564.85</v>
      </c>
      <c r="C715" s="185">
        <v>1536.8</v>
      </c>
      <c r="D715" s="185">
        <v>1572</v>
      </c>
      <c r="E715" s="185">
        <v>1528.1</v>
      </c>
      <c r="F715" s="185" t="s">
        <v>1732</v>
      </c>
      <c r="G715" s="185">
        <v>2.3699999999999999E-2</v>
      </c>
    </row>
    <row r="716" spans="1:7" ht="12" customHeight="1">
      <c r="A716" s="173">
        <v>44565</v>
      </c>
      <c r="B716" s="161">
        <v>1528.55</v>
      </c>
      <c r="C716" s="161">
        <v>1520</v>
      </c>
      <c r="D716" s="161">
        <v>1532.9</v>
      </c>
      <c r="E716" s="161">
        <v>1507.8</v>
      </c>
      <c r="F716" s="161" t="s">
        <v>1610</v>
      </c>
      <c r="G716" s="161">
        <v>5.8999999999999999E-3</v>
      </c>
    </row>
    <row r="717" spans="1:7" ht="12" customHeight="1">
      <c r="A717" s="184">
        <v>44564</v>
      </c>
      <c r="B717" s="185">
        <v>1519.65</v>
      </c>
      <c r="C717" s="185">
        <v>1485</v>
      </c>
      <c r="D717" s="185">
        <v>1523</v>
      </c>
      <c r="E717" s="185">
        <v>1480.5</v>
      </c>
      <c r="F717" s="185" t="s">
        <v>1428</v>
      </c>
      <c r="G717" s="185">
        <v>2.7199999999999998E-2</v>
      </c>
    </row>
    <row r="718" spans="1:7" ht="12" customHeight="1">
      <c r="A718" s="173">
        <v>44561</v>
      </c>
      <c r="B718" s="161">
        <v>1479.4</v>
      </c>
      <c r="C718" s="161">
        <v>1461.5</v>
      </c>
      <c r="D718" s="161">
        <v>1484.8</v>
      </c>
      <c r="E718" s="161">
        <v>1461.5</v>
      </c>
      <c r="F718" s="161" t="s">
        <v>1865</v>
      </c>
      <c r="G718" s="161">
        <v>1.2200000000000001E-2</v>
      </c>
    </row>
    <row r="719" spans="1:7" ht="12" customHeight="1">
      <c r="A719" s="184">
        <v>44560</v>
      </c>
      <c r="B719" s="185">
        <v>1461.5</v>
      </c>
      <c r="C719" s="185">
        <v>1458.5</v>
      </c>
      <c r="D719" s="185">
        <v>1466.85</v>
      </c>
      <c r="E719" s="185">
        <v>1445</v>
      </c>
      <c r="F719" s="185" t="s">
        <v>1542</v>
      </c>
      <c r="G719" s="185">
        <v>5.3E-3</v>
      </c>
    </row>
    <row r="720" spans="1:7" ht="12" customHeight="1">
      <c r="A720" s="173">
        <v>44559</v>
      </c>
      <c r="B720" s="161">
        <v>1453.85</v>
      </c>
      <c r="C720" s="161">
        <v>1456.05</v>
      </c>
      <c r="D720" s="161">
        <v>1461</v>
      </c>
      <c r="E720" s="161">
        <v>1447.4</v>
      </c>
      <c r="F720" s="161" t="s">
        <v>1721</v>
      </c>
      <c r="G720" s="161">
        <v>-4.7999999999999996E-3</v>
      </c>
    </row>
    <row r="721" spans="1:7" ht="12" customHeight="1">
      <c r="A721" s="184">
        <v>44558</v>
      </c>
      <c r="B721" s="185">
        <v>1460.8</v>
      </c>
      <c r="C721" s="185">
        <v>1460.7</v>
      </c>
      <c r="D721" s="185">
        <v>1466.9</v>
      </c>
      <c r="E721" s="185">
        <v>1453.4</v>
      </c>
      <c r="F721" s="185" t="s">
        <v>1606</v>
      </c>
      <c r="G721" s="185">
        <v>6.8999999999999999E-3</v>
      </c>
    </row>
    <row r="722" spans="1:7" ht="12" customHeight="1">
      <c r="A722" s="173">
        <v>44557</v>
      </c>
      <c r="B722" s="161">
        <v>1450.8</v>
      </c>
      <c r="C722" s="161">
        <v>1428.9</v>
      </c>
      <c r="D722" s="161">
        <v>1454</v>
      </c>
      <c r="E722" s="161">
        <v>1422.15</v>
      </c>
      <c r="F722" s="161" t="s">
        <v>2277</v>
      </c>
      <c r="G722" s="161">
        <v>8.3000000000000001E-3</v>
      </c>
    </row>
    <row r="723" spans="1:7" ht="12" customHeight="1">
      <c r="A723" s="184">
        <v>44554</v>
      </c>
      <c r="B723" s="185">
        <v>1438.9</v>
      </c>
      <c r="C723" s="185">
        <v>1445.5</v>
      </c>
      <c r="D723" s="185">
        <v>1452</v>
      </c>
      <c r="E723" s="185">
        <v>1428</v>
      </c>
      <c r="F723" s="185" t="s">
        <v>1948</v>
      </c>
      <c r="G723" s="185">
        <v>-3.5999999999999999E-3</v>
      </c>
    </row>
    <row r="724" spans="1:7" ht="12" customHeight="1">
      <c r="A724" s="173">
        <v>44553</v>
      </c>
      <c r="B724" s="161">
        <v>1444.1</v>
      </c>
      <c r="C724" s="161">
        <v>1453.25</v>
      </c>
      <c r="D724" s="161">
        <v>1457.8</v>
      </c>
      <c r="E724" s="161">
        <v>1436.85</v>
      </c>
      <c r="F724" s="161" t="s">
        <v>1410</v>
      </c>
      <c r="G724" s="161">
        <v>-8.0000000000000004E-4</v>
      </c>
    </row>
    <row r="725" spans="1:7" ht="12" customHeight="1">
      <c r="A725" s="184">
        <v>44552</v>
      </c>
      <c r="B725" s="185">
        <v>1445.2</v>
      </c>
      <c r="C725" s="185">
        <v>1452.3</v>
      </c>
      <c r="D725" s="185">
        <v>1456</v>
      </c>
      <c r="E725" s="185">
        <v>1435.7</v>
      </c>
      <c r="F725" s="185" t="s">
        <v>1566</v>
      </c>
      <c r="G725" s="185">
        <v>2.3999999999999998E-3</v>
      </c>
    </row>
    <row r="726" spans="1:7" ht="12" customHeight="1">
      <c r="A726" s="173">
        <v>44551</v>
      </c>
      <c r="B726" s="161">
        <v>1441.8</v>
      </c>
      <c r="C726" s="161">
        <v>1439.5</v>
      </c>
      <c r="D726" s="161">
        <v>1450.75</v>
      </c>
      <c r="E726" s="161">
        <v>1430</v>
      </c>
      <c r="F726" s="161" t="s">
        <v>2050</v>
      </c>
      <c r="G726" s="161">
        <v>1.1299999999999999E-2</v>
      </c>
    </row>
    <row r="727" spans="1:7" ht="12" customHeight="1">
      <c r="A727" s="184">
        <v>44550</v>
      </c>
      <c r="B727" s="185">
        <v>1425.65</v>
      </c>
      <c r="C727" s="185">
        <v>1452</v>
      </c>
      <c r="D727" s="185">
        <v>1458</v>
      </c>
      <c r="E727" s="185">
        <v>1414.1</v>
      </c>
      <c r="F727" s="185" t="s">
        <v>2687</v>
      </c>
      <c r="G727" s="185">
        <v>-3.2199999999999999E-2</v>
      </c>
    </row>
    <row r="728" spans="1:7" ht="12" customHeight="1">
      <c r="A728" s="173">
        <v>44547</v>
      </c>
      <c r="B728" s="161">
        <v>1473.05</v>
      </c>
      <c r="C728" s="161">
        <v>1497</v>
      </c>
      <c r="D728" s="161">
        <v>1506</v>
      </c>
      <c r="E728" s="161">
        <v>1467.7</v>
      </c>
      <c r="F728" s="161" t="s">
        <v>1875</v>
      </c>
      <c r="G728" s="161">
        <v>-1.7999999999999999E-2</v>
      </c>
    </row>
    <row r="729" spans="1:7" ht="12" customHeight="1">
      <c r="A729" s="184">
        <v>44546</v>
      </c>
      <c r="B729" s="185">
        <v>1500.1</v>
      </c>
      <c r="C729" s="185">
        <v>1512.8</v>
      </c>
      <c r="D729" s="185">
        <v>1517</v>
      </c>
      <c r="E729" s="185">
        <v>1494</v>
      </c>
      <c r="F729" s="185" t="s">
        <v>1476</v>
      </c>
      <c r="G729" s="185">
        <v>1E-4</v>
      </c>
    </row>
    <row r="730" spans="1:7" ht="12" customHeight="1">
      <c r="A730" s="173">
        <v>44545</v>
      </c>
      <c r="B730" s="161">
        <v>1500</v>
      </c>
      <c r="C730" s="161">
        <v>1503</v>
      </c>
      <c r="D730" s="161">
        <v>1523.35</v>
      </c>
      <c r="E730" s="161">
        <v>1495.65</v>
      </c>
      <c r="F730" s="161" t="s">
        <v>1532</v>
      </c>
      <c r="G730" s="161">
        <v>-1.6000000000000001E-3</v>
      </c>
    </row>
    <row r="731" spans="1:7" ht="12" customHeight="1">
      <c r="A731" s="184">
        <v>44544</v>
      </c>
      <c r="B731" s="185">
        <v>1502.45</v>
      </c>
      <c r="C731" s="185">
        <v>1502.5</v>
      </c>
      <c r="D731" s="185">
        <v>1516</v>
      </c>
      <c r="E731" s="185">
        <v>1497.05</v>
      </c>
      <c r="F731" s="185" t="s">
        <v>1687</v>
      </c>
      <c r="G731" s="185">
        <v>-5.7999999999999996E-3</v>
      </c>
    </row>
    <row r="732" spans="1:7" ht="12" customHeight="1">
      <c r="A732" s="173">
        <v>44543</v>
      </c>
      <c r="B732" s="161">
        <v>1511.15</v>
      </c>
      <c r="C732" s="161">
        <v>1526</v>
      </c>
      <c r="D732" s="161">
        <v>1537.65</v>
      </c>
      <c r="E732" s="161">
        <v>1507.2</v>
      </c>
      <c r="F732" s="161" t="s">
        <v>1363</v>
      </c>
      <c r="G732" s="161">
        <v>-7.4999999999999997E-3</v>
      </c>
    </row>
    <row r="733" spans="1:7" ht="12" customHeight="1">
      <c r="A733" s="184">
        <v>44540</v>
      </c>
      <c r="B733" s="185">
        <v>1522.55</v>
      </c>
      <c r="C733" s="185">
        <v>1524.9</v>
      </c>
      <c r="D733" s="185">
        <v>1528</v>
      </c>
      <c r="E733" s="185">
        <v>1508.45</v>
      </c>
      <c r="F733" s="185" t="s">
        <v>1535</v>
      </c>
      <c r="G733" s="185">
        <v>-2.8E-3</v>
      </c>
    </row>
    <row r="734" spans="1:7" ht="12" customHeight="1">
      <c r="A734" s="173">
        <v>44539</v>
      </c>
      <c r="B734" s="161">
        <v>1526.85</v>
      </c>
      <c r="C734" s="161">
        <v>1545.2</v>
      </c>
      <c r="D734" s="161">
        <v>1554.7</v>
      </c>
      <c r="E734" s="161">
        <v>1522</v>
      </c>
      <c r="F734" s="161" t="s">
        <v>2688</v>
      </c>
      <c r="G734" s="161">
        <v>-1.7299999999999999E-2</v>
      </c>
    </row>
    <row r="735" spans="1:7" ht="12" customHeight="1">
      <c r="A735" s="184">
        <v>44538</v>
      </c>
      <c r="B735" s="185">
        <v>1553.8</v>
      </c>
      <c r="C735" s="185">
        <v>1536</v>
      </c>
      <c r="D735" s="185">
        <v>1555.05</v>
      </c>
      <c r="E735" s="185">
        <v>1534</v>
      </c>
      <c r="F735" s="185" t="s">
        <v>2689</v>
      </c>
      <c r="G735" s="185">
        <v>1.84E-2</v>
      </c>
    </row>
    <row r="736" spans="1:7" ht="12" customHeight="1">
      <c r="A736" s="173">
        <v>44537</v>
      </c>
      <c r="B736" s="161">
        <v>1525.7</v>
      </c>
      <c r="C736" s="161">
        <v>1513.95</v>
      </c>
      <c r="D736" s="161">
        <v>1532</v>
      </c>
      <c r="E736" s="161">
        <v>1509.9</v>
      </c>
      <c r="F736" s="161" t="s">
        <v>2039</v>
      </c>
      <c r="G736" s="161">
        <v>1.46E-2</v>
      </c>
    </row>
    <row r="737" spans="1:7" ht="12" customHeight="1">
      <c r="A737" s="184">
        <v>44536</v>
      </c>
      <c r="B737" s="185">
        <v>1503.8</v>
      </c>
      <c r="C737" s="185">
        <v>1513</v>
      </c>
      <c r="D737" s="185">
        <v>1518.8</v>
      </c>
      <c r="E737" s="185">
        <v>1497.35</v>
      </c>
      <c r="F737" s="185" t="s">
        <v>1585</v>
      </c>
      <c r="G737" s="185">
        <v>-6.4000000000000003E-3</v>
      </c>
    </row>
    <row r="738" spans="1:7" ht="12" customHeight="1">
      <c r="A738" s="173">
        <v>44533</v>
      </c>
      <c r="B738" s="161">
        <v>1513.55</v>
      </c>
      <c r="C738" s="161">
        <v>1525.8</v>
      </c>
      <c r="D738" s="161">
        <v>1535.95</v>
      </c>
      <c r="E738" s="161">
        <v>1507.05</v>
      </c>
      <c r="F738" s="161" t="s">
        <v>1692</v>
      </c>
      <c r="G738" s="161">
        <v>-8.0000000000000002E-3</v>
      </c>
    </row>
    <row r="739" spans="1:7" ht="12" customHeight="1">
      <c r="A739" s="184">
        <v>44532</v>
      </c>
      <c r="B739" s="185">
        <v>1525.75</v>
      </c>
      <c r="C739" s="185">
        <v>1504.5</v>
      </c>
      <c r="D739" s="185">
        <v>1528.8</v>
      </c>
      <c r="E739" s="185">
        <v>1500</v>
      </c>
      <c r="F739" s="185" t="s">
        <v>1595</v>
      </c>
      <c r="G739" s="185">
        <v>1.4E-2</v>
      </c>
    </row>
    <row r="740" spans="1:7" ht="12" customHeight="1">
      <c r="A740" s="173">
        <v>44531</v>
      </c>
      <c r="B740" s="161">
        <v>1504.65</v>
      </c>
      <c r="C740" s="161">
        <v>1495</v>
      </c>
      <c r="D740" s="161">
        <v>1507.05</v>
      </c>
      <c r="E740" s="161">
        <v>1489.1</v>
      </c>
      <c r="F740" s="161" t="s">
        <v>1596</v>
      </c>
      <c r="G740" s="161">
        <v>7.4000000000000003E-3</v>
      </c>
    </row>
    <row r="741" spans="1:7" ht="12" customHeight="1">
      <c r="A741" s="184">
        <v>44530</v>
      </c>
      <c r="B741" s="185">
        <v>1493.55</v>
      </c>
      <c r="C741" s="185">
        <v>1495</v>
      </c>
      <c r="D741" s="185">
        <v>1529</v>
      </c>
      <c r="E741" s="185">
        <v>1486.55</v>
      </c>
      <c r="F741" s="185" t="s">
        <v>2690</v>
      </c>
      <c r="G741" s="185">
        <v>-5.1000000000000004E-3</v>
      </c>
    </row>
    <row r="742" spans="1:7" ht="12" customHeight="1">
      <c r="A742" s="173">
        <v>44529</v>
      </c>
      <c r="B742" s="161">
        <v>1501.25</v>
      </c>
      <c r="C742" s="161">
        <v>1494.8</v>
      </c>
      <c r="D742" s="161">
        <v>1507.65</v>
      </c>
      <c r="E742" s="161">
        <v>1462</v>
      </c>
      <c r="F742" s="161" t="s">
        <v>1743</v>
      </c>
      <c r="G742" s="161">
        <v>7.6E-3</v>
      </c>
    </row>
    <row r="743" spans="1:7" ht="12" customHeight="1">
      <c r="A743" s="184">
        <v>44526</v>
      </c>
      <c r="B743" s="185">
        <v>1489.9</v>
      </c>
      <c r="C743" s="185">
        <v>1500</v>
      </c>
      <c r="D743" s="185">
        <v>1506.7</v>
      </c>
      <c r="E743" s="185">
        <v>1485</v>
      </c>
      <c r="F743" s="185" t="s">
        <v>1682</v>
      </c>
      <c r="G743" s="185">
        <v>-2.3599999999999999E-2</v>
      </c>
    </row>
    <row r="744" spans="1:7" ht="12" customHeight="1">
      <c r="A744" s="173">
        <v>44525</v>
      </c>
      <c r="B744" s="161">
        <v>1525.95</v>
      </c>
      <c r="C744" s="161">
        <v>1514.8</v>
      </c>
      <c r="D744" s="161">
        <v>1533.3</v>
      </c>
      <c r="E744" s="161">
        <v>1507</v>
      </c>
      <c r="F744" s="161" t="s">
        <v>1987</v>
      </c>
      <c r="G744" s="161">
        <v>5.1999999999999998E-3</v>
      </c>
    </row>
    <row r="745" spans="1:7" ht="12" customHeight="1">
      <c r="A745" s="184">
        <v>44524</v>
      </c>
      <c r="B745" s="185">
        <v>1518.05</v>
      </c>
      <c r="C745" s="185">
        <v>1524</v>
      </c>
      <c r="D745" s="185">
        <v>1536.35</v>
      </c>
      <c r="E745" s="185">
        <v>1514.05</v>
      </c>
      <c r="F745" s="185" t="s">
        <v>2691</v>
      </c>
      <c r="G745" s="185">
        <v>1.6000000000000001E-3</v>
      </c>
    </row>
    <row r="746" spans="1:7" ht="12" customHeight="1">
      <c r="A746" s="173">
        <v>44523</v>
      </c>
      <c r="B746" s="161">
        <v>1515.55</v>
      </c>
      <c r="C746" s="161">
        <v>1502</v>
      </c>
      <c r="D746" s="161">
        <v>1527.8</v>
      </c>
      <c r="E746" s="161">
        <v>1496.35</v>
      </c>
      <c r="F746" s="161" t="s">
        <v>1471</v>
      </c>
      <c r="G746" s="161">
        <v>1E-4</v>
      </c>
    </row>
    <row r="747" spans="1:7" ht="12" customHeight="1">
      <c r="A747" s="184">
        <v>44522</v>
      </c>
      <c r="B747" s="185">
        <v>1515.35</v>
      </c>
      <c r="C747" s="185">
        <v>1546</v>
      </c>
      <c r="D747" s="185">
        <v>1552.7</v>
      </c>
      <c r="E747" s="185">
        <v>1499.05</v>
      </c>
      <c r="F747" s="185" t="s">
        <v>2012</v>
      </c>
      <c r="G747" s="185">
        <v>-1.5599999999999999E-2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0"/>
  <sheetViews>
    <sheetView workbookViewId="0"/>
  </sheetViews>
  <sheetFormatPr defaultColWidth="12.6328125" defaultRowHeight="15" customHeight="1"/>
  <cols>
    <col min="1" max="6" width="12.6328125" customWidth="1"/>
  </cols>
  <sheetData>
    <row r="1" spans="1:7" ht="13">
      <c r="A1" s="218" t="s">
        <v>2692</v>
      </c>
      <c r="B1" s="187"/>
      <c r="C1" s="187"/>
      <c r="D1" s="187"/>
      <c r="E1" s="187"/>
      <c r="F1" s="187"/>
      <c r="G1" s="188"/>
    </row>
    <row r="2" spans="1:7" ht="13">
      <c r="A2" s="16" t="s">
        <v>27</v>
      </c>
      <c r="B2" s="16" t="s">
        <v>174</v>
      </c>
      <c r="C2" s="16" t="s">
        <v>175</v>
      </c>
      <c r="D2" s="16" t="s">
        <v>176</v>
      </c>
      <c r="E2" s="16" t="s">
        <v>177</v>
      </c>
      <c r="F2" s="16" t="s">
        <v>178</v>
      </c>
      <c r="G2" s="16" t="s">
        <v>179</v>
      </c>
    </row>
    <row r="3" spans="1:7" ht="15" customHeight="1">
      <c r="A3" s="13">
        <v>45615</v>
      </c>
      <c r="B3" s="11">
        <v>783.2</v>
      </c>
      <c r="C3" s="11">
        <v>771.9</v>
      </c>
      <c r="D3" s="11">
        <v>799.9</v>
      </c>
      <c r="E3" s="11">
        <v>771.9</v>
      </c>
      <c r="F3" s="11" t="s">
        <v>2693</v>
      </c>
      <c r="G3" s="20">
        <v>1.46E-2</v>
      </c>
    </row>
    <row r="4" spans="1:7" ht="15" customHeight="1">
      <c r="A4" s="13">
        <v>45614</v>
      </c>
      <c r="B4" s="11">
        <v>771.9</v>
      </c>
      <c r="C4" s="11">
        <v>778</v>
      </c>
      <c r="D4" s="11">
        <v>781.75</v>
      </c>
      <c r="E4" s="11">
        <v>759.2</v>
      </c>
      <c r="F4" s="11" t="s">
        <v>2694</v>
      </c>
      <c r="G4" s="20">
        <v>-3.0999999999999999E-3</v>
      </c>
    </row>
    <row r="5" spans="1:7" ht="15" customHeight="1">
      <c r="A5" s="13">
        <v>45610</v>
      </c>
      <c r="B5" s="11">
        <v>774.3</v>
      </c>
      <c r="C5" s="11">
        <v>786.6</v>
      </c>
      <c r="D5" s="11">
        <v>792</v>
      </c>
      <c r="E5" s="11">
        <v>772</v>
      </c>
      <c r="F5" s="11" t="s">
        <v>2695</v>
      </c>
      <c r="G5" s="20">
        <v>-1.52E-2</v>
      </c>
    </row>
    <row r="6" spans="1:7" ht="15" customHeight="1">
      <c r="A6" s="13">
        <v>45609</v>
      </c>
      <c r="B6" s="11">
        <v>786.25</v>
      </c>
      <c r="C6" s="11">
        <v>787</v>
      </c>
      <c r="D6" s="11">
        <v>792.65</v>
      </c>
      <c r="E6" s="11">
        <v>775.55</v>
      </c>
      <c r="F6" s="11" t="s">
        <v>1943</v>
      </c>
      <c r="G6" s="20">
        <v>1.8E-3</v>
      </c>
    </row>
    <row r="7" spans="1:7" ht="15" customHeight="1">
      <c r="A7" s="13">
        <v>45608</v>
      </c>
      <c r="B7" s="11">
        <v>784.85</v>
      </c>
      <c r="C7" s="11">
        <v>806</v>
      </c>
      <c r="D7" s="11">
        <v>813.1</v>
      </c>
      <c r="E7" s="11">
        <v>783.05</v>
      </c>
      <c r="F7" s="11" t="s">
        <v>2613</v>
      </c>
      <c r="G7" s="20">
        <v>-2.47E-2</v>
      </c>
    </row>
    <row r="8" spans="1:7" ht="15" customHeight="1">
      <c r="A8" s="13">
        <v>45607</v>
      </c>
      <c r="B8" s="11">
        <v>804.7</v>
      </c>
      <c r="C8" s="11">
        <v>801</v>
      </c>
      <c r="D8" s="11">
        <v>831.45</v>
      </c>
      <c r="E8" s="11">
        <v>792</v>
      </c>
      <c r="F8" s="11" t="s">
        <v>2696</v>
      </c>
      <c r="G8" s="20">
        <v>-8.9999999999999998E-4</v>
      </c>
    </row>
    <row r="9" spans="1:7" ht="15" customHeight="1">
      <c r="A9" s="170">
        <v>45604</v>
      </c>
      <c r="B9" s="11">
        <v>805.45</v>
      </c>
      <c r="C9" s="11">
        <v>821.95</v>
      </c>
      <c r="D9" s="11">
        <v>822</v>
      </c>
      <c r="E9" s="11">
        <v>801.1</v>
      </c>
      <c r="F9" s="11" t="s">
        <v>2697</v>
      </c>
      <c r="G9" s="20">
        <v>-1.7399999999999999E-2</v>
      </c>
    </row>
    <row r="10" spans="1:7" ht="15" customHeight="1">
      <c r="A10" s="170">
        <v>45603</v>
      </c>
      <c r="B10" s="11">
        <v>819.75</v>
      </c>
      <c r="C10" s="11">
        <v>841</v>
      </c>
      <c r="D10" s="11">
        <v>842.75</v>
      </c>
      <c r="E10" s="11">
        <v>817.3</v>
      </c>
      <c r="F10" s="11" t="s">
        <v>2366</v>
      </c>
      <c r="G10" s="20">
        <v>-2.3800000000000002E-2</v>
      </c>
    </row>
    <row r="11" spans="1:7" ht="15" customHeight="1">
      <c r="A11" s="170">
        <v>45602</v>
      </c>
      <c r="B11" s="11">
        <v>839.7</v>
      </c>
      <c r="C11" s="11">
        <v>843.9</v>
      </c>
      <c r="D11" s="11">
        <v>843.9</v>
      </c>
      <c r="E11" s="11">
        <v>826</v>
      </c>
      <c r="F11" s="11" t="s">
        <v>2687</v>
      </c>
      <c r="G11" s="20">
        <v>4.7999999999999996E-3</v>
      </c>
    </row>
    <row r="12" spans="1:7" ht="15" customHeight="1">
      <c r="A12" s="170">
        <v>45601</v>
      </c>
      <c r="B12" s="11">
        <v>835.65</v>
      </c>
      <c r="C12" s="11">
        <v>821.5</v>
      </c>
      <c r="D12" s="11">
        <v>843.6</v>
      </c>
      <c r="E12" s="11">
        <v>820.4</v>
      </c>
      <c r="F12" s="11" t="s">
        <v>1821</v>
      </c>
      <c r="G12" s="20">
        <v>1.4E-2</v>
      </c>
    </row>
    <row r="13" spans="1:7" ht="15" customHeight="1">
      <c r="A13" s="170">
        <v>45600</v>
      </c>
      <c r="B13" s="11">
        <v>824.1</v>
      </c>
      <c r="C13" s="11">
        <v>840</v>
      </c>
      <c r="D13" s="11">
        <v>844.45</v>
      </c>
      <c r="E13" s="11">
        <v>814.5</v>
      </c>
      <c r="F13" s="11" t="s">
        <v>2698</v>
      </c>
      <c r="G13" s="20">
        <v>-2.29E-2</v>
      </c>
    </row>
    <row r="14" spans="1:7" ht="15" customHeight="1">
      <c r="A14" s="170">
        <v>45597</v>
      </c>
      <c r="B14" s="11">
        <v>843.45</v>
      </c>
      <c r="C14" s="11">
        <v>847.95</v>
      </c>
      <c r="D14" s="11">
        <v>847.95</v>
      </c>
      <c r="E14" s="11">
        <v>840</v>
      </c>
      <c r="F14" s="11" t="s">
        <v>1442</v>
      </c>
      <c r="G14" s="20">
        <v>1.1299999999999999E-2</v>
      </c>
    </row>
    <row r="15" spans="1:7" ht="15" customHeight="1">
      <c r="A15" s="13">
        <v>45596</v>
      </c>
      <c r="B15" s="11">
        <v>834.05</v>
      </c>
      <c r="C15" s="11">
        <v>843.85</v>
      </c>
      <c r="D15" s="11">
        <v>843.85</v>
      </c>
      <c r="E15" s="11">
        <v>831.85</v>
      </c>
      <c r="F15" s="11" t="s">
        <v>2321</v>
      </c>
      <c r="G15" s="20">
        <v>-7.3000000000000001E-3</v>
      </c>
    </row>
    <row r="16" spans="1:7" ht="15" customHeight="1">
      <c r="A16" s="13">
        <v>45595</v>
      </c>
      <c r="B16" s="11">
        <v>840.2</v>
      </c>
      <c r="C16" s="11">
        <v>846</v>
      </c>
      <c r="D16" s="11">
        <v>853.6</v>
      </c>
      <c r="E16" s="11">
        <v>838.05</v>
      </c>
      <c r="F16" s="11" t="s">
        <v>2699</v>
      </c>
      <c r="G16" s="20">
        <v>-3.0000000000000001E-3</v>
      </c>
    </row>
    <row r="17" spans="1:7" ht="15" customHeight="1">
      <c r="A17" s="13">
        <v>45594</v>
      </c>
      <c r="B17" s="11">
        <v>842.75</v>
      </c>
      <c r="C17" s="11">
        <v>880.25</v>
      </c>
      <c r="D17" s="11">
        <v>882.5</v>
      </c>
      <c r="E17" s="11">
        <v>825.7</v>
      </c>
      <c r="F17" s="11" t="s">
        <v>2700</v>
      </c>
      <c r="G17" s="20">
        <v>-4.0599999999999997E-2</v>
      </c>
    </row>
    <row r="18" spans="1:7" ht="15" customHeight="1">
      <c r="A18" s="13">
        <v>45593</v>
      </c>
      <c r="B18" s="11">
        <v>878.45</v>
      </c>
      <c r="C18" s="11">
        <v>867.85</v>
      </c>
      <c r="D18" s="11">
        <v>886.75</v>
      </c>
      <c r="E18" s="11">
        <v>860.2</v>
      </c>
      <c r="F18" s="11" t="s">
        <v>1900</v>
      </c>
      <c r="G18" s="20">
        <v>1.6400000000000001E-2</v>
      </c>
    </row>
    <row r="19" spans="1:7" ht="12.5">
      <c r="A19" s="13">
        <v>45590</v>
      </c>
      <c r="B19" s="11">
        <v>864.3</v>
      </c>
      <c r="C19" s="11">
        <v>883.9</v>
      </c>
      <c r="D19" s="11">
        <v>885.75</v>
      </c>
      <c r="E19" s="11">
        <v>857.3</v>
      </c>
      <c r="F19" s="11" t="s">
        <v>2701</v>
      </c>
      <c r="G19" s="20">
        <v>-1.78E-2</v>
      </c>
    </row>
    <row r="20" spans="1:7" ht="12.5">
      <c r="A20" s="13">
        <v>45589</v>
      </c>
      <c r="B20" s="11">
        <v>880</v>
      </c>
      <c r="C20" s="11">
        <v>875.25</v>
      </c>
      <c r="D20" s="11">
        <v>890</v>
      </c>
      <c r="E20" s="11">
        <v>875.25</v>
      </c>
      <c r="F20" s="11" t="s">
        <v>1888</v>
      </c>
      <c r="G20" s="20">
        <v>2.7000000000000001E-3</v>
      </c>
    </row>
    <row r="21" spans="1:7" ht="15.75" customHeight="1">
      <c r="A21" s="13">
        <v>45588</v>
      </c>
      <c r="B21" s="11">
        <v>877.65</v>
      </c>
      <c r="C21" s="11">
        <v>879</v>
      </c>
      <c r="D21" s="11">
        <v>885.6</v>
      </c>
      <c r="E21" s="11">
        <v>863.3</v>
      </c>
      <c r="F21" s="11" t="s">
        <v>2501</v>
      </c>
      <c r="G21" s="20">
        <v>-2.0999999999999999E-3</v>
      </c>
    </row>
    <row r="22" spans="1:7" ht="15.75" customHeight="1">
      <c r="A22" s="13">
        <v>45587</v>
      </c>
      <c r="B22" s="11">
        <v>879.5</v>
      </c>
      <c r="C22" s="11">
        <v>905</v>
      </c>
      <c r="D22" s="11">
        <v>906.1</v>
      </c>
      <c r="E22" s="11">
        <v>875.25</v>
      </c>
      <c r="F22" s="11" t="s">
        <v>2702</v>
      </c>
      <c r="G22" s="20">
        <v>-2.63E-2</v>
      </c>
    </row>
    <row r="23" spans="1:7" ht="15.75" customHeight="1">
      <c r="A23" s="13">
        <v>45586</v>
      </c>
      <c r="B23" s="11">
        <v>903.3</v>
      </c>
      <c r="C23" s="11">
        <v>912.05</v>
      </c>
      <c r="D23" s="11">
        <v>917.65</v>
      </c>
      <c r="E23" s="11">
        <v>898.1</v>
      </c>
      <c r="F23" s="11" t="s">
        <v>1597</v>
      </c>
      <c r="G23" s="20">
        <v>-7.4999999999999997E-3</v>
      </c>
    </row>
    <row r="24" spans="1:7" ht="15.75" customHeight="1">
      <c r="A24" s="13">
        <v>45583</v>
      </c>
      <c r="B24" s="11">
        <v>910.15</v>
      </c>
      <c r="C24" s="11">
        <v>894.3</v>
      </c>
      <c r="D24" s="11">
        <v>917.7</v>
      </c>
      <c r="E24" s="11">
        <v>886.8</v>
      </c>
      <c r="F24" s="11" t="s">
        <v>2703</v>
      </c>
      <c r="G24" s="20">
        <v>2.0799999999999999E-2</v>
      </c>
    </row>
    <row r="25" spans="1:7" ht="15.75" customHeight="1">
      <c r="A25" s="13">
        <v>45582</v>
      </c>
      <c r="B25" s="11">
        <v>891.6</v>
      </c>
      <c r="C25" s="11">
        <v>914.95</v>
      </c>
      <c r="D25" s="11">
        <v>914.95</v>
      </c>
      <c r="E25" s="11">
        <v>890.05</v>
      </c>
      <c r="F25" s="11" t="s">
        <v>2704</v>
      </c>
      <c r="G25" s="20">
        <v>-1.7500000000000002E-2</v>
      </c>
    </row>
    <row r="26" spans="1:7" ht="15.75" customHeight="1">
      <c r="A26" s="13">
        <v>45581</v>
      </c>
      <c r="B26" s="11">
        <v>907.45</v>
      </c>
      <c r="C26" s="11">
        <v>917.05</v>
      </c>
      <c r="D26" s="11">
        <v>923</v>
      </c>
      <c r="E26" s="11">
        <v>900</v>
      </c>
      <c r="F26" s="11" t="s">
        <v>2491</v>
      </c>
      <c r="G26" s="20">
        <v>-1.0699999999999999E-2</v>
      </c>
    </row>
    <row r="27" spans="1:7" ht="15.75" customHeight="1">
      <c r="A27" s="13">
        <v>45580</v>
      </c>
      <c r="B27" s="11">
        <v>917.3</v>
      </c>
      <c r="C27" s="11">
        <v>932.95</v>
      </c>
      <c r="D27" s="11">
        <v>935.35</v>
      </c>
      <c r="E27" s="11">
        <v>913</v>
      </c>
      <c r="F27" s="11" t="s">
        <v>2705</v>
      </c>
      <c r="G27" s="20">
        <v>-1.18E-2</v>
      </c>
    </row>
    <row r="28" spans="1:7" ht="15.75" customHeight="1">
      <c r="A28" s="13">
        <v>45579</v>
      </c>
      <c r="B28" s="11">
        <v>928.25</v>
      </c>
      <c r="C28" s="11">
        <v>930</v>
      </c>
      <c r="D28" s="11">
        <v>940</v>
      </c>
      <c r="E28" s="11">
        <v>925.35</v>
      </c>
      <c r="F28" s="11" t="s">
        <v>2645</v>
      </c>
      <c r="G28" s="20">
        <v>-2.5999999999999999E-3</v>
      </c>
    </row>
    <row r="29" spans="1:7" ht="15.75" customHeight="1">
      <c r="A29" s="13">
        <v>45576</v>
      </c>
      <c r="B29" s="11">
        <v>930.7</v>
      </c>
      <c r="C29" s="11">
        <v>932</v>
      </c>
      <c r="D29" s="11">
        <v>937</v>
      </c>
      <c r="E29" s="11">
        <v>928.5</v>
      </c>
      <c r="F29" s="11" t="s">
        <v>1777</v>
      </c>
      <c r="G29" s="20">
        <v>2.3999999999999998E-3</v>
      </c>
    </row>
    <row r="30" spans="1:7" ht="15.75" customHeight="1">
      <c r="A30" s="13">
        <v>45575</v>
      </c>
      <c r="B30" s="11">
        <v>928.5</v>
      </c>
      <c r="C30" s="11">
        <v>933.75</v>
      </c>
      <c r="D30" s="11">
        <v>943.6</v>
      </c>
      <c r="E30" s="11">
        <v>912.35</v>
      </c>
      <c r="F30" s="11" t="s">
        <v>2614</v>
      </c>
      <c r="G30" s="20">
        <v>-1.1299999999999999E-2</v>
      </c>
    </row>
    <row r="31" spans="1:7" ht="15.75" customHeight="1">
      <c r="A31" s="170">
        <v>45574</v>
      </c>
      <c r="B31" s="11">
        <v>939.15</v>
      </c>
      <c r="C31" s="11">
        <v>926.8</v>
      </c>
      <c r="D31" s="11">
        <v>948.45</v>
      </c>
      <c r="E31" s="11">
        <v>925.5</v>
      </c>
      <c r="F31" s="11" t="s">
        <v>2706</v>
      </c>
      <c r="G31" s="20">
        <v>2.1000000000000001E-2</v>
      </c>
    </row>
    <row r="32" spans="1:7" ht="15.75" customHeight="1">
      <c r="A32" s="170">
        <v>45573</v>
      </c>
      <c r="B32" s="11">
        <v>919.8</v>
      </c>
      <c r="C32" s="11">
        <v>916</v>
      </c>
      <c r="D32" s="11">
        <v>924.8</v>
      </c>
      <c r="E32" s="11">
        <v>893.85</v>
      </c>
      <c r="F32" s="11" t="s">
        <v>2604</v>
      </c>
      <c r="G32" s="20">
        <v>-8.6999999999999994E-3</v>
      </c>
    </row>
    <row r="33" spans="1:7" ht="15.75" customHeight="1">
      <c r="A33" s="170">
        <v>45572</v>
      </c>
      <c r="B33" s="11">
        <v>927.85</v>
      </c>
      <c r="C33" s="11">
        <v>942</v>
      </c>
      <c r="D33" s="11">
        <v>944.45</v>
      </c>
      <c r="E33" s="11">
        <v>915</v>
      </c>
      <c r="F33" s="11" t="s">
        <v>2521</v>
      </c>
      <c r="G33" s="20">
        <v>-3.0999999999999999E-3</v>
      </c>
    </row>
    <row r="34" spans="1:7" ht="15.75" customHeight="1">
      <c r="A34" s="170">
        <v>45569</v>
      </c>
      <c r="B34" s="11">
        <v>930.75</v>
      </c>
      <c r="C34" s="11">
        <v>930</v>
      </c>
      <c r="D34" s="11">
        <v>949.2</v>
      </c>
      <c r="E34" s="11">
        <v>920</v>
      </c>
      <c r="F34" s="11" t="s">
        <v>2707</v>
      </c>
      <c r="G34" s="20">
        <v>5.4999999999999997E-3</v>
      </c>
    </row>
    <row r="35" spans="1:7" ht="15.75" customHeight="1">
      <c r="A35" s="170">
        <v>45568</v>
      </c>
      <c r="B35" s="11">
        <v>925.7</v>
      </c>
      <c r="C35" s="11">
        <v>939</v>
      </c>
      <c r="D35" s="11">
        <v>950.15</v>
      </c>
      <c r="E35" s="11">
        <v>925</v>
      </c>
      <c r="F35" s="11" t="s">
        <v>2708</v>
      </c>
      <c r="G35" s="20">
        <v>-4.0899999999999999E-2</v>
      </c>
    </row>
    <row r="36" spans="1:7" ht="15.75" customHeight="1">
      <c r="A36" s="170">
        <v>45566</v>
      </c>
      <c r="B36" s="11">
        <v>965.2</v>
      </c>
      <c r="C36" s="11">
        <v>976.9</v>
      </c>
      <c r="D36" s="11">
        <v>984.5</v>
      </c>
      <c r="E36" s="11">
        <v>958.9</v>
      </c>
      <c r="F36" s="11" t="s">
        <v>2709</v>
      </c>
      <c r="G36" s="20">
        <v>-9.7000000000000003E-3</v>
      </c>
    </row>
    <row r="37" spans="1:7" ht="15.75" customHeight="1">
      <c r="A37" s="170">
        <v>45565</v>
      </c>
      <c r="B37" s="11">
        <v>974.65</v>
      </c>
      <c r="C37" s="11">
        <v>993</v>
      </c>
      <c r="D37" s="11">
        <v>996.95</v>
      </c>
      <c r="E37" s="11">
        <v>971.8</v>
      </c>
      <c r="F37" s="11" t="s">
        <v>2710</v>
      </c>
      <c r="G37" s="20">
        <v>-1.8499999999999999E-2</v>
      </c>
    </row>
    <row r="38" spans="1:7" ht="15.75" customHeight="1">
      <c r="A38" s="170">
        <v>45562</v>
      </c>
      <c r="B38" s="11">
        <v>993</v>
      </c>
      <c r="C38" s="11">
        <v>996</v>
      </c>
      <c r="D38" s="10">
        <v>1000.4</v>
      </c>
      <c r="E38" s="11">
        <v>989.15</v>
      </c>
      <c r="F38" s="11" t="s">
        <v>2711</v>
      </c>
      <c r="G38" s="20">
        <v>-2.0000000000000001E-4</v>
      </c>
    </row>
    <row r="39" spans="1:7" ht="15.75" customHeight="1">
      <c r="A39" s="170">
        <v>45561</v>
      </c>
      <c r="B39" s="11">
        <v>993.15</v>
      </c>
      <c r="C39" s="11">
        <v>970.8</v>
      </c>
      <c r="D39" s="11">
        <v>994.95</v>
      </c>
      <c r="E39" s="11">
        <v>965.6</v>
      </c>
      <c r="F39" s="11" t="s">
        <v>1842</v>
      </c>
      <c r="G39" s="20">
        <v>3.0700000000000002E-2</v>
      </c>
    </row>
    <row r="40" spans="1:7" ht="15.75" customHeight="1">
      <c r="A40" s="170">
        <v>45560</v>
      </c>
      <c r="B40" s="11">
        <v>963.6</v>
      </c>
      <c r="C40" s="11">
        <v>982.4</v>
      </c>
      <c r="D40" s="11">
        <v>982.5</v>
      </c>
      <c r="E40" s="11">
        <v>959.25</v>
      </c>
      <c r="F40" s="11" t="s">
        <v>2712</v>
      </c>
      <c r="G40" s="20">
        <v>-1.4E-2</v>
      </c>
    </row>
    <row r="41" spans="1:7" ht="15.75" customHeight="1">
      <c r="A41" s="170">
        <v>45559</v>
      </c>
      <c r="B41" s="11">
        <v>977.3</v>
      </c>
      <c r="C41" s="11">
        <v>974</v>
      </c>
      <c r="D41" s="11">
        <v>985</v>
      </c>
      <c r="E41" s="11">
        <v>972.6</v>
      </c>
      <c r="F41" s="11" t="s">
        <v>2713</v>
      </c>
      <c r="G41" s="20">
        <v>5.7000000000000002E-3</v>
      </c>
    </row>
    <row r="42" spans="1:7" ht="15.75" customHeight="1">
      <c r="A42" s="170">
        <v>45558</v>
      </c>
      <c r="B42" s="11">
        <v>971.8</v>
      </c>
      <c r="C42" s="11">
        <v>973.5</v>
      </c>
      <c r="D42" s="11">
        <v>979.2</v>
      </c>
      <c r="E42" s="11">
        <v>966.05</v>
      </c>
      <c r="F42" s="11" t="s">
        <v>2714</v>
      </c>
      <c r="G42" s="20">
        <v>1E-3</v>
      </c>
    </row>
    <row r="43" spans="1:7" ht="15.75" customHeight="1">
      <c r="A43" s="170">
        <v>45555</v>
      </c>
      <c r="B43" s="11">
        <v>970.85</v>
      </c>
      <c r="C43" s="11">
        <v>967</v>
      </c>
      <c r="D43" s="11">
        <v>977.5</v>
      </c>
      <c r="E43" s="11">
        <v>949.2</v>
      </c>
      <c r="F43" s="11" t="s">
        <v>2715</v>
      </c>
      <c r="G43" s="20">
        <v>4.0000000000000001E-3</v>
      </c>
    </row>
    <row r="44" spans="1:7" ht="15.75" customHeight="1">
      <c r="A44" s="170">
        <v>45554</v>
      </c>
      <c r="B44" s="11">
        <v>967</v>
      </c>
      <c r="C44" s="11">
        <v>970.4</v>
      </c>
      <c r="D44" s="11">
        <v>978.95</v>
      </c>
      <c r="E44" s="11">
        <v>956.35</v>
      </c>
      <c r="F44" s="11" t="s">
        <v>1887</v>
      </c>
      <c r="G44" s="20">
        <v>5.1000000000000004E-3</v>
      </c>
    </row>
    <row r="45" spans="1:7" ht="15.75" customHeight="1">
      <c r="A45" s="170">
        <v>45553</v>
      </c>
      <c r="B45" s="11">
        <v>962.05</v>
      </c>
      <c r="C45" s="11">
        <v>978.2</v>
      </c>
      <c r="D45" s="11">
        <v>983.7</v>
      </c>
      <c r="E45" s="11">
        <v>957.15</v>
      </c>
      <c r="F45" s="11" t="s">
        <v>2716</v>
      </c>
      <c r="G45" s="20">
        <v>-1.32E-2</v>
      </c>
    </row>
    <row r="46" spans="1:7" ht="15.75" customHeight="1">
      <c r="A46" s="170">
        <v>45552</v>
      </c>
      <c r="B46" s="11">
        <v>974.95</v>
      </c>
      <c r="C46" s="11">
        <v>995</v>
      </c>
      <c r="D46" s="11">
        <v>995</v>
      </c>
      <c r="E46" s="11">
        <v>960</v>
      </c>
      <c r="F46" s="11" t="s">
        <v>2717</v>
      </c>
      <c r="G46" s="20">
        <v>-1.3599999999999999E-2</v>
      </c>
    </row>
    <row r="47" spans="1:7" ht="15.75" customHeight="1">
      <c r="A47" s="170">
        <v>45551</v>
      </c>
      <c r="B47" s="11">
        <v>988.4</v>
      </c>
      <c r="C47" s="11">
        <v>997</v>
      </c>
      <c r="D47" s="11">
        <v>999.9</v>
      </c>
      <c r="E47" s="11">
        <v>984.5</v>
      </c>
      <c r="F47" s="11" t="s">
        <v>1950</v>
      </c>
      <c r="G47" s="20">
        <v>-3.7000000000000002E-3</v>
      </c>
    </row>
    <row r="48" spans="1:7" ht="15.75" customHeight="1">
      <c r="A48" s="170">
        <v>45548</v>
      </c>
      <c r="B48" s="11">
        <v>992.1</v>
      </c>
      <c r="C48" s="11">
        <v>994.9</v>
      </c>
      <c r="D48" s="10">
        <v>1006</v>
      </c>
      <c r="E48" s="11">
        <v>988</v>
      </c>
      <c r="F48" s="11" t="s">
        <v>2718</v>
      </c>
      <c r="G48" s="20">
        <v>6.0000000000000001E-3</v>
      </c>
    </row>
    <row r="49" spans="1:7" ht="15.75" customHeight="1">
      <c r="A49" s="170">
        <v>45547</v>
      </c>
      <c r="B49" s="11">
        <v>986.15</v>
      </c>
      <c r="C49" s="11">
        <v>976.3</v>
      </c>
      <c r="D49" s="11">
        <v>988</v>
      </c>
      <c r="E49" s="11">
        <v>958</v>
      </c>
      <c r="F49" s="11" t="s">
        <v>2719</v>
      </c>
      <c r="G49" s="20">
        <v>1.01E-2</v>
      </c>
    </row>
    <row r="50" spans="1:7" ht="15.75" customHeight="1">
      <c r="A50" s="170">
        <v>45546</v>
      </c>
      <c r="B50" s="11">
        <v>976.3</v>
      </c>
      <c r="C50" s="10">
        <v>1000</v>
      </c>
      <c r="D50" s="10">
        <v>1011.55</v>
      </c>
      <c r="E50" s="11">
        <v>971.25</v>
      </c>
      <c r="F50" s="11" t="s">
        <v>2720</v>
      </c>
      <c r="G50" s="20">
        <v>-5.74E-2</v>
      </c>
    </row>
    <row r="51" spans="1:7" ht="15.75" customHeight="1">
      <c r="A51" s="170">
        <v>45545</v>
      </c>
      <c r="B51" s="10">
        <v>1035.8</v>
      </c>
      <c r="C51" s="10">
        <v>1049</v>
      </c>
      <c r="D51" s="10">
        <v>1049</v>
      </c>
      <c r="E51" s="10">
        <v>1032.2</v>
      </c>
      <c r="F51" s="11" t="s">
        <v>1801</v>
      </c>
      <c r="G51" s="20">
        <v>-2.8E-3</v>
      </c>
    </row>
    <row r="52" spans="1:7" ht="15.75" customHeight="1">
      <c r="A52" s="170">
        <v>45544</v>
      </c>
      <c r="B52" s="10">
        <v>1038.7</v>
      </c>
      <c r="C52" s="10">
        <v>1049.3499999999999</v>
      </c>
      <c r="D52" s="10">
        <v>1049.95</v>
      </c>
      <c r="E52" s="10">
        <v>1026.25</v>
      </c>
      <c r="F52" s="11" t="s">
        <v>2051</v>
      </c>
      <c r="G52" s="20">
        <v>-1.01E-2</v>
      </c>
    </row>
    <row r="53" spans="1:7" ht="15.75" customHeight="1">
      <c r="A53" s="170">
        <v>45541</v>
      </c>
      <c r="B53" s="10">
        <v>1049.3499999999999</v>
      </c>
      <c r="C53" s="10">
        <v>1068.8</v>
      </c>
      <c r="D53" s="10">
        <v>1072.95</v>
      </c>
      <c r="E53" s="10">
        <v>1040.5</v>
      </c>
      <c r="F53" s="11" t="s">
        <v>2721</v>
      </c>
      <c r="G53" s="20">
        <v>-1.8499999999999999E-2</v>
      </c>
    </row>
    <row r="54" spans="1:7" ht="15.75" customHeight="1">
      <c r="A54" s="170">
        <v>45540</v>
      </c>
      <c r="B54" s="10">
        <v>1069.1500000000001</v>
      </c>
      <c r="C54" s="10">
        <v>1081</v>
      </c>
      <c r="D54" s="10">
        <v>1085.8499999999999</v>
      </c>
      <c r="E54" s="10">
        <v>1066.95</v>
      </c>
      <c r="F54" s="11" t="s">
        <v>1591</v>
      </c>
      <c r="G54" s="20">
        <v>-1.0500000000000001E-2</v>
      </c>
    </row>
    <row r="55" spans="1:7" ht="15.75" customHeight="1">
      <c r="A55" s="170">
        <v>45539</v>
      </c>
      <c r="B55" s="10">
        <v>1080.45</v>
      </c>
      <c r="C55" s="10">
        <v>1079</v>
      </c>
      <c r="D55" s="10">
        <v>1085</v>
      </c>
      <c r="E55" s="10">
        <v>1072.0999999999999</v>
      </c>
      <c r="F55" s="11" t="s">
        <v>1862</v>
      </c>
      <c r="G55" s="20">
        <v>-4.3E-3</v>
      </c>
    </row>
    <row r="56" spans="1:7" ht="15.75" customHeight="1">
      <c r="A56" s="170">
        <v>45538</v>
      </c>
      <c r="B56" s="10">
        <v>1085.0999999999999</v>
      </c>
      <c r="C56" s="10">
        <v>1097.5999999999999</v>
      </c>
      <c r="D56" s="10">
        <v>1100</v>
      </c>
      <c r="E56" s="10">
        <v>1082.2</v>
      </c>
      <c r="F56" s="11" t="s">
        <v>1894</v>
      </c>
      <c r="G56" s="20">
        <v>-6.8999999999999999E-3</v>
      </c>
    </row>
    <row r="57" spans="1:7" ht="15.75" customHeight="1">
      <c r="A57" s="170">
        <v>45537</v>
      </c>
      <c r="B57" s="10">
        <v>1092.6500000000001</v>
      </c>
      <c r="C57" s="10">
        <v>1105</v>
      </c>
      <c r="D57" s="10">
        <v>1105</v>
      </c>
      <c r="E57" s="10">
        <v>1087.3499999999999</v>
      </c>
      <c r="F57" s="11" t="s">
        <v>1767</v>
      </c>
      <c r="G57" s="20">
        <v>-1.6799999999999999E-2</v>
      </c>
    </row>
    <row r="58" spans="1:7" ht="15.75" customHeight="1">
      <c r="A58" s="170">
        <v>45534</v>
      </c>
      <c r="B58" s="10">
        <v>1111.3499999999999</v>
      </c>
      <c r="C58" s="10">
        <v>1113.95</v>
      </c>
      <c r="D58" s="10">
        <v>1115</v>
      </c>
      <c r="E58" s="10">
        <v>1097.45</v>
      </c>
      <c r="F58" s="11" t="s">
        <v>2722</v>
      </c>
      <c r="G58" s="20">
        <v>-9.1999999999999998E-3</v>
      </c>
    </row>
    <row r="59" spans="1:7" ht="15.75" customHeight="1">
      <c r="A59" s="170">
        <v>45533</v>
      </c>
      <c r="B59" s="10">
        <v>1121.6500000000001</v>
      </c>
      <c r="C59" s="10">
        <v>1079.05</v>
      </c>
      <c r="D59" s="10">
        <v>1142</v>
      </c>
      <c r="E59" s="10">
        <v>1066</v>
      </c>
      <c r="F59" s="11" t="s">
        <v>2723</v>
      </c>
      <c r="G59" s="20">
        <v>4.3799999999999999E-2</v>
      </c>
    </row>
    <row r="60" spans="1:7" ht="15.75" customHeight="1">
      <c r="A60" s="170">
        <v>45532</v>
      </c>
      <c r="B60" s="10">
        <v>1074.55</v>
      </c>
      <c r="C60" s="10">
        <v>1082.95</v>
      </c>
      <c r="D60" s="10">
        <v>1088.7</v>
      </c>
      <c r="E60" s="10">
        <v>1070.0999999999999</v>
      </c>
      <c r="F60" s="11" t="s">
        <v>2724</v>
      </c>
      <c r="G60" s="20">
        <v>-2.5000000000000001E-3</v>
      </c>
    </row>
    <row r="61" spans="1:7" ht="15.75" customHeight="1">
      <c r="A61" s="170">
        <v>45531</v>
      </c>
      <c r="B61" s="10">
        <v>1077.25</v>
      </c>
      <c r="C61" s="10">
        <v>1093.05</v>
      </c>
      <c r="D61" s="10">
        <v>1096.6500000000001</v>
      </c>
      <c r="E61" s="10">
        <v>1075</v>
      </c>
      <c r="F61" s="11" t="s">
        <v>1770</v>
      </c>
      <c r="G61" s="20">
        <v>-1.3899999999999999E-2</v>
      </c>
    </row>
    <row r="62" spans="1:7" ht="15.75" customHeight="1">
      <c r="A62" s="170">
        <v>45530</v>
      </c>
      <c r="B62" s="10">
        <v>1092.4000000000001</v>
      </c>
      <c r="C62" s="10">
        <v>1089</v>
      </c>
      <c r="D62" s="10">
        <v>1103.3499999999999</v>
      </c>
      <c r="E62" s="10">
        <v>1082.8499999999999</v>
      </c>
      <c r="F62" s="11" t="s">
        <v>1937</v>
      </c>
      <c r="G62" s="20">
        <v>6.7000000000000002E-3</v>
      </c>
    </row>
    <row r="63" spans="1:7" ht="15.75" customHeight="1">
      <c r="A63" s="170">
        <v>45527</v>
      </c>
      <c r="B63" s="10">
        <v>1085.1500000000001</v>
      </c>
      <c r="C63" s="10">
        <v>1073</v>
      </c>
      <c r="D63" s="10">
        <v>1092.5999999999999</v>
      </c>
      <c r="E63" s="10">
        <v>1071</v>
      </c>
      <c r="F63" s="11" t="s">
        <v>2725</v>
      </c>
      <c r="G63" s="20">
        <v>1.5599999999999999E-2</v>
      </c>
    </row>
    <row r="64" spans="1:7" ht="15.75" customHeight="1">
      <c r="A64" s="170">
        <v>45526</v>
      </c>
      <c r="B64" s="10">
        <v>1068.45</v>
      </c>
      <c r="C64" s="10">
        <v>1090</v>
      </c>
      <c r="D64" s="10">
        <v>1094.75</v>
      </c>
      <c r="E64" s="10">
        <v>1064.95</v>
      </c>
      <c r="F64" s="11" t="s">
        <v>2726</v>
      </c>
      <c r="G64" s="20">
        <v>-1.54E-2</v>
      </c>
    </row>
    <row r="65" spans="1:7" ht="15.75" customHeight="1">
      <c r="A65" s="170">
        <v>45525</v>
      </c>
      <c r="B65" s="10">
        <v>1085.2</v>
      </c>
      <c r="C65" s="10">
        <v>1089</v>
      </c>
      <c r="D65" s="10">
        <v>1095.3</v>
      </c>
      <c r="E65" s="10">
        <v>1083.3</v>
      </c>
      <c r="F65" s="11" t="s">
        <v>2630</v>
      </c>
      <c r="G65" s="20">
        <v>-1.6000000000000001E-3</v>
      </c>
    </row>
    <row r="66" spans="1:7" ht="15.75" customHeight="1">
      <c r="A66" s="170">
        <v>45524</v>
      </c>
      <c r="B66" s="10">
        <v>1086.9000000000001</v>
      </c>
      <c r="C66" s="10">
        <v>1097</v>
      </c>
      <c r="D66" s="10">
        <v>1098.05</v>
      </c>
      <c r="E66" s="10">
        <v>1082.05</v>
      </c>
      <c r="F66" s="11" t="s">
        <v>1429</v>
      </c>
      <c r="G66" s="20">
        <v>-6.9999999999999999E-4</v>
      </c>
    </row>
    <row r="67" spans="1:7" ht="15.75" customHeight="1">
      <c r="A67" s="170">
        <v>45523</v>
      </c>
      <c r="B67" s="10">
        <v>1087.7</v>
      </c>
      <c r="C67" s="10">
        <v>1105.9000000000001</v>
      </c>
      <c r="D67" s="10">
        <v>1107</v>
      </c>
      <c r="E67" s="10">
        <v>1085</v>
      </c>
      <c r="F67" s="11" t="s">
        <v>1390</v>
      </c>
      <c r="G67" s="20">
        <v>-9.7000000000000003E-3</v>
      </c>
    </row>
    <row r="68" spans="1:7" ht="15.75" customHeight="1">
      <c r="A68" s="170">
        <v>45520</v>
      </c>
      <c r="B68" s="10">
        <v>1098.3499999999999</v>
      </c>
      <c r="C68" s="10">
        <v>1072</v>
      </c>
      <c r="D68" s="10">
        <v>1099.95</v>
      </c>
      <c r="E68" s="10">
        <v>1070</v>
      </c>
      <c r="F68" s="11" t="s">
        <v>2323</v>
      </c>
      <c r="G68" s="20">
        <v>3.39E-2</v>
      </c>
    </row>
    <row r="69" spans="1:7" ht="15.75" customHeight="1">
      <c r="A69" s="170">
        <v>45518</v>
      </c>
      <c r="B69" s="10">
        <v>1062.3499999999999</v>
      </c>
      <c r="C69" s="10">
        <v>1057</v>
      </c>
      <c r="D69" s="10">
        <v>1067.05</v>
      </c>
      <c r="E69" s="10">
        <v>1047</v>
      </c>
      <c r="F69" s="11" t="s">
        <v>2727</v>
      </c>
      <c r="G69" s="20">
        <v>8.3999999999999995E-3</v>
      </c>
    </row>
    <row r="70" spans="1:7" ht="15.75" customHeight="1">
      <c r="A70" s="170">
        <v>45517</v>
      </c>
      <c r="B70" s="10">
        <v>1053.45</v>
      </c>
      <c r="C70" s="10">
        <v>1074.8499999999999</v>
      </c>
      <c r="D70" s="10">
        <v>1075.5</v>
      </c>
      <c r="E70" s="10">
        <v>1048.2</v>
      </c>
      <c r="F70" s="11" t="s">
        <v>2026</v>
      </c>
      <c r="G70" s="20">
        <v>-2.1100000000000001E-2</v>
      </c>
    </row>
    <row r="71" spans="1:7" ht="15.75" customHeight="1">
      <c r="A71" s="170">
        <v>45516</v>
      </c>
      <c r="B71" s="10">
        <v>1076.1500000000001</v>
      </c>
      <c r="C71" s="10">
        <v>1065</v>
      </c>
      <c r="D71" s="10">
        <v>1079.9000000000001</v>
      </c>
      <c r="E71" s="10">
        <v>1055</v>
      </c>
      <c r="F71" s="11" t="s">
        <v>2022</v>
      </c>
      <c r="G71" s="20">
        <v>7.4999999999999997E-3</v>
      </c>
    </row>
    <row r="72" spans="1:7" ht="15.75" customHeight="1">
      <c r="A72" s="170">
        <v>45513</v>
      </c>
      <c r="B72" s="10">
        <v>1068.0999999999999</v>
      </c>
      <c r="C72" s="10">
        <v>1055</v>
      </c>
      <c r="D72" s="10">
        <v>1082.95</v>
      </c>
      <c r="E72" s="10">
        <v>1052.05</v>
      </c>
      <c r="F72" s="11" t="s">
        <v>2728</v>
      </c>
      <c r="G72" s="20">
        <v>2.53E-2</v>
      </c>
    </row>
    <row r="73" spans="1:7" ht="15.75" customHeight="1">
      <c r="A73" s="170">
        <v>45512</v>
      </c>
      <c r="B73" s="10">
        <v>1041.75</v>
      </c>
      <c r="C73" s="10">
        <v>1034.95</v>
      </c>
      <c r="D73" s="10">
        <v>1056.4000000000001</v>
      </c>
      <c r="E73" s="10">
        <v>1027</v>
      </c>
      <c r="F73" s="11" t="s">
        <v>2729</v>
      </c>
      <c r="G73" s="20">
        <v>1.6E-2</v>
      </c>
    </row>
    <row r="74" spans="1:7" ht="15.75" customHeight="1">
      <c r="A74" s="170">
        <v>45511</v>
      </c>
      <c r="B74" s="10">
        <v>1025.3</v>
      </c>
      <c r="C74" s="10">
        <v>1036.05</v>
      </c>
      <c r="D74" s="10">
        <v>1040.2</v>
      </c>
      <c r="E74" s="10">
        <v>1015.05</v>
      </c>
      <c r="F74" s="11" t="s">
        <v>1999</v>
      </c>
      <c r="G74" s="20">
        <v>1.14E-2</v>
      </c>
    </row>
    <row r="75" spans="1:7" ht="15.75" customHeight="1">
      <c r="A75" s="170">
        <v>45510</v>
      </c>
      <c r="B75" s="10">
        <v>1013.75</v>
      </c>
      <c r="C75" s="10">
        <v>1030</v>
      </c>
      <c r="D75" s="10">
        <v>1060.6500000000001</v>
      </c>
      <c r="E75" s="10">
        <v>1008.4</v>
      </c>
      <c r="F75" s="11" t="s">
        <v>2730</v>
      </c>
      <c r="G75" s="20">
        <v>-2.7000000000000001E-3</v>
      </c>
    </row>
    <row r="76" spans="1:7" ht="15.75" customHeight="1">
      <c r="A76" s="170">
        <v>45509</v>
      </c>
      <c r="B76" s="10">
        <v>1016.45</v>
      </c>
      <c r="C76" s="10">
        <v>1059.95</v>
      </c>
      <c r="D76" s="10">
        <v>1065</v>
      </c>
      <c r="E76" s="10">
        <v>1014.05</v>
      </c>
      <c r="F76" s="11" t="s">
        <v>2435</v>
      </c>
      <c r="G76" s="20">
        <v>-7.3099999999999998E-2</v>
      </c>
    </row>
    <row r="77" spans="1:7" ht="15.75" customHeight="1">
      <c r="A77" s="170">
        <v>45506</v>
      </c>
      <c r="B77" s="10">
        <v>1096.6500000000001</v>
      </c>
      <c r="C77" s="10">
        <v>1120</v>
      </c>
      <c r="D77" s="10">
        <v>1120</v>
      </c>
      <c r="E77" s="10">
        <v>1090.05</v>
      </c>
      <c r="F77" s="11" t="s">
        <v>2731</v>
      </c>
      <c r="G77" s="20">
        <v>-4.1700000000000001E-2</v>
      </c>
    </row>
    <row r="78" spans="1:7" ht="15.75" customHeight="1">
      <c r="A78" s="170">
        <v>45505</v>
      </c>
      <c r="B78" s="10">
        <v>1144.4000000000001</v>
      </c>
      <c r="C78" s="10">
        <v>1167</v>
      </c>
      <c r="D78" s="10">
        <v>1176</v>
      </c>
      <c r="E78" s="10">
        <v>1136.5</v>
      </c>
      <c r="F78" s="11" t="s">
        <v>2732</v>
      </c>
      <c r="G78" s="20">
        <v>-1.06E-2</v>
      </c>
    </row>
    <row r="79" spans="1:7" ht="15.75" customHeight="1">
      <c r="A79" s="170">
        <v>45504</v>
      </c>
      <c r="B79" s="10">
        <v>1156.6500000000001</v>
      </c>
      <c r="C79" s="10">
        <v>1164</v>
      </c>
      <c r="D79" s="10">
        <v>1167.9000000000001</v>
      </c>
      <c r="E79" s="10">
        <v>1145.3</v>
      </c>
      <c r="F79" s="11" t="s">
        <v>2733</v>
      </c>
      <c r="G79" s="20">
        <v>-4.4999999999999997E-3</v>
      </c>
    </row>
    <row r="80" spans="1:7" ht="15.75" customHeight="1">
      <c r="A80" s="170">
        <v>45503</v>
      </c>
      <c r="B80" s="10">
        <v>1161.8499999999999</v>
      </c>
      <c r="C80" s="10">
        <v>1125.8</v>
      </c>
      <c r="D80" s="10">
        <v>1179</v>
      </c>
      <c r="E80" s="10">
        <v>1118.5999999999999</v>
      </c>
      <c r="F80" s="11" t="s">
        <v>2734</v>
      </c>
      <c r="G80" s="20">
        <v>3.3700000000000001E-2</v>
      </c>
    </row>
    <row r="81" spans="1:7" ht="15.75" customHeight="1">
      <c r="A81" s="170">
        <v>45502</v>
      </c>
      <c r="B81" s="10">
        <v>1124</v>
      </c>
      <c r="C81" s="10">
        <v>1124</v>
      </c>
      <c r="D81" s="10">
        <v>1139.9000000000001</v>
      </c>
      <c r="E81" s="10">
        <v>1118.5999999999999</v>
      </c>
      <c r="F81" s="11" t="s">
        <v>2488</v>
      </c>
      <c r="G81" s="20">
        <v>5.1000000000000004E-3</v>
      </c>
    </row>
    <row r="82" spans="1:7" ht="15.75" customHeight="1">
      <c r="A82" s="170">
        <v>45499</v>
      </c>
      <c r="B82" s="10">
        <v>1118.3</v>
      </c>
      <c r="C82" s="10">
        <v>1111.95</v>
      </c>
      <c r="D82" s="10">
        <v>1120.5</v>
      </c>
      <c r="E82" s="10">
        <v>1083.5999999999999</v>
      </c>
      <c r="F82" s="11" t="s">
        <v>2735</v>
      </c>
      <c r="G82" s="20">
        <v>2.5100000000000001E-2</v>
      </c>
    </row>
    <row r="83" spans="1:7" ht="15.75" customHeight="1">
      <c r="A83" s="170">
        <v>45498</v>
      </c>
      <c r="B83" s="10">
        <v>1090.95</v>
      </c>
      <c r="C83" s="10">
        <v>1029</v>
      </c>
      <c r="D83" s="10">
        <v>1094</v>
      </c>
      <c r="E83" s="10">
        <v>1024.3499999999999</v>
      </c>
      <c r="F83" s="11" t="s">
        <v>2736</v>
      </c>
      <c r="G83" s="20">
        <v>6.1499999999999999E-2</v>
      </c>
    </row>
    <row r="84" spans="1:7" ht="15.75" customHeight="1">
      <c r="A84" s="170">
        <v>45497</v>
      </c>
      <c r="B84" s="10">
        <v>1027.7</v>
      </c>
      <c r="C84" s="11">
        <v>997.8</v>
      </c>
      <c r="D84" s="10">
        <v>1034.25</v>
      </c>
      <c r="E84" s="11">
        <v>995.15</v>
      </c>
      <c r="F84" s="11" t="s">
        <v>2737</v>
      </c>
      <c r="G84" s="20">
        <v>2.5899999999999999E-2</v>
      </c>
    </row>
    <row r="85" spans="1:7" ht="15.75" customHeight="1">
      <c r="A85" s="170">
        <v>45496</v>
      </c>
      <c r="B85" s="10">
        <v>1001.8</v>
      </c>
      <c r="C85" s="10">
        <v>1007.9</v>
      </c>
      <c r="D85" s="10">
        <v>1008.65</v>
      </c>
      <c r="E85" s="11">
        <v>967.2</v>
      </c>
      <c r="F85" s="11" t="s">
        <v>2738</v>
      </c>
      <c r="G85" s="20">
        <v>-1.2999999999999999E-3</v>
      </c>
    </row>
    <row r="86" spans="1:7" ht="15.75" customHeight="1">
      <c r="A86" s="170">
        <v>45495</v>
      </c>
      <c r="B86" s="10">
        <v>1003.15</v>
      </c>
      <c r="C86" s="11">
        <v>990</v>
      </c>
      <c r="D86" s="10">
        <v>1008</v>
      </c>
      <c r="E86" s="11">
        <v>976.55</v>
      </c>
      <c r="F86" s="11" t="s">
        <v>1638</v>
      </c>
      <c r="G86" s="20">
        <v>1.3299999999999999E-2</v>
      </c>
    </row>
    <row r="87" spans="1:7" ht="15.75" customHeight="1">
      <c r="A87" s="170">
        <v>45492</v>
      </c>
      <c r="B87" s="11">
        <v>990</v>
      </c>
      <c r="C87" s="10">
        <v>1024</v>
      </c>
      <c r="D87" s="10">
        <v>1024</v>
      </c>
      <c r="E87" s="11">
        <v>986.65</v>
      </c>
      <c r="F87" s="11" t="s">
        <v>1638</v>
      </c>
      <c r="G87" s="20">
        <v>-3.3700000000000001E-2</v>
      </c>
    </row>
    <row r="88" spans="1:7" ht="15.75" customHeight="1">
      <c r="A88" s="170">
        <v>45491</v>
      </c>
      <c r="B88" s="10">
        <v>1024.55</v>
      </c>
      <c r="C88" s="10">
        <v>1022.95</v>
      </c>
      <c r="D88" s="10">
        <v>1027</v>
      </c>
      <c r="E88" s="10">
        <v>1008</v>
      </c>
      <c r="F88" s="11" t="s">
        <v>1907</v>
      </c>
      <c r="G88" s="20">
        <v>3.3E-3</v>
      </c>
    </row>
    <row r="89" spans="1:7" ht="15.75" customHeight="1">
      <c r="A89" s="170">
        <v>45489</v>
      </c>
      <c r="B89" s="10">
        <v>1021.15</v>
      </c>
      <c r="C89" s="10">
        <v>1025.5</v>
      </c>
      <c r="D89" s="10">
        <v>1029.5999999999999</v>
      </c>
      <c r="E89" s="10">
        <v>1019.2</v>
      </c>
      <c r="F89" s="11" t="s">
        <v>1357</v>
      </c>
      <c r="G89" s="20">
        <v>-3.2000000000000002E-3</v>
      </c>
    </row>
    <row r="90" spans="1:7" ht="15.75" customHeight="1">
      <c r="A90" s="170">
        <v>45488</v>
      </c>
      <c r="B90" s="10">
        <v>1024.45</v>
      </c>
      <c r="C90" s="10">
        <v>1021.35</v>
      </c>
      <c r="D90" s="10">
        <v>1029.8</v>
      </c>
      <c r="E90" s="10">
        <v>1017.3</v>
      </c>
      <c r="F90" s="11" t="s">
        <v>1885</v>
      </c>
      <c r="G90" s="20">
        <v>7.6E-3</v>
      </c>
    </row>
    <row r="91" spans="1:7" ht="15.75" customHeight="1">
      <c r="A91" s="170">
        <v>45485</v>
      </c>
      <c r="B91" s="10">
        <v>1016.75</v>
      </c>
      <c r="C91" s="10">
        <v>1023.85</v>
      </c>
      <c r="D91" s="10">
        <v>1025.9000000000001</v>
      </c>
      <c r="E91" s="10">
        <v>1015</v>
      </c>
      <c r="F91" s="11" t="s">
        <v>1866</v>
      </c>
      <c r="G91" s="20">
        <v>-4.0000000000000001E-3</v>
      </c>
    </row>
    <row r="92" spans="1:7" ht="15.75" customHeight="1">
      <c r="A92" s="170">
        <v>45484</v>
      </c>
      <c r="B92" s="10">
        <v>1020.8</v>
      </c>
      <c r="C92" s="10">
        <v>1008</v>
      </c>
      <c r="D92" s="10">
        <v>1025.5</v>
      </c>
      <c r="E92" s="10">
        <v>1007.05</v>
      </c>
      <c r="F92" s="11" t="s">
        <v>2739</v>
      </c>
      <c r="G92" s="20">
        <v>1.52E-2</v>
      </c>
    </row>
    <row r="93" spans="1:7" ht="15.75" customHeight="1">
      <c r="A93" s="170">
        <v>45483</v>
      </c>
      <c r="B93" s="10">
        <v>1005.5</v>
      </c>
      <c r="C93" s="10">
        <v>1015</v>
      </c>
      <c r="D93" s="10">
        <v>1019.85</v>
      </c>
      <c r="E93" s="11">
        <v>986.05</v>
      </c>
      <c r="F93" s="11" t="s">
        <v>2405</v>
      </c>
      <c r="G93" s="20">
        <v>-9.2999999999999992E-3</v>
      </c>
    </row>
    <row r="94" spans="1:7" ht="15.75" customHeight="1">
      <c r="A94" s="170">
        <v>45482</v>
      </c>
      <c r="B94" s="10">
        <v>1014.95</v>
      </c>
      <c r="C94" s="10">
        <v>1000.95</v>
      </c>
      <c r="D94" s="10">
        <v>1017</v>
      </c>
      <c r="E94" s="11">
        <v>998.1</v>
      </c>
      <c r="F94" s="11" t="s">
        <v>2740</v>
      </c>
      <c r="G94" s="20">
        <v>1.23E-2</v>
      </c>
    </row>
    <row r="95" spans="1:7" ht="15.75" customHeight="1">
      <c r="A95" s="170">
        <v>45481</v>
      </c>
      <c r="B95" s="10">
        <v>1002.6</v>
      </c>
      <c r="C95" s="10">
        <v>1005</v>
      </c>
      <c r="D95" s="10">
        <v>1016.6</v>
      </c>
      <c r="E95" s="11">
        <v>996.2</v>
      </c>
      <c r="F95" s="11" t="s">
        <v>2741</v>
      </c>
      <c r="G95" s="20">
        <v>8.9999999999999993E-3</v>
      </c>
    </row>
    <row r="96" spans="1:7" ht="15.75" customHeight="1">
      <c r="A96" s="170">
        <v>45478</v>
      </c>
      <c r="B96" s="11">
        <v>993.65</v>
      </c>
      <c r="C96" s="10">
        <v>1005</v>
      </c>
      <c r="D96" s="10">
        <v>1006.6</v>
      </c>
      <c r="E96" s="11">
        <v>989.95</v>
      </c>
      <c r="F96" s="11" t="s">
        <v>2494</v>
      </c>
      <c r="G96" s="20">
        <v>-4.5999999999999999E-3</v>
      </c>
    </row>
    <row r="97" spans="1:7" ht="15.75" customHeight="1">
      <c r="A97" s="170">
        <v>45477</v>
      </c>
      <c r="B97" s="11">
        <v>998.2</v>
      </c>
      <c r="C97" s="11">
        <v>984</v>
      </c>
      <c r="D97" s="10">
        <v>1004</v>
      </c>
      <c r="E97" s="11">
        <v>979.6</v>
      </c>
      <c r="F97" s="11" t="s">
        <v>2742</v>
      </c>
      <c r="G97" s="20">
        <v>2.3099999999999999E-2</v>
      </c>
    </row>
    <row r="98" spans="1:7" ht="15.75" customHeight="1">
      <c r="A98" s="170">
        <v>45476</v>
      </c>
      <c r="B98" s="11">
        <v>975.65</v>
      </c>
      <c r="C98" s="11">
        <v>984.95</v>
      </c>
      <c r="D98" s="11">
        <v>987.35</v>
      </c>
      <c r="E98" s="11">
        <v>973.5</v>
      </c>
      <c r="F98" s="11" t="s">
        <v>2298</v>
      </c>
      <c r="G98" s="20">
        <v>-5.7999999999999996E-3</v>
      </c>
    </row>
    <row r="99" spans="1:7" ht="15.75" customHeight="1">
      <c r="A99" s="170">
        <v>45475</v>
      </c>
      <c r="B99" s="11">
        <v>981.3</v>
      </c>
      <c r="C99" s="10">
        <v>1004.05</v>
      </c>
      <c r="D99" s="10">
        <v>1005</v>
      </c>
      <c r="E99" s="11">
        <v>979.1</v>
      </c>
      <c r="F99" s="11" t="s">
        <v>1462</v>
      </c>
      <c r="G99" s="20">
        <v>-2.07E-2</v>
      </c>
    </row>
    <row r="100" spans="1:7" ht="15.75" customHeight="1">
      <c r="A100" s="170">
        <v>45474</v>
      </c>
      <c r="B100" s="10">
        <v>1002.05</v>
      </c>
      <c r="C100" s="11">
        <v>989.75</v>
      </c>
      <c r="D100" s="10">
        <v>1005.5</v>
      </c>
      <c r="E100" s="11">
        <v>985.2</v>
      </c>
      <c r="F100" s="11" t="s">
        <v>2693</v>
      </c>
      <c r="G100" s="20">
        <v>1.24E-2</v>
      </c>
    </row>
    <row r="101" spans="1:7" ht="15.75" customHeight="1">
      <c r="A101" s="170">
        <v>45471</v>
      </c>
      <c r="B101" s="11">
        <v>989.75</v>
      </c>
      <c r="C101" s="11">
        <v>975</v>
      </c>
      <c r="D101" s="11">
        <v>998.5</v>
      </c>
      <c r="E101" s="11">
        <v>972.55</v>
      </c>
      <c r="F101" s="11" t="s">
        <v>2743</v>
      </c>
      <c r="G101" s="20">
        <v>1.8200000000000001E-2</v>
      </c>
    </row>
    <row r="102" spans="1:7" ht="15.75" customHeight="1">
      <c r="A102" s="170">
        <v>45470</v>
      </c>
      <c r="B102" s="11">
        <v>972.1</v>
      </c>
      <c r="C102" s="11">
        <v>952.5</v>
      </c>
      <c r="D102" s="11">
        <v>974.85</v>
      </c>
      <c r="E102" s="11">
        <v>948.05</v>
      </c>
      <c r="F102" s="11" t="s">
        <v>2744</v>
      </c>
      <c r="G102" s="20">
        <v>2.1299999999999999E-2</v>
      </c>
    </row>
    <row r="103" spans="1:7" ht="15.75" customHeight="1">
      <c r="A103" s="170">
        <v>45469</v>
      </c>
      <c r="B103" s="11">
        <v>951.85</v>
      </c>
      <c r="C103" s="11">
        <v>956</v>
      </c>
      <c r="D103" s="11">
        <v>962.5</v>
      </c>
      <c r="E103" s="11">
        <v>950.1</v>
      </c>
      <c r="F103" s="11" t="s">
        <v>1390</v>
      </c>
      <c r="G103" s="20">
        <v>-3.3E-3</v>
      </c>
    </row>
    <row r="104" spans="1:7" ht="15.75" customHeight="1">
      <c r="A104" s="170">
        <v>45468</v>
      </c>
      <c r="B104" s="11">
        <v>955</v>
      </c>
      <c r="C104" s="11">
        <v>960</v>
      </c>
      <c r="D104" s="11">
        <v>962.85</v>
      </c>
      <c r="E104" s="11">
        <v>949.3</v>
      </c>
      <c r="F104" s="11" t="s">
        <v>2745</v>
      </c>
      <c r="G104" s="20">
        <v>-3.2000000000000002E-3</v>
      </c>
    </row>
    <row r="105" spans="1:7" ht="15.75" customHeight="1">
      <c r="A105" s="170">
        <v>45467</v>
      </c>
      <c r="B105" s="11">
        <v>958.05</v>
      </c>
      <c r="C105" s="11">
        <v>960.9</v>
      </c>
      <c r="D105" s="11">
        <v>963.5</v>
      </c>
      <c r="E105" s="11">
        <v>950.05</v>
      </c>
      <c r="F105" s="11" t="s">
        <v>2746</v>
      </c>
      <c r="G105" s="20">
        <v>-3.8999999999999998E-3</v>
      </c>
    </row>
    <row r="106" spans="1:7" ht="15.75" customHeight="1">
      <c r="A106" s="170">
        <v>45464</v>
      </c>
      <c r="B106" s="11">
        <v>961.8</v>
      </c>
      <c r="C106" s="11">
        <v>979</v>
      </c>
      <c r="D106" s="11">
        <v>980.9</v>
      </c>
      <c r="E106" s="11">
        <v>958.1</v>
      </c>
      <c r="F106" s="11" t="s">
        <v>2747</v>
      </c>
      <c r="G106" s="20">
        <v>-1.6799999999999999E-2</v>
      </c>
    </row>
    <row r="107" spans="1:7" ht="15.75" customHeight="1">
      <c r="A107" s="170">
        <v>45463</v>
      </c>
      <c r="B107" s="11">
        <v>978.25</v>
      </c>
      <c r="C107" s="11">
        <v>980</v>
      </c>
      <c r="D107" s="11">
        <v>988.4</v>
      </c>
      <c r="E107" s="11">
        <v>976.35</v>
      </c>
      <c r="F107" s="11" t="s">
        <v>2745</v>
      </c>
      <c r="G107" s="20">
        <v>8.9999999999999998E-4</v>
      </c>
    </row>
    <row r="108" spans="1:7" ht="15.75" customHeight="1">
      <c r="A108" s="170">
        <v>45462</v>
      </c>
      <c r="B108" s="11">
        <v>977.35</v>
      </c>
      <c r="C108" s="11">
        <v>990</v>
      </c>
      <c r="D108" s="11">
        <v>994.9</v>
      </c>
      <c r="E108" s="11">
        <v>975.15</v>
      </c>
      <c r="F108" s="11" t="s">
        <v>2029</v>
      </c>
      <c r="G108" s="20">
        <v>-8.6999999999999994E-3</v>
      </c>
    </row>
    <row r="109" spans="1:7" ht="15.75" customHeight="1">
      <c r="A109" s="170">
        <v>45461</v>
      </c>
      <c r="B109" s="11">
        <v>985.9</v>
      </c>
      <c r="C109" s="10">
        <v>1000</v>
      </c>
      <c r="D109" s="10">
        <v>1003.55</v>
      </c>
      <c r="E109" s="11">
        <v>984</v>
      </c>
      <c r="F109" s="11" t="s">
        <v>1764</v>
      </c>
      <c r="G109" s="20">
        <v>-7.4999999999999997E-3</v>
      </c>
    </row>
    <row r="110" spans="1:7" ht="15.75" customHeight="1">
      <c r="A110" s="170">
        <v>45457</v>
      </c>
      <c r="B110" s="11">
        <v>993.4</v>
      </c>
      <c r="C110" s="11">
        <v>990</v>
      </c>
      <c r="D110" s="11">
        <v>997.25</v>
      </c>
      <c r="E110" s="11">
        <v>981.4</v>
      </c>
      <c r="F110" s="11" t="s">
        <v>2479</v>
      </c>
      <c r="G110" s="20">
        <v>7.7000000000000002E-3</v>
      </c>
    </row>
    <row r="111" spans="1:7" ht="15.75" customHeight="1">
      <c r="A111" s="170">
        <v>45456</v>
      </c>
      <c r="B111" s="11">
        <v>985.85</v>
      </c>
      <c r="C111" s="10">
        <v>1002</v>
      </c>
      <c r="D111" s="10">
        <v>1002</v>
      </c>
      <c r="E111" s="11">
        <v>980.75</v>
      </c>
      <c r="F111" s="11" t="s">
        <v>2748</v>
      </c>
      <c r="G111" s="20">
        <v>-2.8999999999999998E-3</v>
      </c>
    </row>
    <row r="112" spans="1:7" ht="15.75" customHeight="1">
      <c r="A112" s="170">
        <v>45455</v>
      </c>
      <c r="B112" s="11">
        <v>988.7</v>
      </c>
      <c r="C112" s="11">
        <v>994.5</v>
      </c>
      <c r="D112" s="10">
        <v>1010.25</v>
      </c>
      <c r="E112" s="11">
        <v>987</v>
      </c>
      <c r="F112" s="11" t="s">
        <v>2749</v>
      </c>
      <c r="G112" s="20">
        <v>1.6000000000000001E-3</v>
      </c>
    </row>
    <row r="113" spans="1:7" ht="15.75" customHeight="1">
      <c r="A113" s="170">
        <v>45454</v>
      </c>
      <c r="B113" s="11">
        <v>987.1</v>
      </c>
      <c r="C113" s="11">
        <v>973.8</v>
      </c>
      <c r="D113" s="11">
        <v>992.55</v>
      </c>
      <c r="E113" s="11">
        <v>966.65</v>
      </c>
      <c r="F113" s="11" t="s">
        <v>2750</v>
      </c>
      <c r="G113" s="20">
        <v>1.54E-2</v>
      </c>
    </row>
    <row r="114" spans="1:7" ht="15.75" customHeight="1">
      <c r="A114" s="170">
        <v>45453</v>
      </c>
      <c r="B114" s="11">
        <v>972.15</v>
      </c>
      <c r="C114" s="11">
        <v>973.99</v>
      </c>
      <c r="D114" s="11">
        <v>981.87</v>
      </c>
      <c r="E114" s="11">
        <v>966.12</v>
      </c>
      <c r="F114" s="11" t="s">
        <v>2299</v>
      </c>
      <c r="G114" s="20">
        <v>4.7999999999999996E-3</v>
      </c>
    </row>
    <row r="115" spans="1:7" ht="15.75" customHeight="1">
      <c r="A115" s="170">
        <v>45450</v>
      </c>
      <c r="B115" s="11">
        <v>967.52</v>
      </c>
      <c r="C115" s="11">
        <v>937.11</v>
      </c>
      <c r="D115" s="11">
        <v>970.01</v>
      </c>
      <c r="E115" s="11">
        <v>932.37</v>
      </c>
      <c r="F115" s="11" t="s">
        <v>2751</v>
      </c>
      <c r="G115" s="20">
        <v>3.44E-2</v>
      </c>
    </row>
    <row r="116" spans="1:7" ht="15.75" customHeight="1">
      <c r="A116" s="170">
        <v>45449</v>
      </c>
      <c r="B116" s="11">
        <v>935.36</v>
      </c>
      <c r="C116" s="11">
        <v>937.11</v>
      </c>
      <c r="D116" s="11">
        <v>943.09</v>
      </c>
      <c r="E116" s="11">
        <v>928.34</v>
      </c>
      <c r="F116" s="11" t="s">
        <v>2752</v>
      </c>
      <c r="G116" s="20">
        <v>8.8999999999999999E-3</v>
      </c>
    </row>
    <row r="117" spans="1:7" ht="15.75" customHeight="1">
      <c r="A117" s="170">
        <v>45448</v>
      </c>
      <c r="B117" s="11">
        <v>927.09</v>
      </c>
      <c r="C117" s="11">
        <v>922.1</v>
      </c>
      <c r="D117" s="11">
        <v>930.88</v>
      </c>
      <c r="E117" s="11">
        <v>887.26</v>
      </c>
      <c r="F117" s="11" t="s">
        <v>2753</v>
      </c>
      <c r="G117" s="20">
        <v>2.8799999999999999E-2</v>
      </c>
    </row>
    <row r="118" spans="1:7" ht="15.75" customHeight="1">
      <c r="A118" s="170">
        <v>45447</v>
      </c>
      <c r="B118" s="11">
        <v>901.12</v>
      </c>
      <c r="C118" s="11">
        <v>945.08</v>
      </c>
      <c r="D118" s="11">
        <v>945.08</v>
      </c>
      <c r="E118" s="11">
        <v>852.77</v>
      </c>
      <c r="F118" s="11" t="s">
        <v>2754</v>
      </c>
      <c r="G118" s="20">
        <v>-4.9000000000000002E-2</v>
      </c>
    </row>
    <row r="119" spans="1:7" ht="15.75" customHeight="1">
      <c r="A119" s="170">
        <v>45446</v>
      </c>
      <c r="B119" s="11">
        <v>947.53</v>
      </c>
      <c r="C119" s="11">
        <v>960.04</v>
      </c>
      <c r="D119" s="11">
        <v>960.04</v>
      </c>
      <c r="E119" s="11">
        <v>931.13</v>
      </c>
      <c r="F119" s="11" t="s">
        <v>2755</v>
      </c>
      <c r="G119" s="20">
        <v>2.9700000000000001E-2</v>
      </c>
    </row>
    <row r="120" spans="1:7" ht="15.75" customHeight="1">
      <c r="A120" s="170">
        <v>45443</v>
      </c>
      <c r="B120" s="11">
        <v>920.16</v>
      </c>
      <c r="C120" s="11">
        <v>928.78</v>
      </c>
      <c r="D120" s="11">
        <v>934.37</v>
      </c>
      <c r="E120" s="11">
        <v>917.27</v>
      </c>
      <c r="F120" s="11" t="s">
        <v>2756</v>
      </c>
      <c r="G120" s="20">
        <v>-1E-3</v>
      </c>
    </row>
    <row r="121" spans="1:7" ht="15.75" customHeight="1">
      <c r="A121" s="170">
        <v>45442</v>
      </c>
      <c r="B121" s="11">
        <v>921.11</v>
      </c>
      <c r="C121" s="11">
        <v>940.6</v>
      </c>
      <c r="D121" s="11">
        <v>948.52</v>
      </c>
      <c r="E121" s="11">
        <v>918.17</v>
      </c>
      <c r="F121" s="11" t="s">
        <v>1759</v>
      </c>
      <c r="G121" s="20">
        <v>-2.0799999999999999E-2</v>
      </c>
    </row>
    <row r="122" spans="1:7" ht="15.75" customHeight="1">
      <c r="A122" s="170">
        <v>45441</v>
      </c>
      <c r="B122" s="11">
        <v>940.7</v>
      </c>
      <c r="C122" s="11">
        <v>944.04</v>
      </c>
      <c r="D122" s="11">
        <v>947.58</v>
      </c>
      <c r="E122" s="11">
        <v>935.91</v>
      </c>
      <c r="F122" s="11" t="s">
        <v>2671</v>
      </c>
      <c r="G122" s="20">
        <v>-4.1999999999999997E-3</v>
      </c>
    </row>
    <row r="123" spans="1:7" ht="15.75" customHeight="1">
      <c r="A123" s="170">
        <v>45440</v>
      </c>
      <c r="B123" s="11">
        <v>944.64</v>
      </c>
      <c r="C123" s="11">
        <v>956.05</v>
      </c>
      <c r="D123" s="11">
        <v>958.94</v>
      </c>
      <c r="E123" s="11">
        <v>943.09</v>
      </c>
      <c r="F123" s="11" t="s">
        <v>2076</v>
      </c>
      <c r="G123" s="20">
        <v>-1.14E-2</v>
      </c>
    </row>
    <row r="124" spans="1:7" ht="15.75" customHeight="1">
      <c r="A124" s="170">
        <v>45439</v>
      </c>
      <c r="B124" s="11">
        <v>955.55</v>
      </c>
      <c r="C124" s="11">
        <v>961.93</v>
      </c>
      <c r="D124" s="11">
        <v>963.48</v>
      </c>
      <c r="E124" s="11">
        <v>949.07</v>
      </c>
      <c r="F124" s="11" t="s">
        <v>1801</v>
      </c>
      <c r="G124" s="20">
        <v>-2.0999999999999999E-3</v>
      </c>
    </row>
    <row r="125" spans="1:7" ht="15.75" customHeight="1">
      <c r="A125" s="170">
        <v>45436</v>
      </c>
      <c r="B125" s="11">
        <v>957.59</v>
      </c>
      <c r="C125" s="11">
        <v>959.54</v>
      </c>
      <c r="D125" s="11">
        <v>967.96</v>
      </c>
      <c r="E125" s="11">
        <v>955.05</v>
      </c>
      <c r="F125" s="11" t="s">
        <v>2757</v>
      </c>
      <c r="G125" s="20">
        <v>-1.9E-3</v>
      </c>
    </row>
    <row r="126" spans="1:7" ht="15.75" customHeight="1">
      <c r="A126" s="170">
        <v>45435</v>
      </c>
      <c r="B126" s="11">
        <v>959.39</v>
      </c>
      <c r="C126" s="11">
        <v>947.08</v>
      </c>
      <c r="D126" s="11">
        <v>960.49</v>
      </c>
      <c r="E126" s="11">
        <v>942.14</v>
      </c>
      <c r="F126" s="11" t="s">
        <v>2758</v>
      </c>
      <c r="G126" s="20">
        <v>1.5699999999999999E-2</v>
      </c>
    </row>
    <row r="127" spans="1:7" ht="15.75" customHeight="1">
      <c r="A127" s="170">
        <v>45434</v>
      </c>
      <c r="B127" s="11">
        <v>944.59</v>
      </c>
      <c r="C127" s="11">
        <v>949.07</v>
      </c>
      <c r="D127" s="11">
        <v>951.96</v>
      </c>
      <c r="E127" s="11">
        <v>939.65</v>
      </c>
      <c r="F127" s="11" t="s">
        <v>2620</v>
      </c>
      <c r="G127" s="20">
        <v>-4.0000000000000001E-3</v>
      </c>
    </row>
    <row r="128" spans="1:7" ht="15.75" customHeight="1">
      <c r="A128" s="170">
        <v>45433</v>
      </c>
      <c r="B128" s="11">
        <v>948.37</v>
      </c>
      <c r="C128" s="11">
        <v>951.07</v>
      </c>
      <c r="D128" s="11">
        <v>953.71</v>
      </c>
      <c r="E128" s="11">
        <v>945.78</v>
      </c>
      <c r="F128" s="11" t="s">
        <v>2316</v>
      </c>
      <c r="G128" s="20">
        <v>-5.7999999999999996E-3</v>
      </c>
    </row>
    <row r="129" spans="1:7" ht="15.75" customHeight="1">
      <c r="A129" s="170">
        <v>45430</v>
      </c>
      <c r="B129" s="11">
        <v>953.95</v>
      </c>
      <c r="C129" s="11">
        <v>950</v>
      </c>
      <c r="D129" s="11">
        <v>958</v>
      </c>
      <c r="E129" s="11">
        <v>947</v>
      </c>
      <c r="F129" s="11" t="s">
        <v>2144</v>
      </c>
      <c r="G129" s="20">
        <v>1.18E-2</v>
      </c>
    </row>
    <row r="130" spans="1:7" ht="15.75" customHeight="1">
      <c r="A130" s="170">
        <v>45429</v>
      </c>
      <c r="B130" s="11">
        <v>942.79</v>
      </c>
      <c r="C130" s="11">
        <v>941.1</v>
      </c>
      <c r="D130" s="11">
        <v>950.47</v>
      </c>
      <c r="E130" s="11">
        <v>938.1</v>
      </c>
      <c r="F130" s="11" t="s">
        <v>2759</v>
      </c>
      <c r="G130" s="20">
        <v>9.9000000000000008E-3</v>
      </c>
    </row>
    <row r="131" spans="1:7" ht="15.75" customHeight="1">
      <c r="A131" s="170">
        <v>45428</v>
      </c>
      <c r="B131" s="11">
        <v>933.52</v>
      </c>
      <c r="C131" s="11">
        <v>950.27</v>
      </c>
      <c r="D131" s="11">
        <v>951.46</v>
      </c>
      <c r="E131" s="11">
        <v>916.17</v>
      </c>
      <c r="F131" s="11" t="s">
        <v>2760</v>
      </c>
      <c r="G131" s="20">
        <v>-1.15E-2</v>
      </c>
    </row>
    <row r="132" spans="1:7" ht="15.75" customHeight="1">
      <c r="A132" s="170">
        <v>45427</v>
      </c>
      <c r="B132" s="11">
        <v>944.39</v>
      </c>
      <c r="C132" s="11">
        <v>967.96</v>
      </c>
      <c r="D132" s="11">
        <v>969.96</v>
      </c>
      <c r="E132" s="11">
        <v>942.19</v>
      </c>
      <c r="F132" s="11" t="s">
        <v>2513</v>
      </c>
      <c r="G132" s="20">
        <v>-1.7999999999999999E-2</v>
      </c>
    </row>
    <row r="133" spans="1:7" ht="15.75" customHeight="1">
      <c r="A133" s="170">
        <v>45426</v>
      </c>
      <c r="B133" s="11">
        <v>961.68</v>
      </c>
      <c r="C133" s="11">
        <v>962.13</v>
      </c>
      <c r="D133" s="11">
        <v>965.02</v>
      </c>
      <c r="E133" s="11">
        <v>950.32</v>
      </c>
      <c r="F133" s="11" t="s">
        <v>2761</v>
      </c>
      <c r="G133" s="20">
        <v>5.1000000000000004E-3</v>
      </c>
    </row>
    <row r="134" spans="1:7" ht="15.75" customHeight="1">
      <c r="A134" s="170">
        <v>45425</v>
      </c>
      <c r="B134" s="11">
        <v>956.8</v>
      </c>
      <c r="C134" s="10">
        <v>1001.91</v>
      </c>
      <c r="D134" s="10">
        <v>1005.6</v>
      </c>
      <c r="E134" s="11">
        <v>944.29</v>
      </c>
      <c r="F134" s="11" t="s">
        <v>2762</v>
      </c>
      <c r="G134" s="20">
        <v>-8.3000000000000004E-2</v>
      </c>
    </row>
    <row r="135" spans="1:7" ht="15.75" customHeight="1">
      <c r="A135" s="170">
        <v>45422</v>
      </c>
      <c r="B135" s="10">
        <v>1043.43</v>
      </c>
      <c r="C135" s="10">
        <v>1033.81</v>
      </c>
      <c r="D135" s="10">
        <v>1047.1199999999999</v>
      </c>
      <c r="E135" s="10">
        <v>1027.23</v>
      </c>
      <c r="F135" s="11" t="s">
        <v>2763</v>
      </c>
      <c r="G135" s="20">
        <v>1.5900000000000001E-2</v>
      </c>
    </row>
    <row r="136" spans="1:7" ht="15.75" customHeight="1">
      <c r="A136" s="170">
        <v>45421</v>
      </c>
      <c r="B136" s="10">
        <v>1027.1300000000001</v>
      </c>
      <c r="C136" s="10">
        <v>1007.89</v>
      </c>
      <c r="D136" s="10">
        <v>1039.99</v>
      </c>
      <c r="E136" s="10">
        <v>1004.2</v>
      </c>
      <c r="F136" s="11" t="s">
        <v>2707</v>
      </c>
      <c r="G136" s="20">
        <v>1.7999999999999999E-2</v>
      </c>
    </row>
    <row r="137" spans="1:7" ht="15.75" customHeight="1">
      <c r="A137" s="170">
        <v>45420</v>
      </c>
      <c r="B137" s="10">
        <v>1008.99</v>
      </c>
      <c r="C137" s="11">
        <v>983.91</v>
      </c>
      <c r="D137" s="10">
        <v>1011.88</v>
      </c>
      <c r="E137" s="11">
        <v>973.99</v>
      </c>
      <c r="F137" s="11" t="s">
        <v>2644</v>
      </c>
      <c r="G137" s="20">
        <v>2.3800000000000002E-2</v>
      </c>
    </row>
    <row r="138" spans="1:7" ht="15.75" customHeight="1">
      <c r="A138" s="170">
        <v>45419</v>
      </c>
      <c r="B138" s="11">
        <v>985.51</v>
      </c>
      <c r="C138" s="10">
        <v>1013.07</v>
      </c>
      <c r="D138" s="10">
        <v>1014.82</v>
      </c>
      <c r="E138" s="11">
        <v>979.03</v>
      </c>
      <c r="F138" s="11" t="s">
        <v>1786</v>
      </c>
      <c r="G138" s="20">
        <v>-2.7199999999999998E-2</v>
      </c>
    </row>
    <row r="139" spans="1:7" ht="15.75" customHeight="1">
      <c r="A139" s="170">
        <v>45418</v>
      </c>
      <c r="B139" s="10">
        <v>1013.07</v>
      </c>
      <c r="C139" s="10">
        <v>1011.88</v>
      </c>
      <c r="D139" s="10">
        <v>1016.66</v>
      </c>
      <c r="E139" s="10">
        <v>1001.91</v>
      </c>
      <c r="F139" s="11" t="s">
        <v>2622</v>
      </c>
      <c r="G139" s="20">
        <v>2.8E-3</v>
      </c>
    </row>
    <row r="140" spans="1:7" ht="15.75" customHeight="1">
      <c r="A140" s="170">
        <v>45415</v>
      </c>
      <c r="B140" s="10">
        <v>1010.28</v>
      </c>
      <c r="C140" s="10">
        <v>1034.81</v>
      </c>
      <c r="D140" s="10">
        <v>1037</v>
      </c>
      <c r="E140" s="11">
        <v>992.94</v>
      </c>
      <c r="F140" s="11" t="s">
        <v>1761</v>
      </c>
      <c r="G140" s="20">
        <v>-1.4E-2</v>
      </c>
    </row>
    <row r="141" spans="1:7" ht="15.75" customHeight="1">
      <c r="A141" s="170">
        <v>45414</v>
      </c>
      <c r="B141" s="10">
        <v>1024.6400000000001</v>
      </c>
      <c r="C141" s="10">
        <v>1016.86</v>
      </c>
      <c r="D141" s="10">
        <v>1026.83</v>
      </c>
      <c r="E141" s="10">
        <v>1008.44</v>
      </c>
      <c r="F141" s="11" t="s">
        <v>2764</v>
      </c>
      <c r="G141" s="20">
        <v>1.9699999999999999E-2</v>
      </c>
    </row>
    <row r="142" spans="1:7" ht="15.75" customHeight="1">
      <c r="A142" s="170">
        <v>45412</v>
      </c>
      <c r="B142" s="10">
        <v>1004.8</v>
      </c>
      <c r="C142" s="10">
        <v>1001.91</v>
      </c>
      <c r="D142" s="10">
        <v>1016.31</v>
      </c>
      <c r="E142" s="11">
        <v>994.43</v>
      </c>
      <c r="F142" s="11" t="s">
        <v>2494</v>
      </c>
      <c r="G142" s="20">
        <v>7.3000000000000001E-3</v>
      </c>
    </row>
    <row r="143" spans="1:7" ht="15.75" customHeight="1">
      <c r="A143" s="170">
        <v>45411</v>
      </c>
      <c r="B143" s="11">
        <v>997.52</v>
      </c>
      <c r="C143" s="11">
        <v>999.97</v>
      </c>
      <c r="D143" s="10">
        <v>1002.66</v>
      </c>
      <c r="E143" s="11">
        <v>995.93</v>
      </c>
      <c r="F143" s="11" t="s">
        <v>1739</v>
      </c>
      <c r="G143" s="20">
        <v>1.1000000000000001E-3</v>
      </c>
    </row>
    <row r="144" spans="1:7" ht="15.75" customHeight="1">
      <c r="A144" s="170">
        <v>45408</v>
      </c>
      <c r="B144" s="11">
        <v>996.43</v>
      </c>
      <c r="C144" s="10">
        <v>1004.7</v>
      </c>
      <c r="D144" s="10">
        <v>1005.85</v>
      </c>
      <c r="E144" s="11">
        <v>993.53</v>
      </c>
      <c r="F144" s="11" t="s">
        <v>1752</v>
      </c>
      <c r="G144" s="20">
        <v>-1.6999999999999999E-3</v>
      </c>
    </row>
    <row r="145" spans="1:7" ht="15.75" customHeight="1">
      <c r="A145" s="170">
        <v>45407</v>
      </c>
      <c r="B145" s="11">
        <v>998.17</v>
      </c>
      <c r="C145" s="11">
        <v>989.45</v>
      </c>
      <c r="D145" s="10">
        <v>1000.21</v>
      </c>
      <c r="E145" s="11">
        <v>986.46</v>
      </c>
      <c r="F145" s="11" t="s">
        <v>2167</v>
      </c>
      <c r="G145" s="20">
        <v>9.7000000000000003E-3</v>
      </c>
    </row>
    <row r="146" spans="1:7" ht="15.75" customHeight="1">
      <c r="A146" s="170">
        <v>45406</v>
      </c>
      <c r="B146" s="11">
        <v>988.6</v>
      </c>
      <c r="C146" s="11">
        <v>989.35</v>
      </c>
      <c r="D146" s="11">
        <v>992.84</v>
      </c>
      <c r="E146" s="11">
        <v>984.96</v>
      </c>
      <c r="F146" s="11" t="s">
        <v>1862</v>
      </c>
      <c r="G146" s="20">
        <v>5.0000000000000001E-3</v>
      </c>
    </row>
    <row r="147" spans="1:7" ht="15.75" customHeight="1">
      <c r="A147" s="170">
        <v>45405</v>
      </c>
      <c r="B147" s="11">
        <v>983.72</v>
      </c>
      <c r="C147" s="11">
        <v>973</v>
      </c>
      <c r="D147" s="11">
        <v>991.44</v>
      </c>
      <c r="E147" s="11">
        <v>971.05</v>
      </c>
      <c r="F147" s="11" t="s">
        <v>1459</v>
      </c>
      <c r="G147" s="20">
        <v>1.3599999999999999E-2</v>
      </c>
    </row>
    <row r="148" spans="1:7" ht="15.75" customHeight="1">
      <c r="A148" s="170">
        <v>45404</v>
      </c>
      <c r="B148" s="11">
        <v>970.55</v>
      </c>
      <c r="C148" s="11">
        <v>975.74</v>
      </c>
      <c r="D148" s="11">
        <v>975.74</v>
      </c>
      <c r="E148" s="11">
        <v>963.03</v>
      </c>
      <c r="F148" s="11" t="s">
        <v>2765</v>
      </c>
      <c r="G148" s="20">
        <v>1.0699999999999999E-2</v>
      </c>
    </row>
    <row r="149" spans="1:7" ht="15.75" customHeight="1">
      <c r="A149" s="170">
        <v>45401</v>
      </c>
      <c r="B149" s="11">
        <v>960.24</v>
      </c>
      <c r="C149" s="11">
        <v>961.03</v>
      </c>
      <c r="D149" s="11">
        <v>964.97</v>
      </c>
      <c r="E149" s="11">
        <v>941.1</v>
      </c>
      <c r="F149" s="11" t="s">
        <v>2766</v>
      </c>
      <c r="G149" s="20">
        <v>-8.3999999999999995E-3</v>
      </c>
    </row>
    <row r="150" spans="1:7" ht="15.75" customHeight="1">
      <c r="A150" s="170">
        <v>45400</v>
      </c>
      <c r="B150" s="11">
        <v>968.36</v>
      </c>
      <c r="C150" s="11">
        <v>993.28</v>
      </c>
      <c r="D150" s="10">
        <v>1000.01</v>
      </c>
      <c r="E150" s="11">
        <v>963.28</v>
      </c>
      <c r="F150" s="11" t="s">
        <v>2280</v>
      </c>
      <c r="G150" s="20">
        <v>-2.1600000000000001E-2</v>
      </c>
    </row>
    <row r="151" spans="1:7" ht="15.75" customHeight="1">
      <c r="A151" s="170">
        <v>45398</v>
      </c>
      <c r="B151" s="11">
        <v>989.75</v>
      </c>
      <c r="C151" s="11">
        <v>986.96</v>
      </c>
      <c r="D151" s="10">
        <v>1001.81</v>
      </c>
      <c r="E151" s="11">
        <v>979.08</v>
      </c>
      <c r="F151" s="11" t="s">
        <v>1445</v>
      </c>
      <c r="G151" s="20">
        <v>-6.0000000000000001E-3</v>
      </c>
    </row>
    <row r="152" spans="1:7" ht="15.75" customHeight="1">
      <c r="A152" s="170">
        <v>45397</v>
      </c>
      <c r="B152" s="11">
        <v>995.73</v>
      </c>
      <c r="C152" s="11">
        <v>995.03</v>
      </c>
      <c r="D152" s="10">
        <v>1003.85</v>
      </c>
      <c r="E152" s="11">
        <v>975.49</v>
      </c>
      <c r="F152" s="11" t="s">
        <v>2767</v>
      </c>
      <c r="G152" s="20">
        <v>-1.9300000000000001E-2</v>
      </c>
    </row>
    <row r="153" spans="1:7" ht="15.75" customHeight="1">
      <c r="A153" s="170">
        <v>45394</v>
      </c>
      <c r="B153" s="10">
        <v>1015.37</v>
      </c>
      <c r="C153" s="10">
        <v>1010.88</v>
      </c>
      <c r="D153" s="10">
        <v>1025.83</v>
      </c>
      <c r="E153" s="10">
        <v>1010.38</v>
      </c>
      <c r="F153" s="11" t="s">
        <v>2768</v>
      </c>
      <c r="G153" s="20">
        <v>4.8999999999999998E-3</v>
      </c>
    </row>
    <row r="154" spans="1:7" ht="15.75" customHeight="1">
      <c r="A154" s="170">
        <v>45392</v>
      </c>
      <c r="B154" s="10">
        <v>1010.38</v>
      </c>
      <c r="C154" s="10">
        <v>1009.14</v>
      </c>
      <c r="D154" s="10">
        <v>1017.86</v>
      </c>
      <c r="E154" s="10">
        <v>1006.89</v>
      </c>
      <c r="F154" s="11" t="s">
        <v>1409</v>
      </c>
      <c r="G154" s="20">
        <v>5.0000000000000001E-3</v>
      </c>
    </row>
    <row r="155" spans="1:7" ht="15.75" customHeight="1">
      <c r="A155" s="170">
        <v>45391</v>
      </c>
      <c r="B155" s="10">
        <v>1005.4</v>
      </c>
      <c r="C155" s="10">
        <v>1017.86</v>
      </c>
      <c r="D155" s="10">
        <v>1026.33</v>
      </c>
      <c r="E155" s="10">
        <v>1001.91</v>
      </c>
      <c r="F155" s="11" t="s">
        <v>1702</v>
      </c>
      <c r="G155" s="20">
        <v>-4.5999999999999999E-3</v>
      </c>
    </row>
    <row r="156" spans="1:7" ht="15.75" customHeight="1">
      <c r="A156" s="170">
        <v>45390</v>
      </c>
      <c r="B156" s="10">
        <v>1010.08</v>
      </c>
      <c r="C156" s="10">
        <v>1006.94</v>
      </c>
      <c r="D156" s="10">
        <v>1013.27</v>
      </c>
      <c r="E156" s="10">
        <v>1000.91</v>
      </c>
      <c r="F156" s="11" t="s">
        <v>1906</v>
      </c>
      <c r="G156" s="20">
        <v>6.1000000000000004E-3</v>
      </c>
    </row>
    <row r="157" spans="1:7" ht="15.75" customHeight="1">
      <c r="A157" s="170">
        <v>45387</v>
      </c>
      <c r="B157" s="10">
        <v>1004</v>
      </c>
      <c r="C157" s="10">
        <v>1008.49</v>
      </c>
      <c r="D157" s="10">
        <v>1009.39</v>
      </c>
      <c r="E157" s="10">
        <v>1001.31</v>
      </c>
      <c r="F157" s="11" t="s">
        <v>1667</v>
      </c>
      <c r="G157" s="20">
        <v>-4.4000000000000003E-3</v>
      </c>
    </row>
    <row r="158" spans="1:7" ht="15.75" customHeight="1">
      <c r="A158" s="170">
        <v>45386</v>
      </c>
      <c r="B158" s="10">
        <v>1008.49</v>
      </c>
      <c r="C158" s="10">
        <v>1012.88</v>
      </c>
      <c r="D158" s="10">
        <v>1013.87</v>
      </c>
      <c r="E158" s="11">
        <v>995.08</v>
      </c>
      <c r="F158" s="11" t="s">
        <v>2107</v>
      </c>
      <c r="G158" s="20">
        <v>2.3999999999999998E-3</v>
      </c>
    </row>
    <row r="159" spans="1:7" ht="15.75" customHeight="1">
      <c r="A159" s="170">
        <v>45385</v>
      </c>
      <c r="B159" s="10">
        <v>1006.05</v>
      </c>
      <c r="C159" s="10">
        <v>1000.91</v>
      </c>
      <c r="D159" s="10">
        <v>1011.33</v>
      </c>
      <c r="E159" s="11">
        <v>989.5</v>
      </c>
      <c r="F159" s="11" t="s">
        <v>1412</v>
      </c>
      <c r="G159" s="20">
        <v>4.4999999999999997E-3</v>
      </c>
    </row>
    <row r="160" spans="1:7" ht="15.75" customHeight="1">
      <c r="A160" s="170">
        <v>45384</v>
      </c>
      <c r="B160" s="10">
        <v>1001.56</v>
      </c>
      <c r="C160" s="11">
        <v>995.93</v>
      </c>
      <c r="D160" s="10">
        <v>1004.9</v>
      </c>
      <c r="E160" s="11">
        <v>990.34</v>
      </c>
      <c r="F160" s="11" t="s">
        <v>1486</v>
      </c>
      <c r="G160" s="20">
        <v>1.2500000000000001E-2</v>
      </c>
    </row>
    <row r="161" spans="1:7" ht="15.75" customHeight="1">
      <c r="A161" s="170">
        <v>45383</v>
      </c>
      <c r="B161" s="11">
        <v>989.2</v>
      </c>
      <c r="C161" s="11">
        <v>996.92</v>
      </c>
      <c r="D161" s="10">
        <v>1006.74</v>
      </c>
      <c r="E161" s="11">
        <v>984.41</v>
      </c>
      <c r="F161" s="11" t="s">
        <v>2769</v>
      </c>
      <c r="G161" s="20">
        <v>-5.9999999999999995E-4</v>
      </c>
    </row>
    <row r="162" spans="1:7" ht="15.75" customHeight="1">
      <c r="A162" s="170">
        <v>45379</v>
      </c>
      <c r="B162" s="11">
        <v>989.75</v>
      </c>
      <c r="C162" s="11">
        <v>979.48</v>
      </c>
      <c r="D162" s="11">
        <v>996.82</v>
      </c>
      <c r="E162" s="11">
        <v>975.99</v>
      </c>
      <c r="F162" s="11" t="s">
        <v>1539</v>
      </c>
      <c r="G162" s="20">
        <v>1.4500000000000001E-2</v>
      </c>
    </row>
    <row r="163" spans="1:7" ht="15.75" customHeight="1">
      <c r="A163" s="170">
        <v>45378</v>
      </c>
      <c r="B163" s="11">
        <v>975.64</v>
      </c>
      <c r="C163" s="11">
        <v>988.55</v>
      </c>
      <c r="D163" s="11">
        <v>991.94</v>
      </c>
      <c r="E163" s="11">
        <v>973.7</v>
      </c>
      <c r="F163" s="11" t="s">
        <v>1634</v>
      </c>
      <c r="G163" s="20">
        <v>-7.7000000000000002E-3</v>
      </c>
    </row>
    <row r="164" spans="1:7" ht="15.75" customHeight="1">
      <c r="A164" s="170">
        <v>45377</v>
      </c>
      <c r="B164" s="11">
        <v>983.17</v>
      </c>
      <c r="C164" s="11">
        <v>973.99</v>
      </c>
      <c r="D164" s="11">
        <v>991.94</v>
      </c>
      <c r="E164" s="11">
        <v>973</v>
      </c>
      <c r="F164" s="11" t="s">
        <v>2770</v>
      </c>
      <c r="G164" s="20">
        <v>6.4999999999999997E-3</v>
      </c>
    </row>
    <row r="165" spans="1:7" ht="15.75" customHeight="1">
      <c r="A165" s="170">
        <v>45373</v>
      </c>
      <c r="B165" s="11">
        <v>976.79</v>
      </c>
      <c r="C165" s="11">
        <v>961.93</v>
      </c>
      <c r="D165" s="11">
        <v>983.17</v>
      </c>
      <c r="E165" s="11">
        <v>947.43</v>
      </c>
      <c r="F165" s="11" t="s">
        <v>2395</v>
      </c>
      <c r="G165" s="20">
        <v>1.54E-2</v>
      </c>
    </row>
    <row r="166" spans="1:7" ht="15.75" customHeight="1">
      <c r="A166" s="170">
        <v>45372</v>
      </c>
      <c r="B166" s="11">
        <v>961.93</v>
      </c>
      <c r="C166" s="11">
        <v>948.08</v>
      </c>
      <c r="D166" s="11">
        <v>966.27</v>
      </c>
      <c r="E166" s="11">
        <v>943.09</v>
      </c>
      <c r="F166" s="11" t="s">
        <v>2771</v>
      </c>
      <c r="G166" s="20">
        <v>2.5999999999999999E-2</v>
      </c>
    </row>
    <row r="167" spans="1:7" ht="15.75" customHeight="1">
      <c r="A167" s="170">
        <v>45371</v>
      </c>
      <c r="B167" s="11">
        <v>937.56</v>
      </c>
      <c r="C167" s="11">
        <v>957.94</v>
      </c>
      <c r="D167" s="11">
        <v>962.18</v>
      </c>
      <c r="E167" s="11">
        <v>918.37</v>
      </c>
      <c r="F167" s="11" t="s">
        <v>1788</v>
      </c>
      <c r="G167" s="20">
        <v>-1.8100000000000002E-2</v>
      </c>
    </row>
    <row r="168" spans="1:7" ht="15.75" customHeight="1">
      <c r="A168" s="170">
        <v>45370</v>
      </c>
      <c r="B168" s="11">
        <v>954.8</v>
      </c>
      <c r="C168" s="11">
        <v>965.57</v>
      </c>
      <c r="D168" s="11">
        <v>967.61</v>
      </c>
      <c r="E168" s="11">
        <v>948.67</v>
      </c>
      <c r="F168" s="11" t="s">
        <v>2772</v>
      </c>
      <c r="G168" s="20">
        <v>-1.5100000000000001E-2</v>
      </c>
    </row>
    <row r="169" spans="1:7" ht="15.75" customHeight="1">
      <c r="A169" s="170">
        <v>45369</v>
      </c>
      <c r="B169" s="11">
        <v>969.46</v>
      </c>
      <c r="C169" s="11">
        <v>942.94</v>
      </c>
      <c r="D169" s="11">
        <v>971.8</v>
      </c>
      <c r="E169" s="11">
        <v>933.77</v>
      </c>
      <c r="F169" s="11" t="s">
        <v>2176</v>
      </c>
      <c r="G169" s="20">
        <v>2.81E-2</v>
      </c>
    </row>
    <row r="170" spans="1:7" ht="15.75" customHeight="1">
      <c r="A170" s="170">
        <v>45366</v>
      </c>
      <c r="B170" s="11">
        <v>942.94</v>
      </c>
      <c r="C170" s="11">
        <v>965.42</v>
      </c>
      <c r="D170" s="11">
        <v>976.74</v>
      </c>
      <c r="E170" s="11">
        <v>937.11</v>
      </c>
      <c r="F170" s="11" t="s">
        <v>2773</v>
      </c>
      <c r="G170" s="20">
        <v>-2.2599999999999999E-2</v>
      </c>
    </row>
    <row r="171" spans="1:7" ht="15.75" customHeight="1">
      <c r="A171" s="170">
        <v>45365</v>
      </c>
      <c r="B171" s="11">
        <v>964.77</v>
      </c>
      <c r="C171" s="11">
        <v>961.98</v>
      </c>
      <c r="D171" s="11">
        <v>978.98</v>
      </c>
      <c r="E171" s="11">
        <v>952.46</v>
      </c>
      <c r="F171" s="11" t="s">
        <v>2774</v>
      </c>
      <c r="G171" s="20">
        <v>-5.5999999999999999E-3</v>
      </c>
    </row>
    <row r="172" spans="1:7" ht="15.75" customHeight="1">
      <c r="A172" s="170">
        <v>45364</v>
      </c>
      <c r="B172" s="11">
        <v>970.21</v>
      </c>
      <c r="C172" s="10">
        <v>1015.87</v>
      </c>
      <c r="D172" s="10">
        <v>1017.86</v>
      </c>
      <c r="E172" s="11">
        <v>960.59</v>
      </c>
      <c r="F172" s="11" t="s">
        <v>2080</v>
      </c>
      <c r="G172" s="20">
        <v>-4.2599999999999999E-2</v>
      </c>
    </row>
    <row r="173" spans="1:7" ht="15.75" customHeight="1">
      <c r="A173" s="170">
        <v>45363</v>
      </c>
      <c r="B173" s="10">
        <v>1013.37</v>
      </c>
      <c r="C173" s="10">
        <v>1024.6400000000001</v>
      </c>
      <c r="D173" s="10">
        <v>1033.81</v>
      </c>
      <c r="E173" s="10">
        <v>1008.19</v>
      </c>
      <c r="F173" s="11" t="s">
        <v>2677</v>
      </c>
      <c r="G173" s="20">
        <v>-1.12E-2</v>
      </c>
    </row>
    <row r="174" spans="1:7" ht="15.75" customHeight="1">
      <c r="A174" s="170">
        <v>45362</v>
      </c>
      <c r="B174" s="10">
        <v>1024.8399999999999</v>
      </c>
      <c r="C174" s="10">
        <v>1031.57</v>
      </c>
      <c r="D174" s="10">
        <v>1032.76</v>
      </c>
      <c r="E174" s="10">
        <v>1017.86</v>
      </c>
      <c r="F174" s="11" t="s">
        <v>1875</v>
      </c>
      <c r="G174" s="20">
        <v>-1.09E-2</v>
      </c>
    </row>
    <row r="175" spans="1:7" ht="15.75" customHeight="1">
      <c r="A175" s="170">
        <v>45358</v>
      </c>
      <c r="B175" s="10">
        <v>1036.0999999999999</v>
      </c>
      <c r="C175" s="10">
        <v>1021.85</v>
      </c>
      <c r="D175" s="10">
        <v>1043.78</v>
      </c>
      <c r="E175" s="10">
        <v>1010.93</v>
      </c>
      <c r="F175" s="11" t="s">
        <v>2382</v>
      </c>
      <c r="G175" s="20">
        <v>2.1299999999999999E-2</v>
      </c>
    </row>
    <row r="176" spans="1:7" ht="15.75" customHeight="1">
      <c r="A176" s="170">
        <v>45357</v>
      </c>
      <c r="B176" s="10">
        <v>1014.52</v>
      </c>
      <c r="C176" s="10">
        <v>1021.85</v>
      </c>
      <c r="D176" s="10">
        <v>1027.48</v>
      </c>
      <c r="E176" s="10">
        <v>1005.9</v>
      </c>
      <c r="F176" s="11" t="s">
        <v>2775</v>
      </c>
      <c r="G176" s="20">
        <v>-4.1999999999999997E-3</v>
      </c>
    </row>
    <row r="177" spans="1:7" ht="15.75" customHeight="1">
      <c r="A177" s="170">
        <v>45356</v>
      </c>
      <c r="B177" s="10">
        <v>1018.76</v>
      </c>
      <c r="C177" s="10">
        <v>1023.84</v>
      </c>
      <c r="D177" s="10">
        <v>1062.32</v>
      </c>
      <c r="E177" s="10">
        <v>1002.26</v>
      </c>
      <c r="F177" s="11" t="s">
        <v>2776</v>
      </c>
      <c r="G177" s="20">
        <v>3.5200000000000002E-2</v>
      </c>
    </row>
    <row r="178" spans="1:7" ht="15.75" customHeight="1">
      <c r="A178" s="170">
        <v>45355</v>
      </c>
      <c r="B178" s="11">
        <v>984.16</v>
      </c>
      <c r="C178" s="11">
        <v>990.2</v>
      </c>
      <c r="D178" s="11">
        <v>991.94</v>
      </c>
      <c r="E178" s="11">
        <v>977.09</v>
      </c>
      <c r="F178" s="11" t="s">
        <v>1927</v>
      </c>
      <c r="G178" s="20">
        <v>-4.1999999999999997E-3</v>
      </c>
    </row>
    <row r="179" spans="1:7" ht="15.75" customHeight="1">
      <c r="A179" s="170">
        <v>45353</v>
      </c>
      <c r="B179" s="11">
        <v>988.35</v>
      </c>
      <c r="C179" s="11">
        <v>985.15</v>
      </c>
      <c r="D179" s="11">
        <v>992.6</v>
      </c>
      <c r="E179" s="11">
        <v>981.6</v>
      </c>
      <c r="F179" s="11" t="s">
        <v>1673</v>
      </c>
      <c r="G179" s="20">
        <v>1.43E-2</v>
      </c>
    </row>
    <row r="180" spans="1:7" ht="15.75" customHeight="1">
      <c r="A180" s="170">
        <v>45352</v>
      </c>
      <c r="B180" s="11">
        <v>974.39</v>
      </c>
      <c r="C180" s="11">
        <v>956</v>
      </c>
      <c r="D180" s="11">
        <v>977.38</v>
      </c>
      <c r="E180" s="11">
        <v>953.76</v>
      </c>
      <c r="F180" s="11" t="s">
        <v>1757</v>
      </c>
      <c r="G180" s="20">
        <v>2.86E-2</v>
      </c>
    </row>
    <row r="181" spans="1:7" ht="15.75" customHeight="1">
      <c r="A181" s="170">
        <v>45351</v>
      </c>
      <c r="B181" s="11">
        <v>947.28</v>
      </c>
      <c r="C181" s="11">
        <v>956.05</v>
      </c>
      <c r="D181" s="11">
        <v>956.3</v>
      </c>
      <c r="E181" s="11">
        <v>940</v>
      </c>
      <c r="F181" s="11" t="s">
        <v>1769</v>
      </c>
      <c r="G181" s="20">
        <v>-8.2000000000000007E-3</v>
      </c>
    </row>
    <row r="182" spans="1:7" ht="15.75" customHeight="1">
      <c r="A182" s="170">
        <v>45350</v>
      </c>
      <c r="B182" s="11">
        <v>955.1</v>
      </c>
      <c r="C182" s="11">
        <v>963.18</v>
      </c>
      <c r="D182" s="11">
        <v>973</v>
      </c>
      <c r="E182" s="11">
        <v>947.38</v>
      </c>
      <c r="F182" s="11" t="s">
        <v>2777</v>
      </c>
      <c r="G182" s="20">
        <v>-4.7999999999999996E-3</v>
      </c>
    </row>
    <row r="183" spans="1:7" ht="15.75" customHeight="1">
      <c r="A183" s="170">
        <v>45349</v>
      </c>
      <c r="B183" s="11">
        <v>959.74</v>
      </c>
      <c r="C183" s="11">
        <v>933.87</v>
      </c>
      <c r="D183" s="11">
        <v>962.03</v>
      </c>
      <c r="E183" s="11">
        <v>932.62</v>
      </c>
      <c r="F183" s="11" t="s">
        <v>2778</v>
      </c>
      <c r="G183" s="20">
        <v>2.75E-2</v>
      </c>
    </row>
    <row r="184" spans="1:7" ht="15.75" customHeight="1">
      <c r="A184" s="170">
        <v>45348</v>
      </c>
      <c r="B184" s="11">
        <v>934.07</v>
      </c>
      <c r="C184" s="11">
        <v>934.22</v>
      </c>
      <c r="D184" s="11">
        <v>942.09</v>
      </c>
      <c r="E184" s="11">
        <v>927.84</v>
      </c>
      <c r="F184" s="11" t="s">
        <v>1595</v>
      </c>
      <c r="G184" s="20">
        <v>-5.0000000000000001E-4</v>
      </c>
    </row>
    <row r="185" spans="1:7" ht="15.75" customHeight="1">
      <c r="A185" s="170">
        <v>45345</v>
      </c>
      <c r="B185" s="11">
        <v>934.52</v>
      </c>
      <c r="C185" s="11">
        <v>930.23</v>
      </c>
      <c r="D185" s="11">
        <v>936.91</v>
      </c>
      <c r="E185" s="11">
        <v>926.54</v>
      </c>
      <c r="F185" s="11" t="s">
        <v>2779</v>
      </c>
      <c r="G185" s="20">
        <v>5.4999999999999997E-3</v>
      </c>
    </row>
    <row r="186" spans="1:7" ht="15.75" customHeight="1">
      <c r="A186" s="170">
        <v>45344</v>
      </c>
      <c r="B186" s="11">
        <v>929.43</v>
      </c>
      <c r="C186" s="11">
        <v>921.81</v>
      </c>
      <c r="D186" s="11">
        <v>930.98</v>
      </c>
      <c r="E186" s="11">
        <v>911.79</v>
      </c>
      <c r="F186" s="11" t="s">
        <v>1498</v>
      </c>
      <c r="G186" s="20">
        <v>1.2200000000000001E-2</v>
      </c>
    </row>
    <row r="187" spans="1:7" ht="15.75" customHeight="1">
      <c r="A187" s="170">
        <v>45343</v>
      </c>
      <c r="B187" s="11">
        <v>918.22</v>
      </c>
      <c r="C187" s="11">
        <v>923.5</v>
      </c>
      <c r="D187" s="11">
        <v>934.32</v>
      </c>
      <c r="E187" s="11">
        <v>913.68</v>
      </c>
      <c r="F187" s="11" t="s">
        <v>1448</v>
      </c>
      <c r="G187" s="20">
        <v>-5.7000000000000002E-3</v>
      </c>
    </row>
    <row r="188" spans="1:7" ht="15.75" customHeight="1">
      <c r="A188" s="170">
        <v>45342</v>
      </c>
      <c r="B188" s="11">
        <v>923.5</v>
      </c>
      <c r="C188" s="11">
        <v>931.58</v>
      </c>
      <c r="D188" s="11">
        <v>931.78</v>
      </c>
      <c r="E188" s="11">
        <v>917.57</v>
      </c>
      <c r="F188" s="11" t="s">
        <v>1635</v>
      </c>
      <c r="G188" s="20">
        <v>-6.7000000000000002E-3</v>
      </c>
    </row>
    <row r="189" spans="1:7" ht="15.75" customHeight="1">
      <c r="A189" s="170">
        <v>45341</v>
      </c>
      <c r="B189" s="11">
        <v>929.73</v>
      </c>
      <c r="C189" s="11">
        <v>940.05</v>
      </c>
      <c r="D189" s="11">
        <v>940.05</v>
      </c>
      <c r="E189" s="11">
        <v>928.19</v>
      </c>
      <c r="F189" s="11" t="s">
        <v>1562</v>
      </c>
      <c r="G189" s="20">
        <v>-6.4000000000000003E-3</v>
      </c>
    </row>
    <row r="190" spans="1:7" ht="15.75" customHeight="1">
      <c r="A190" s="170">
        <v>45338</v>
      </c>
      <c r="B190" s="11">
        <v>935.71</v>
      </c>
      <c r="C190" s="11">
        <v>922.16</v>
      </c>
      <c r="D190" s="11">
        <v>945.88</v>
      </c>
      <c r="E190" s="11">
        <v>921.26</v>
      </c>
      <c r="F190" s="11" t="s">
        <v>1998</v>
      </c>
      <c r="G190" s="20">
        <v>1.9599999999999999E-2</v>
      </c>
    </row>
    <row r="191" spans="1:7" ht="15.75" customHeight="1">
      <c r="A191" s="170">
        <v>45337</v>
      </c>
      <c r="B191" s="11">
        <v>917.72</v>
      </c>
      <c r="C191" s="11">
        <v>920.86</v>
      </c>
      <c r="D191" s="11">
        <v>924.15</v>
      </c>
      <c r="E191" s="11">
        <v>913.53</v>
      </c>
      <c r="F191" s="11" t="s">
        <v>2170</v>
      </c>
      <c r="G191" s="20">
        <v>2.5000000000000001E-3</v>
      </c>
    </row>
    <row r="192" spans="1:7" ht="15.75" customHeight="1">
      <c r="A192" s="170">
        <v>45336</v>
      </c>
      <c r="B192" s="11">
        <v>915.47</v>
      </c>
      <c r="C192" s="11">
        <v>897.23</v>
      </c>
      <c r="D192" s="11">
        <v>917.12</v>
      </c>
      <c r="E192" s="11">
        <v>891.6</v>
      </c>
      <c r="F192" s="11" t="s">
        <v>1666</v>
      </c>
      <c r="G192" s="20">
        <v>1.26E-2</v>
      </c>
    </row>
    <row r="193" spans="1:7" ht="15.75" customHeight="1">
      <c r="A193" s="170">
        <v>45335</v>
      </c>
      <c r="B193" s="11">
        <v>904.11</v>
      </c>
      <c r="C193" s="11">
        <v>908.8</v>
      </c>
      <c r="D193" s="11">
        <v>916.27</v>
      </c>
      <c r="E193" s="11">
        <v>891.25</v>
      </c>
      <c r="F193" s="11" t="s">
        <v>1515</v>
      </c>
      <c r="G193" s="20">
        <v>-5.1999999999999998E-3</v>
      </c>
    </row>
    <row r="194" spans="1:7" ht="15.75" customHeight="1">
      <c r="A194" s="170">
        <v>45334</v>
      </c>
      <c r="B194" s="11">
        <v>908.8</v>
      </c>
      <c r="C194" s="11">
        <v>913.28</v>
      </c>
      <c r="D194" s="11">
        <v>922.16</v>
      </c>
      <c r="E194" s="11">
        <v>905.21</v>
      </c>
      <c r="F194" s="11" t="s">
        <v>2780</v>
      </c>
      <c r="G194" s="20">
        <v>-3.7000000000000002E-3</v>
      </c>
    </row>
    <row r="195" spans="1:7" ht="15.75" customHeight="1">
      <c r="A195" s="170">
        <v>45331</v>
      </c>
      <c r="B195" s="11">
        <v>912.18</v>
      </c>
      <c r="C195" s="11">
        <v>923.15</v>
      </c>
      <c r="D195" s="11">
        <v>924.55</v>
      </c>
      <c r="E195" s="11">
        <v>903.26</v>
      </c>
      <c r="F195" s="11" t="s">
        <v>1591</v>
      </c>
      <c r="G195" s="20">
        <v>-1.01E-2</v>
      </c>
    </row>
    <row r="196" spans="1:7" ht="15.75" customHeight="1">
      <c r="A196" s="170">
        <v>45330</v>
      </c>
      <c r="B196" s="11">
        <v>921.46</v>
      </c>
      <c r="C196" s="11">
        <v>934.12</v>
      </c>
      <c r="D196" s="11">
        <v>936.81</v>
      </c>
      <c r="E196" s="11">
        <v>915.97</v>
      </c>
      <c r="F196" s="11" t="s">
        <v>2768</v>
      </c>
      <c r="G196" s="20">
        <v>-1.0200000000000001E-2</v>
      </c>
    </row>
    <row r="197" spans="1:7" ht="15.75" customHeight="1">
      <c r="A197" s="170">
        <v>45329</v>
      </c>
      <c r="B197" s="11">
        <v>930.93</v>
      </c>
      <c r="C197" s="11">
        <v>941.1</v>
      </c>
      <c r="D197" s="11">
        <v>941.1</v>
      </c>
      <c r="E197" s="11">
        <v>925.2</v>
      </c>
      <c r="F197" s="11" t="s">
        <v>2781</v>
      </c>
      <c r="G197" s="20">
        <v>-6.1000000000000004E-3</v>
      </c>
    </row>
    <row r="198" spans="1:7" ht="15.75" customHeight="1">
      <c r="A198" s="170">
        <v>45328</v>
      </c>
      <c r="B198" s="11">
        <v>936.66</v>
      </c>
      <c r="C198" s="11">
        <v>933.52</v>
      </c>
      <c r="D198" s="11">
        <v>938.41</v>
      </c>
      <c r="E198" s="11">
        <v>925.54</v>
      </c>
      <c r="F198" s="11" t="s">
        <v>2782</v>
      </c>
      <c r="G198" s="20">
        <v>1.38E-2</v>
      </c>
    </row>
    <row r="199" spans="1:7" ht="15.75" customHeight="1">
      <c r="A199" s="170">
        <v>45327</v>
      </c>
      <c r="B199" s="11">
        <v>923.95</v>
      </c>
      <c r="C199" s="11">
        <v>931.13</v>
      </c>
      <c r="D199" s="11">
        <v>947.08</v>
      </c>
      <c r="E199" s="11">
        <v>912.53</v>
      </c>
      <c r="F199" s="11" t="s">
        <v>2783</v>
      </c>
      <c r="G199" s="20">
        <v>5.4699999999999999E-2</v>
      </c>
    </row>
    <row r="200" spans="1:7" ht="15.75" customHeight="1">
      <c r="A200" s="170">
        <v>45324</v>
      </c>
      <c r="B200" s="11">
        <v>876.05</v>
      </c>
      <c r="C200" s="11">
        <v>883.28</v>
      </c>
      <c r="D200" s="11">
        <v>892.99</v>
      </c>
      <c r="E200" s="11">
        <v>874.15</v>
      </c>
      <c r="F200" s="11" t="s">
        <v>2353</v>
      </c>
      <c r="G200" s="20">
        <v>2.9999999999999997E-4</v>
      </c>
    </row>
    <row r="201" spans="1:7" ht="15.75" customHeight="1">
      <c r="A201" s="170">
        <v>45323</v>
      </c>
      <c r="B201" s="11">
        <v>875.8</v>
      </c>
      <c r="C201" s="11">
        <v>897.23</v>
      </c>
      <c r="D201" s="11">
        <v>897.38</v>
      </c>
      <c r="E201" s="11">
        <v>873.6</v>
      </c>
      <c r="F201" s="11" t="s">
        <v>2784</v>
      </c>
      <c r="G201" s="20">
        <v>-6.4000000000000003E-3</v>
      </c>
    </row>
    <row r="202" spans="1:7" ht="15.75" customHeight="1">
      <c r="A202" s="170">
        <v>45322</v>
      </c>
      <c r="B202" s="11">
        <v>881.48</v>
      </c>
      <c r="C202" s="11">
        <v>862.54</v>
      </c>
      <c r="D202" s="11">
        <v>893.74</v>
      </c>
      <c r="E202" s="11">
        <v>862.54</v>
      </c>
      <c r="F202" s="11" t="s">
        <v>2785</v>
      </c>
      <c r="G202" s="20">
        <v>2.9499999999999998E-2</v>
      </c>
    </row>
    <row r="203" spans="1:7" ht="15.75" customHeight="1">
      <c r="A203" s="170">
        <v>45321</v>
      </c>
      <c r="B203" s="11">
        <v>856.21</v>
      </c>
      <c r="C203" s="11">
        <v>840.41</v>
      </c>
      <c r="D203" s="11">
        <v>883.22</v>
      </c>
      <c r="E203" s="11">
        <v>840.26</v>
      </c>
      <c r="F203" s="11" t="s">
        <v>2786</v>
      </c>
      <c r="G203" s="20">
        <v>2.12E-2</v>
      </c>
    </row>
    <row r="204" spans="1:7" ht="15.75" customHeight="1">
      <c r="A204" s="170">
        <v>45320</v>
      </c>
      <c r="B204" s="11">
        <v>838.41</v>
      </c>
      <c r="C204" s="11">
        <v>809.35</v>
      </c>
      <c r="D204" s="11">
        <v>841.2</v>
      </c>
      <c r="E204" s="11">
        <v>808.55</v>
      </c>
      <c r="F204" s="11" t="s">
        <v>2003</v>
      </c>
      <c r="G204" s="20">
        <v>3.5900000000000001E-2</v>
      </c>
    </row>
    <row r="205" spans="1:7" ht="15.75" customHeight="1">
      <c r="A205" s="170">
        <v>45316</v>
      </c>
      <c r="B205" s="11">
        <v>809.35</v>
      </c>
      <c r="C205" s="11">
        <v>811.5</v>
      </c>
      <c r="D205" s="11">
        <v>811.65</v>
      </c>
      <c r="E205" s="11">
        <v>797.84</v>
      </c>
      <c r="F205" s="11" t="s">
        <v>2640</v>
      </c>
      <c r="G205" s="20">
        <v>1.1999999999999999E-3</v>
      </c>
    </row>
    <row r="206" spans="1:7" ht="15.75" customHeight="1">
      <c r="A206" s="170">
        <v>45315</v>
      </c>
      <c r="B206" s="11">
        <v>808.41</v>
      </c>
      <c r="C206" s="11">
        <v>799.93</v>
      </c>
      <c r="D206" s="11">
        <v>809.5</v>
      </c>
      <c r="E206" s="11">
        <v>786.08</v>
      </c>
      <c r="F206" s="11" t="s">
        <v>1805</v>
      </c>
      <c r="G206" s="20">
        <v>1.3100000000000001E-2</v>
      </c>
    </row>
    <row r="207" spans="1:7" ht="15.75" customHeight="1">
      <c r="A207" s="170">
        <v>45314</v>
      </c>
      <c r="B207" s="11">
        <v>797.99</v>
      </c>
      <c r="C207" s="11">
        <v>822.36</v>
      </c>
      <c r="D207" s="11">
        <v>825.05</v>
      </c>
      <c r="E207" s="11">
        <v>793.85</v>
      </c>
      <c r="F207" s="11" t="s">
        <v>2787</v>
      </c>
      <c r="G207" s="20">
        <v>-2.5499999999999998E-2</v>
      </c>
    </row>
    <row r="208" spans="1:7" ht="15.75" customHeight="1">
      <c r="A208" s="170">
        <v>45311</v>
      </c>
      <c r="B208" s="11">
        <v>818.9</v>
      </c>
      <c r="C208" s="11">
        <v>826</v>
      </c>
      <c r="D208" s="11">
        <v>827</v>
      </c>
      <c r="E208" s="11">
        <v>817.05</v>
      </c>
      <c r="F208" s="11" t="s">
        <v>1614</v>
      </c>
      <c r="G208" s="20">
        <v>-2.5999999999999999E-3</v>
      </c>
    </row>
    <row r="209" spans="1:7" ht="15.75" customHeight="1">
      <c r="A209" s="170">
        <v>45310</v>
      </c>
      <c r="B209" s="11">
        <v>821.02</v>
      </c>
      <c r="C209" s="11">
        <v>821.32</v>
      </c>
      <c r="D209" s="11">
        <v>823.46</v>
      </c>
      <c r="E209" s="11">
        <v>816.98</v>
      </c>
      <c r="F209" s="11" t="s">
        <v>1990</v>
      </c>
      <c r="G209" s="20">
        <v>5.4999999999999997E-3</v>
      </c>
    </row>
    <row r="210" spans="1:7" ht="15.75" customHeight="1">
      <c r="A210" s="170">
        <v>45309</v>
      </c>
      <c r="B210" s="11">
        <v>816.53</v>
      </c>
      <c r="C210" s="11">
        <v>804.52</v>
      </c>
      <c r="D210" s="11">
        <v>820.42</v>
      </c>
      <c r="E210" s="11">
        <v>794.55</v>
      </c>
      <c r="F210" s="11" t="s">
        <v>2044</v>
      </c>
      <c r="G210" s="20">
        <v>1.6799999999999999E-2</v>
      </c>
    </row>
    <row r="211" spans="1:7" ht="15.75" customHeight="1">
      <c r="A211" s="170">
        <v>45308</v>
      </c>
      <c r="B211" s="11">
        <v>803.07</v>
      </c>
      <c r="C211" s="11">
        <v>808.51</v>
      </c>
      <c r="D211" s="11">
        <v>811.2</v>
      </c>
      <c r="E211" s="11">
        <v>801.53</v>
      </c>
      <c r="F211" s="11" t="s">
        <v>1591</v>
      </c>
      <c r="G211" s="20">
        <v>-1.6199999999999999E-2</v>
      </c>
    </row>
    <row r="212" spans="1:7" ht="15.75" customHeight="1">
      <c r="A212" s="170">
        <v>45307</v>
      </c>
      <c r="B212" s="11">
        <v>816.33</v>
      </c>
      <c r="C212" s="11">
        <v>809.95</v>
      </c>
      <c r="D212" s="11">
        <v>824.46</v>
      </c>
      <c r="E212" s="11">
        <v>809.95</v>
      </c>
      <c r="F212" s="11" t="s">
        <v>2788</v>
      </c>
      <c r="G212" s="20">
        <v>7.9000000000000008E-3</v>
      </c>
    </row>
    <row r="213" spans="1:7" ht="15.75" customHeight="1">
      <c r="A213" s="170">
        <v>45306</v>
      </c>
      <c r="B213" s="11">
        <v>809.95</v>
      </c>
      <c r="C213" s="11">
        <v>817.48</v>
      </c>
      <c r="D213" s="11">
        <v>817.88</v>
      </c>
      <c r="E213" s="11">
        <v>807.81</v>
      </c>
      <c r="F213" s="11" t="s">
        <v>1802</v>
      </c>
      <c r="G213" s="20">
        <v>-4.8999999999999998E-3</v>
      </c>
    </row>
    <row r="214" spans="1:7" ht="15.75" customHeight="1">
      <c r="A214" s="170">
        <v>45303</v>
      </c>
      <c r="B214" s="11">
        <v>813.94</v>
      </c>
      <c r="C214" s="11">
        <v>815.63</v>
      </c>
      <c r="D214" s="11">
        <v>816.03</v>
      </c>
      <c r="E214" s="11">
        <v>806.66</v>
      </c>
      <c r="F214" s="11" t="s">
        <v>2789</v>
      </c>
      <c r="G214" s="20">
        <v>1E-3</v>
      </c>
    </row>
    <row r="215" spans="1:7" ht="15.75" customHeight="1">
      <c r="A215" s="170">
        <v>45302</v>
      </c>
      <c r="B215" s="11">
        <v>813.14</v>
      </c>
      <c r="C215" s="11">
        <v>811</v>
      </c>
      <c r="D215" s="11">
        <v>814.98</v>
      </c>
      <c r="E215" s="11">
        <v>805.96</v>
      </c>
      <c r="F215" s="11" t="s">
        <v>1978</v>
      </c>
      <c r="G215" s="20">
        <v>8.8999999999999999E-3</v>
      </c>
    </row>
    <row r="216" spans="1:7" ht="15.75" customHeight="1">
      <c r="A216" s="170">
        <v>45301</v>
      </c>
      <c r="B216" s="11">
        <v>805.96</v>
      </c>
      <c r="C216" s="11">
        <v>797.54</v>
      </c>
      <c r="D216" s="11">
        <v>808.51</v>
      </c>
      <c r="E216" s="11">
        <v>790.21</v>
      </c>
      <c r="F216" s="11" t="s">
        <v>1999</v>
      </c>
      <c r="G216" s="20">
        <v>1.0800000000000001E-2</v>
      </c>
    </row>
    <row r="217" spans="1:7" ht="15.75" customHeight="1">
      <c r="A217" s="170">
        <v>45300</v>
      </c>
      <c r="B217" s="11">
        <v>797.34</v>
      </c>
      <c r="C217" s="11">
        <v>797.49</v>
      </c>
      <c r="D217" s="11">
        <v>806.71</v>
      </c>
      <c r="E217" s="11">
        <v>790.71</v>
      </c>
      <c r="F217" s="11" t="s">
        <v>2790</v>
      </c>
      <c r="G217" s="20">
        <v>1.3599999999999999E-2</v>
      </c>
    </row>
    <row r="218" spans="1:7" ht="15.75" customHeight="1">
      <c r="A218" s="170">
        <v>45299</v>
      </c>
      <c r="B218" s="11">
        <v>786.67</v>
      </c>
      <c r="C218" s="11">
        <v>795.94</v>
      </c>
      <c r="D218" s="11">
        <v>797.89</v>
      </c>
      <c r="E218" s="11">
        <v>785.08</v>
      </c>
      <c r="F218" s="11" t="s">
        <v>1640</v>
      </c>
      <c r="G218" s="20">
        <v>-2.3E-3</v>
      </c>
    </row>
    <row r="219" spans="1:7" ht="15.75" customHeight="1">
      <c r="A219" s="170">
        <v>45296</v>
      </c>
      <c r="B219" s="11">
        <v>788.52</v>
      </c>
      <c r="C219" s="11">
        <v>796.54</v>
      </c>
      <c r="D219" s="11">
        <v>803.42</v>
      </c>
      <c r="E219" s="11">
        <v>784.68</v>
      </c>
      <c r="F219" s="11" t="s">
        <v>1785</v>
      </c>
      <c r="G219" s="20">
        <v>-6.0000000000000001E-3</v>
      </c>
    </row>
    <row r="220" spans="1:7" ht="15.75" customHeight="1">
      <c r="A220" s="170">
        <v>45295</v>
      </c>
      <c r="B220" s="11">
        <v>793.3</v>
      </c>
      <c r="C220" s="11">
        <v>795.54</v>
      </c>
      <c r="D220" s="11">
        <v>799.33</v>
      </c>
      <c r="E220" s="11">
        <v>788.87</v>
      </c>
      <c r="F220" s="11" t="s">
        <v>2747</v>
      </c>
      <c r="G220" s="20">
        <v>1.83E-2</v>
      </c>
    </row>
    <row r="221" spans="1:7" ht="15.75" customHeight="1">
      <c r="A221" s="170">
        <v>45294</v>
      </c>
      <c r="B221" s="11">
        <v>779.05</v>
      </c>
      <c r="C221" s="11">
        <v>783.63</v>
      </c>
      <c r="D221" s="11">
        <v>787.57</v>
      </c>
      <c r="E221" s="11">
        <v>773.86</v>
      </c>
      <c r="F221" s="11" t="s">
        <v>1883</v>
      </c>
      <c r="G221" s="20">
        <v>-3.8E-3</v>
      </c>
    </row>
    <row r="222" spans="1:7" ht="15.75" customHeight="1">
      <c r="A222" s="170">
        <v>45293</v>
      </c>
      <c r="B222" s="11">
        <v>781.99</v>
      </c>
      <c r="C222" s="11">
        <v>798.04</v>
      </c>
      <c r="D222" s="11">
        <v>801.53</v>
      </c>
      <c r="E222" s="11">
        <v>776.6</v>
      </c>
      <c r="F222" s="11" t="s">
        <v>2514</v>
      </c>
      <c r="G222" s="20">
        <v>-7.7999999999999996E-3</v>
      </c>
    </row>
    <row r="223" spans="1:7" ht="15.75" customHeight="1">
      <c r="A223" s="170">
        <v>45292</v>
      </c>
      <c r="B223" s="11">
        <v>788.17</v>
      </c>
      <c r="C223" s="11">
        <v>782.59</v>
      </c>
      <c r="D223" s="11">
        <v>796.24</v>
      </c>
      <c r="E223" s="11">
        <v>778.65</v>
      </c>
      <c r="F223" s="11" t="s">
        <v>2791</v>
      </c>
      <c r="G223" s="20">
        <v>1.37E-2</v>
      </c>
    </row>
    <row r="224" spans="1:7" ht="15.75" customHeight="1">
      <c r="A224" s="13">
        <v>45289</v>
      </c>
      <c r="B224" s="11">
        <v>777.55</v>
      </c>
      <c r="C224" s="11">
        <v>752.68</v>
      </c>
      <c r="D224" s="11">
        <v>800.43</v>
      </c>
      <c r="E224" s="11">
        <v>751.68</v>
      </c>
      <c r="F224" s="11" t="s">
        <v>2792</v>
      </c>
      <c r="G224" s="20">
        <v>3.4599999999999999E-2</v>
      </c>
    </row>
    <row r="225" spans="1:7" ht="15.75" customHeight="1">
      <c r="A225" s="13">
        <v>45288</v>
      </c>
      <c r="B225" s="11">
        <v>751.58</v>
      </c>
      <c r="C225" s="11">
        <v>740.37</v>
      </c>
      <c r="D225" s="11">
        <v>755.62</v>
      </c>
      <c r="E225" s="11">
        <v>736.78</v>
      </c>
      <c r="F225" s="11" t="s">
        <v>1876</v>
      </c>
      <c r="G225" s="20">
        <v>1.7500000000000002E-2</v>
      </c>
    </row>
    <row r="226" spans="1:7" ht="15.75" customHeight="1">
      <c r="A226" s="13">
        <v>45287</v>
      </c>
      <c r="B226" s="11">
        <v>738.62</v>
      </c>
      <c r="C226" s="11">
        <v>725.76</v>
      </c>
      <c r="D226" s="11">
        <v>739.57</v>
      </c>
      <c r="E226" s="11">
        <v>722.92</v>
      </c>
      <c r="F226" s="11" t="s">
        <v>2793</v>
      </c>
      <c r="G226" s="20">
        <v>2.9700000000000001E-2</v>
      </c>
    </row>
    <row r="227" spans="1:7" ht="15.75" customHeight="1">
      <c r="A227" s="13">
        <v>45286</v>
      </c>
      <c r="B227" s="11">
        <v>717.34</v>
      </c>
      <c r="C227" s="11">
        <v>725.16</v>
      </c>
      <c r="D227" s="11">
        <v>725.26</v>
      </c>
      <c r="E227" s="11">
        <v>714.4</v>
      </c>
      <c r="F227" s="11" t="s">
        <v>1888</v>
      </c>
      <c r="G227" s="20">
        <v>-7.1000000000000004E-3</v>
      </c>
    </row>
    <row r="228" spans="1:7" ht="15.75" customHeight="1">
      <c r="A228" s="13">
        <v>45282</v>
      </c>
      <c r="B228" s="11">
        <v>722.47</v>
      </c>
      <c r="C228" s="11">
        <v>714.59</v>
      </c>
      <c r="D228" s="11">
        <v>728.75</v>
      </c>
      <c r="E228" s="11">
        <v>709.81</v>
      </c>
      <c r="F228" s="11" t="s">
        <v>2373</v>
      </c>
      <c r="G228" s="20">
        <v>2.24E-2</v>
      </c>
    </row>
    <row r="229" spans="1:7" ht="15.75" customHeight="1">
      <c r="A229" s="13">
        <v>45281</v>
      </c>
      <c r="B229" s="11">
        <v>706.67</v>
      </c>
      <c r="C229" s="11">
        <v>700.84</v>
      </c>
      <c r="D229" s="11">
        <v>709.71</v>
      </c>
      <c r="E229" s="11">
        <v>694.11</v>
      </c>
      <c r="F229" s="11" t="s">
        <v>1512</v>
      </c>
      <c r="G229" s="20">
        <v>5.1000000000000004E-3</v>
      </c>
    </row>
    <row r="230" spans="1:7" ht="15.75" customHeight="1">
      <c r="A230" s="13">
        <v>45280</v>
      </c>
      <c r="B230" s="11">
        <v>703.08</v>
      </c>
      <c r="C230" s="11">
        <v>728.7</v>
      </c>
      <c r="D230" s="11">
        <v>730.74</v>
      </c>
      <c r="E230" s="11">
        <v>700.89</v>
      </c>
      <c r="F230" s="11" t="s">
        <v>2794</v>
      </c>
      <c r="G230" s="20">
        <v>-3.2500000000000001E-2</v>
      </c>
    </row>
    <row r="231" spans="1:7" ht="15.75" customHeight="1">
      <c r="A231" s="13">
        <v>45279</v>
      </c>
      <c r="B231" s="11">
        <v>726.71</v>
      </c>
      <c r="C231" s="11">
        <v>730.35</v>
      </c>
      <c r="D231" s="11">
        <v>730.35</v>
      </c>
      <c r="E231" s="11">
        <v>723.77</v>
      </c>
      <c r="F231" s="11" t="s">
        <v>1725</v>
      </c>
      <c r="G231" s="20">
        <v>-2.5000000000000001E-3</v>
      </c>
    </row>
    <row r="232" spans="1:7" ht="15.75" customHeight="1">
      <c r="A232" s="13">
        <v>45278</v>
      </c>
      <c r="B232" s="11">
        <v>728.55</v>
      </c>
      <c r="C232" s="11">
        <v>730.65</v>
      </c>
      <c r="D232" s="11">
        <v>732.49</v>
      </c>
      <c r="E232" s="11">
        <v>725.86</v>
      </c>
      <c r="F232" s="11" t="s">
        <v>2623</v>
      </c>
      <c r="G232" s="20">
        <v>-2.2000000000000001E-3</v>
      </c>
    </row>
    <row r="233" spans="1:7" ht="15.75" customHeight="1">
      <c r="A233" s="13">
        <v>45275</v>
      </c>
      <c r="B233" s="11">
        <v>730.15</v>
      </c>
      <c r="C233" s="11">
        <v>721.67</v>
      </c>
      <c r="D233" s="11">
        <v>731.74</v>
      </c>
      <c r="E233" s="11">
        <v>719.03</v>
      </c>
      <c r="F233" s="11" t="s">
        <v>2795</v>
      </c>
      <c r="G233" s="20">
        <v>1.7600000000000001E-2</v>
      </c>
    </row>
    <row r="234" spans="1:7" ht="15.75" customHeight="1">
      <c r="A234" s="13">
        <v>45274</v>
      </c>
      <c r="B234" s="11">
        <v>717.54</v>
      </c>
      <c r="C234" s="11">
        <v>721.77</v>
      </c>
      <c r="D234" s="11">
        <v>722.47</v>
      </c>
      <c r="E234" s="11">
        <v>716.39</v>
      </c>
      <c r="F234" s="11" t="s">
        <v>2068</v>
      </c>
      <c r="G234" s="20">
        <v>-8.0000000000000004E-4</v>
      </c>
    </row>
    <row r="235" spans="1:7" ht="15.75" customHeight="1">
      <c r="A235" s="13">
        <v>45273</v>
      </c>
      <c r="B235" s="11">
        <v>718.08</v>
      </c>
      <c r="C235" s="11">
        <v>713.8</v>
      </c>
      <c r="D235" s="11">
        <v>719.23</v>
      </c>
      <c r="E235" s="11">
        <v>711.3</v>
      </c>
      <c r="F235" s="11" t="s">
        <v>1774</v>
      </c>
      <c r="G235" s="20">
        <v>6.7999999999999996E-3</v>
      </c>
    </row>
    <row r="236" spans="1:7" ht="15.75" customHeight="1">
      <c r="A236" s="13">
        <v>45272</v>
      </c>
      <c r="B236" s="11">
        <v>713.2</v>
      </c>
      <c r="C236" s="11">
        <v>722.57</v>
      </c>
      <c r="D236" s="11">
        <v>722.57</v>
      </c>
      <c r="E236" s="11">
        <v>710.81</v>
      </c>
      <c r="F236" s="11" t="s">
        <v>2091</v>
      </c>
      <c r="G236" s="20">
        <v>-7.4999999999999997E-3</v>
      </c>
    </row>
    <row r="237" spans="1:7" ht="15.75" customHeight="1">
      <c r="A237" s="13">
        <v>45271</v>
      </c>
      <c r="B237" s="11">
        <v>718.58</v>
      </c>
      <c r="C237" s="11">
        <v>715.59</v>
      </c>
      <c r="D237" s="11">
        <v>724.27</v>
      </c>
      <c r="E237" s="11">
        <v>714.35</v>
      </c>
      <c r="F237" s="11" t="s">
        <v>1718</v>
      </c>
      <c r="G237" s="20">
        <v>8.6999999999999994E-3</v>
      </c>
    </row>
    <row r="238" spans="1:7" ht="15.75" customHeight="1">
      <c r="A238" s="170">
        <v>45268</v>
      </c>
      <c r="B238" s="11">
        <v>712.35</v>
      </c>
      <c r="C238" s="11">
        <v>719.83</v>
      </c>
      <c r="D238" s="11">
        <v>725.36</v>
      </c>
      <c r="E238" s="11">
        <v>705.32</v>
      </c>
      <c r="F238" s="11" t="s">
        <v>1883</v>
      </c>
      <c r="G238" s="20">
        <v>-1.0200000000000001E-2</v>
      </c>
    </row>
    <row r="239" spans="1:7" ht="15.75" customHeight="1">
      <c r="A239" s="170">
        <v>45267</v>
      </c>
      <c r="B239" s="11">
        <v>719.73</v>
      </c>
      <c r="C239" s="11">
        <v>722.77</v>
      </c>
      <c r="D239" s="11">
        <v>725.26</v>
      </c>
      <c r="E239" s="11">
        <v>713.8</v>
      </c>
      <c r="F239" s="11" t="s">
        <v>2796</v>
      </c>
      <c r="G239" s="20">
        <v>-6.9999999999999999E-4</v>
      </c>
    </row>
    <row r="240" spans="1:7" ht="15.75" customHeight="1">
      <c r="A240" s="170">
        <v>45266</v>
      </c>
      <c r="B240" s="11">
        <v>720.23</v>
      </c>
      <c r="C240" s="11">
        <v>706.87</v>
      </c>
      <c r="D240" s="11">
        <v>722.57</v>
      </c>
      <c r="E240" s="11">
        <v>706.82</v>
      </c>
      <c r="F240" s="11" t="s">
        <v>2572</v>
      </c>
      <c r="G240" s="20">
        <v>1.9E-2</v>
      </c>
    </row>
    <row r="241" spans="1:7" ht="15.75" customHeight="1">
      <c r="A241" s="170">
        <v>45265</v>
      </c>
      <c r="B241" s="11">
        <v>706.77</v>
      </c>
      <c r="C241" s="11">
        <v>703.73</v>
      </c>
      <c r="D241" s="11">
        <v>712.7</v>
      </c>
      <c r="E241" s="11">
        <v>702.83</v>
      </c>
      <c r="F241" s="11" t="s">
        <v>2633</v>
      </c>
      <c r="G241" s="20">
        <v>4.7000000000000002E-3</v>
      </c>
    </row>
    <row r="242" spans="1:7" ht="15.75" customHeight="1">
      <c r="A242" s="170">
        <v>45264</v>
      </c>
      <c r="B242" s="11">
        <v>703.43</v>
      </c>
      <c r="C242" s="11">
        <v>713.8</v>
      </c>
      <c r="D242" s="11">
        <v>714.79</v>
      </c>
      <c r="E242" s="11">
        <v>702.63</v>
      </c>
      <c r="F242" s="11" t="s">
        <v>2579</v>
      </c>
      <c r="G242" s="20">
        <v>2.0000000000000001E-4</v>
      </c>
    </row>
    <row r="243" spans="1:7" ht="15.75" customHeight="1">
      <c r="A243" s="170">
        <v>45261</v>
      </c>
      <c r="B243" s="11">
        <v>703.28</v>
      </c>
      <c r="C243" s="11">
        <v>705.82</v>
      </c>
      <c r="D243" s="11">
        <v>708.81</v>
      </c>
      <c r="E243" s="11">
        <v>700.84</v>
      </c>
      <c r="F243" s="11" t="s">
        <v>2797</v>
      </c>
      <c r="G243" s="20">
        <v>-1.2999999999999999E-3</v>
      </c>
    </row>
    <row r="244" spans="1:7" ht="15.75" customHeight="1">
      <c r="A244" s="13">
        <v>45260</v>
      </c>
      <c r="B244" s="11">
        <v>704.23</v>
      </c>
      <c r="C244" s="11">
        <v>714.1</v>
      </c>
      <c r="D244" s="11">
        <v>715.04</v>
      </c>
      <c r="E244" s="11">
        <v>694.86</v>
      </c>
      <c r="F244" s="11" t="s">
        <v>2360</v>
      </c>
      <c r="G244" s="20">
        <v>-8.3999999999999995E-3</v>
      </c>
    </row>
    <row r="245" spans="1:7" ht="15.75" customHeight="1">
      <c r="A245" s="13">
        <v>45259</v>
      </c>
      <c r="B245" s="11">
        <v>710.16</v>
      </c>
      <c r="C245" s="11">
        <v>700.59</v>
      </c>
      <c r="D245" s="11">
        <v>712.2</v>
      </c>
      <c r="E245" s="11">
        <v>692.21</v>
      </c>
      <c r="F245" s="11" t="s">
        <v>2798</v>
      </c>
      <c r="G245" s="20">
        <v>2.1299999999999999E-2</v>
      </c>
    </row>
    <row r="246" spans="1:7" ht="15.75" customHeight="1">
      <c r="A246" s="13">
        <v>45258</v>
      </c>
      <c r="B246" s="11">
        <v>695.35</v>
      </c>
      <c r="C246" s="11">
        <v>675.37</v>
      </c>
      <c r="D246" s="11">
        <v>697.3</v>
      </c>
      <c r="E246" s="11">
        <v>672.18</v>
      </c>
      <c r="F246" s="11" t="s">
        <v>2799</v>
      </c>
      <c r="G246" s="20">
        <v>3.5299999999999998E-2</v>
      </c>
    </row>
    <row r="247" spans="1:7" ht="15.75" customHeight="1">
      <c r="A247" s="13">
        <v>45254</v>
      </c>
      <c r="B247" s="11">
        <v>671.63</v>
      </c>
      <c r="C247" s="11">
        <v>679.3</v>
      </c>
      <c r="D247" s="11">
        <v>679.85</v>
      </c>
      <c r="E247" s="11">
        <v>669.18</v>
      </c>
      <c r="F247" s="11" t="s">
        <v>2013</v>
      </c>
      <c r="G247" s="20">
        <v>-9.1999999999999998E-3</v>
      </c>
    </row>
    <row r="248" spans="1:7" ht="15.75" customHeight="1">
      <c r="A248" s="13">
        <v>45253</v>
      </c>
      <c r="B248" s="11">
        <v>677.86</v>
      </c>
      <c r="C248" s="11">
        <v>681.1</v>
      </c>
      <c r="D248" s="11">
        <v>683.79</v>
      </c>
      <c r="E248" s="11">
        <v>674.97</v>
      </c>
      <c r="F248" s="11" t="s">
        <v>1380</v>
      </c>
      <c r="G248" s="20">
        <v>-1.8E-3</v>
      </c>
    </row>
    <row r="249" spans="1:7" ht="15.75" customHeight="1">
      <c r="A249" s="13">
        <v>45252</v>
      </c>
      <c r="B249" s="11">
        <v>679.1</v>
      </c>
      <c r="C249" s="11">
        <v>681.85</v>
      </c>
      <c r="D249" s="11">
        <v>685.24</v>
      </c>
      <c r="E249" s="11">
        <v>673.97</v>
      </c>
      <c r="F249" s="11" t="s">
        <v>1849</v>
      </c>
      <c r="G249" s="20">
        <v>-6.9999999999999999E-4</v>
      </c>
    </row>
    <row r="250" spans="1:7" ht="15.75" customHeight="1">
      <c r="A250" s="13">
        <v>45251</v>
      </c>
      <c r="B250" s="11">
        <v>679.6</v>
      </c>
      <c r="C250" s="11">
        <v>674.92</v>
      </c>
      <c r="D250" s="11">
        <v>681.2</v>
      </c>
      <c r="E250" s="11">
        <v>672.92</v>
      </c>
      <c r="F250" s="11" t="s">
        <v>2780</v>
      </c>
      <c r="G250" s="20">
        <v>1.0999999999999999E-2</v>
      </c>
    </row>
    <row r="251" spans="1:7" ht="15.75" customHeight="1">
      <c r="A251" s="13">
        <v>45250</v>
      </c>
      <c r="B251" s="11">
        <v>672.23</v>
      </c>
      <c r="C251" s="11">
        <v>679.9</v>
      </c>
      <c r="D251" s="11">
        <v>684.64</v>
      </c>
      <c r="E251" s="11">
        <v>668.64</v>
      </c>
      <c r="F251" s="11" t="s">
        <v>2652</v>
      </c>
      <c r="G251" s="20">
        <v>-1.06E-2</v>
      </c>
    </row>
    <row r="252" spans="1:7" ht="15.75" customHeight="1">
      <c r="A252" s="13">
        <v>45247</v>
      </c>
      <c r="B252" s="11">
        <v>679.45</v>
      </c>
      <c r="C252" s="11">
        <v>680.4</v>
      </c>
      <c r="D252" s="11">
        <v>685.53</v>
      </c>
      <c r="E252" s="11">
        <v>677.51</v>
      </c>
      <c r="F252" s="11" t="s">
        <v>1432</v>
      </c>
      <c r="G252" s="20">
        <v>1.6999999999999999E-3</v>
      </c>
    </row>
    <row r="253" spans="1:7" ht="15.75" customHeight="1">
      <c r="A253" s="13">
        <v>45246</v>
      </c>
      <c r="B253" s="11">
        <v>678.31</v>
      </c>
      <c r="C253" s="11">
        <v>671.93</v>
      </c>
      <c r="D253" s="11">
        <v>683.39</v>
      </c>
      <c r="E253" s="11">
        <v>668.84</v>
      </c>
      <c r="F253" s="11" t="s">
        <v>2800</v>
      </c>
      <c r="G253" s="20">
        <v>1.32E-2</v>
      </c>
    </row>
    <row r="254" spans="1:7" ht="15.75" customHeight="1">
      <c r="A254" s="13">
        <v>45245</v>
      </c>
      <c r="B254" s="11">
        <v>669.48</v>
      </c>
      <c r="C254" s="11">
        <v>657.97</v>
      </c>
      <c r="D254" s="11">
        <v>671.43</v>
      </c>
      <c r="E254" s="11">
        <v>654.53</v>
      </c>
      <c r="F254" s="11" t="s">
        <v>2801</v>
      </c>
      <c r="G254" s="20">
        <v>2.8000000000000001E-2</v>
      </c>
    </row>
    <row r="255" spans="1:7" ht="15.75" customHeight="1">
      <c r="A255" s="13">
        <v>45243</v>
      </c>
      <c r="B255" s="11">
        <v>651.24</v>
      </c>
      <c r="C255" s="11">
        <v>650.99</v>
      </c>
      <c r="D255" s="11">
        <v>651.99</v>
      </c>
      <c r="E255" s="11">
        <v>647.29999999999995</v>
      </c>
      <c r="F255" s="11" t="s">
        <v>1623</v>
      </c>
      <c r="G255" s="20">
        <v>-3.5000000000000001E-3</v>
      </c>
    </row>
    <row r="256" spans="1:7" ht="15.75" customHeight="1">
      <c r="A256" s="13">
        <v>45242</v>
      </c>
      <c r="B256" s="11">
        <v>653.54999999999995</v>
      </c>
      <c r="C256" s="11">
        <v>657.95</v>
      </c>
      <c r="D256" s="11">
        <v>657.95</v>
      </c>
      <c r="E256" s="11">
        <v>652.70000000000005</v>
      </c>
      <c r="F256" s="11" t="s">
        <v>2165</v>
      </c>
      <c r="G256" s="20">
        <v>6.8999999999999999E-3</v>
      </c>
    </row>
    <row r="257" spans="1:7" ht="15.75" customHeight="1">
      <c r="A257" s="13">
        <v>45240</v>
      </c>
      <c r="B257" s="11">
        <v>649.04999999999995</v>
      </c>
      <c r="C257" s="11">
        <v>647.35</v>
      </c>
      <c r="D257" s="11">
        <v>650.94000000000005</v>
      </c>
      <c r="E257" s="11">
        <v>642.02</v>
      </c>
      <c r="F257" s="11" t="s">
        <v>2170</v>
      </c>
      <c r="G257" s="20">
        <v>2.5999999999999999E-3</v>
      </c>
    </row>
    <row r="258" spans="1:7" ht="15.75" customHeight="1">
      <c r="A258" s="170">
        <v>45239</v>
      </c>
      <c r="B258" s="11">
        <v>647.35</v>
      </c>
      <c r="C258" s="11">
        <v>642.02</v>
      </c>
      <c r="D258" s="11">
        <v>651.64</v>
      </c>
      <c r="E258" s="11">
        <v>640.72</v>
      </c>
      <c r="F258" s="11" t="s">
        <v>2788</v>
      </c>
      <c r="G258" s="20">
        <v>1.06E-2</v>
      </c>
    </row>
    <row r="259" spans="1:7" ht="15.75" customHeight="1">
      <c r="A259" s="170">
        <v>45238</v>
      </c>
      <c r="B259" s="11">
        <v>640.57000000000005</v>
      </c>
      <c r="C259" s="11">
        <v>646.01</v>
      </c>
      <c r="D259" s="11">
        <v>647.04999999999995</v>
      </c>
      <c r="E259" s="11">
        <v>639.92999999999995</v>
      </c>
      <c r="F259" s="11" t="s">
        <v>1470</v>
      </c>
      <c r="G259" s="20">
        <v>-3.8E-3</v>
      </c>
    </row>
    <row r="260" spans="1:7" ht="15.75" customHeight="1">
      <c r="A260" s="170">
        <v>45237</v>
      </c>
      <c r="B260" s="11">
        <v>643.02</v>
      </c>
      <c r="C260" s="11">
        <v>643.02</v>
      </c>
      <c r="D260" s="11">
        <v>647.9</v>
      </c>
      <c r="E260" s="11">
        <v>641.32000000000005</v>
      </c>
      <c r="F260" s="11" t="s">
        <v>1707</v>
      </c>
      <c r="G260" s="20">
        <v>-1.6000000000000001E-3</v>
      </c>
    </row>
    <row r="261" spans="1:7" ht="15.75" customHeight="1">
      <c r="A261" s="170">
        <v>45236</v>
      </c>
      <c r="B261" s="11">
        <v>644.05999999999995</v>
      </c>
      <c r="C261" s="11">
        <v>650.84</v>
      </c>
      <c r="D261" s="11">
        <v>650.84</v>
      </c>
      <c r="E261" s="11">
        <v>641.22</v>
      </c>
      <c r="F261" s="11" t="s">
        <v>2802</v>
      </c>
      <c r="G261" s="20">
        <v>-2.2000000000000001E-3</v>
      </c>
    </row>
    <row r="262" spans="1:7" ht="15.75" customHeight="1">
      <c r="A262" s="170">
        <v>45233</v>
      </c>
      <c r="B262" s="11">
        <v>645.51</v>
      </c>
      <c r="C262" s="11">
        <v>659.96</v>
      </c>
      <c r="D262" s="11">
        <v>663.95</v>
      </c>
      <c r="E262" s="11">
        <v>644.21</v>
      </c>
      <c r="F262" s="11" t="s">
        <v>2803</v>
      </c>
      <c r="G262" s="20">
        <v>1.7399999999999999E-2</v>
      </c>
    </row>
    <row r="263" spans="1:7" ht="15.75" customHeight="1">
      <c r="A263" s="170">
        <v>45232</v>
      </c>
      <c r="B263" s="11">
        <v>634.49</v>
      </c>
      <c r="C263" s="11">
        <v>630.05999999999995</v>
      </c>
      <c r="D263" s="11">
        <v>636.24</v>
      </c>
      <c r="E263" s="11">
        <v>628.16</v>
      </c>
      <c r="F263" s="11" t="s">
        <v>1574</v>
      </c>
      <c r="G263" s="20">
        <v>1.3899999999999999E-2</v>
      </c>
    </row>
    <row r="264" spans="1:7" ht="15.75" customHeight="1">
      <c r="A264" s="170">
        <v>45231</v>
      </c>
      <c r="B264" s="11">
        <v>625.77</v>
      </c>
      <c r="C264" s="11">
        <v>628.05999999999995</v>
      </c>
      <c r="D264" s="11">
        <v>631.85</v>
      </c>
      <c r="E264" s="11">
        <v>624.37</v>
      </c>
      <c r="F264" s="11" t="s">
        <v>2104</v>
      </c>
      <c r="G264" s="20">
        <v>-1.5E-3</v>
      </c>
    </row>
    <row r="265" spans="1:7" ht="15.75" customHeight="1">
      <c r="A265" s="13">
        <v>45230</v>
      </c>
      <c r="B265" s="11">
        <v>626.72</v>
      </c>
      <c r="C265" s="11">
        <v>640.03</v>
      </c>
      <c r="D265" s="11">
        <v>640.03</v>
      </c>
      <c r="E265" s="11">
        <v>625.37</v>
      </c>
      <c r="F265" s="11" t="s">
        <v>2804</v>
      </c>
      <c r="G265" s="20">
        <v>2.0000000000000001E-4</v>
      </c>
    </row>
    <row r="266" spans="1:7" ht="15.75" customHeight="1">
      <c r="A266" s="13">
        <v>45229</v>
      </c>
      <c r="B266" s="11">
        <v>626.57000000000005</v>
      </c>
      <c r="C266" s="11">
        <v>641.82000000000005</v>
      </c>
      <c r="D266" s="11">
        <v>641.82000000000005</v>
      </c>
      <c r="E266" s="11">
        <v>619.94000000000005</v>
      </c>
      <c r="F266" s="11" t="s">
        <v>2805</v>
      </c>
      <c r="G266" s="20">
        <v>-1.9599999999999999E-2</v>
      </c>
    </row>
    <row r="267" spans="1:7" ht="15.75" customHeight="1">
      <c r="A267" s="13">
        <v>45226</v>
      </c>
      <c r="B267" s="11">
        <v>639.08000000000004</v>
      </c>
      <c r="C267" s="11">
        <v>628.05999999999995</v>
      </c>
      <c r="D267" s="11">
        <v>641.97</v>
      </c>
      <c r="E267" s="11">
        <v>626.52</v>
      </c>
      <c r="F267" s="11" t="s">
        <v>2480</v>
      </c>
      <c r="G267" s="20">
        <v>2.3099999999999999E-2</v>
      </c>
    </row>
    <row r="268" spans="1:7" ht="15.75" customHeight="1">
      <c r="A268" s="13">
        <v>45225</v>
      </c>
      <c r="B268" s="11">
        <v>624.62</v>
      </c>
      <c r="C268" s="11">
        <v>633.04999999999995</v>
      </c>
      <c r="D268" s="11">
        <v>633.70000000000005</v>
      </c>
      <c r="E268" s="11">
        <v>622.23</v>
      </c>
      <c r="F268" s="11" t="s">
        <v>1762</v>
      </c>
      <c r="G268" s="20">
        <v>-1.77E-2</v>
      </c>
    </row>
    <row r="269" spans="1:7" ht="15.75" customHeight="1">
      <c r="A269" s="13">
        <v>45224</v>
      </c>
      <c r="B269" s="11">
        <v>635.89</v>
      </c>
      <c r="C269" s="11">
        <v>648</v>
      </c>
      <c r="D269" s="11">
        <v>649.9</v>
      </c>
      <c r="E269" s="11">
        <v>634.09</v>
      </c>
      <c r="F269" s="11" t="s">
        <v>1766</v>
      </c>
      <c r="G269" s="20">
        <v>-1.47E-2</v>
      </c>
    </row>
    <row r="270" spans="1:7" ht="15.75" customHeight="1">
      <c r="A270" s="13">
        <v>45222</v>
      </c>
      <c r="B270" s="11">
        <v>645.36</v>
      </c>
      <c r="C270" s="11">
        <v>661.61</v>
      </c>
      <c r="D270" s="11">
        <v>665.2</v>
      </c>
      <c r="E270" s="11">
        <v>643.02</v>
      </c>
      <c r="F270" s="11" t="s">
        <v>1883</v>
      </c>
      <c r="G270" s="20">
        <v>-2.3900000000000001E-2</v>
      </c>
    </row>
    <row r="271" spans="1:7" ht="15.75" customHeight="1">
      <c r="A271" s="13">
        <v>45219</v>
      </c>
      <c r="B271" s="11">
        <v>661.16</v>
      </c>
      <c r="C271" s="11">
        <v>664.6</v>
      </c>
      <c r="D271" s="11">
        <v>674.32</v>
      </c>
      <c r="E271" s="11">
        <v>658.47</v>
      </c>
      <c r="F271" s="11" t="s">
        <v>2806</v>
      </c>
      <c r="G271" s="20">
        <v>-8.3999999999999995E-3</v>
      </c>
    </row>
    <row r="272" spans="1:7" ht="15.75" customHeight="1">
      <c r="A272" s="13">
        <v>45218</v>
      </c>
      <c r="B272" s="11">
        <v>666.74</v>
      </c>
      <c r="C272" s="11">
        <v>660.91</v>
      </c>
      <c r="D272" s="11">
        <v>670.23</v>
      </c>
      <c r="E272" s="11">
        <v>656.57</v>
      </c>
      <c r="F272" s="11" t="s">
        <v>2807</v>
      </c>
      <c r="G272" s="20">
        <v>4.0000000000000002E-4</v>
      </c>
    </row>
    <row r="273" spans="1:7" ht="15.75" customHeight="1">
      <c r="A273" s="13">
        <v>45217</v>
      </c>
      <c r="B273" s="11">
        <v>666.44</v>
      </c>
      <c r="C273" s="11">
        <v>656.57</v>
      </c>
      <c r="D273" s="11">
        <v>670.18</v>
      </c>
      <c r="E273" s="11">
        <v>651.79</v>
      </c>
      <c r="F273" s="11" t="s">
        <v>1876</v>
      </c>
      <c r="G273" s="20">
        <v>1.95E-2</v>
      </c>
    </row>
    <row r="274" spans="1:7" ht="15.75" customHeight="1">
      <c r="A274" s="13">
        <v>45216</v>
      </c>
      <c r="B274" s="11">
        <v>653.67999999999995</v>
      </c>
      <c r="C274" s="11">
        <v>667.94</v>
      </c>
      <c r="D274" s="11">
        <v>668.84</v>
      </c>
      <c r="E274" s="11">
        <v>652.64</v>
      </c>
      <c r="F274" s="11" t="s">
        <v>2808</v>
      </c>
      <c r="G274" s="20">
        <v>-1.5800000000000002E-2</v>
      </c>
    </row>
    <row r="275" spans="1:7" ht="15.75" customHeight="1">
      <c r="A275" s="13">
        <v>45215</v>
      </c>
      <c r="B275" s="11">
        <v>664.15</v>
      </c>
      <c r="C275" s="11">
        <v>666.49</v>
      </c>
      <c r="D275" s="11">
        <v>675.72</v>
      </c>
      <c r="E275" s="11">
        <v>659.22</v>
      </c>
      <c r="F275" s="11" t="s">
        <v>2608</v>
      </c>
      <c r="G275" s="20">
        <v>-1.2999999999999999E-3</v>
      </c>
    </row>
    <row r="276" spans="1:7" ht="15.75" customHeight="1">
      <c r="A276" s="13">
        <v>45212</v>
      </c>
      <c r="B276" s="11">
        <v>665.05</v>
      </c>
      <c r="C276" s="11">
        <v>632</v>
      </c>
      <c r="D276" s="11">
        <v>666.94</v>
      </c>
      <c r="E276" s="11">
        <v>631.04999999999995</v>
      </c>
      <c r="F276" s="11" t="s">
        <v>2809</v>
      </c>
      <c r="G276" s="20">
        <v>4.7300000000000002E-2</v>
      </c>
    </row>
    <row r="277" spans="1:7" ht="15.75" customHeight="1">
      <c r="A277" s="13">
        <v>45211</v>
      </c>
      <c r="B277" s="11">
        <v>634.99</v>
      </c>
      <c r="C277" s="11">
        <v>635.04</v>
      </c>
      <c r="D277" s="11">
        <v>638.23</v>
      </c>
      <c r="E277" s="11">
        <v>633.1</v>
      </c>
      <c r="F277" s="11" t="s">
        <v>1523</v>
      </c>
      <c r="G277" s="20">
        <v>4.7000000000000002E-3</v>
      </c>
    </row>
    <row r="278" spans="1:7" ht="15.75" customHeight="1">
      <c r="A278" s="13">
        <v>45210</v>
      </c>
      <c r="B278" s="11">
        <v>632.04999999999995</v>
      </c>
      <c r="C278" s="11">
        <v>631.04999999999995</v>
      </c>
      <c r="D278" s="11">
        <v>635.84</v>
      </c>
      <c r="E278" s="11">
        <v>630.65</v>
      </c>
      <c r="F278" s="11" t="s">
        <v>1512</v>
      </c>
      <c r="G278" s="20">
        <v>5.4999999999999997E-3</v>
      </c>
    </row>
    <row r="279" spans="1:7" ht="15.75" customHeight="1">
      <c r="A279" s="13">
        <v>45209</v>
      </c>
      <c r="B279" s="11">
        <v>628.61</v>
      </c>
      <c r="C279" s="11">
        <v>618.09</v>
      </c>
      <c r="D279" s="11">
        <v>630.54999999999995</v>
      </c>
      <c r="E279" s="11">
        <v>615.70000000000005</v>
      </c>
      <c r="F279" s="11" t="s">
        <v>2083</v>
      </c>
      <c r="G279" s="20">
        <v>2.1399999999999999E-2</v>
      </c>
    </row>
    <row r="280" spans="1:7" ht="15.75" customHeight="1">
      <c r="A280" s="170">
        <v>45208</v>
      </c>
      <c r="B280" s="11">
        <v>615.45000000000005</v>
      </c>
      <c r="C280" s="11">
        <v>618.89</v>
      </c>
      <c r="D280" s="11">
        <v>620.09</v>
      </c>
      <c r="E280" s="11">
        <v>611.80999999999995</v>
      </c>
      <c r="F280" s="11" t="s">
        <v>1958</v>
      </c>
      <c r="G280" s="20">
        <v>-8.2000000000000007E-3</v>
      </c>
    </row>
    <row r="281" spans="1:7" ht="15.75" customHeight="1">
      <c r="A281" s="170">
        <v>45205</v>
      </c>
      <c r="B281" s="11">
        <v>620.53</v>
      </c>
      <c r="C281" s="11">
        <v>625.07000000000005</v>
      </c>
      <c r="D281" s="11">
        <v>625.41999999999996</v>
      </c>
      <c r="E281" s="11">
        <v>618.09</v>
      </c>
      <c r="F281" s="11" t="s">
        <v>2062</v>
      </c>
      <c r="G281" s="20">
        <v>4.5999999999999999E-3</v>
      </c>
    </row>
    <row r="282" spans="1:7" ht="15.75" customHeight="1">
      <c r="A282" s="170">
        <v>45204</v>
      </c>
      <c r="B282" s="11">
        <v>617.69000000000005</v>
      </c>
      <c r="C282" s="11">
        <v>617.1</v>
      </c>
      <c r="D282" s="11">
        <v>619.44000000000005</v>
      </c>
      <c r="E282" s="11">
        <v>612.76</v>
      </c>
      <c r="F282" s="11" t="s">
        <v>1493</v>
      </c>
      <c r="G282" s="20">
        <v>9.7999999999999997E-3</v>
      </c>
    </row>
    <row r="283" spans="1:7" ht="15.75" customHeight="1">
      <c r="A283" s="170">
        <v>45203</v>
      </c>
      <c r="B283" s="11">
        <v>611.71</v>
      </c>
      <c r="C283" s="11">
        <v>618.89</v>
      </c>
      <c r="D283" s="11">
        <v>618.89</v>
      </c>
      <c r="E283" s="11">
        <v>606.42999999999995</v>
      </c>
      <c r="F283" s="11" t="s">
        <v>2029</v>
      </c>
      <c r="G283" s="20">
        <v>-1.0999999999999999E-2</v>
      </c>
    </row>
    <row r="284" spans="1:7" ht="15.75" customHeight="1">
      <c r="A284" s="170">
        <v>45202</v>
      </c>
      <c r="B284" s="11">
        <v>618.54</v>
      </c>
      <c r="C284" s="11">
        <v>630.65</v>
      </c>
      <c r="D284" s="11">
        <v>630.70000000000005</v>
      </c>
      <c r="E284" s="11">
        <v>616.70000000000005</v>
      </c>
      <c r="F284" s="11" t="s">
        <v>1478</v>
      </c>
      <c r="G284" s="20">
        <v>-1.55E-2</v>
      </c>
    </row>
    <row r="285" spans="1:7" ht="15.75" customHeight="1">
      <c r="A285" s="170">
        <v>45198</v>
      </c>
      <c r="B285" s="11">
        <v>628.26</v>
      </c>
      <c r="C285" s="11">
        <v>616.79999999999995</v>
      </c>
      <c r="D285" s="11">
        <v>631.04999999999995</v>
      </c>
      <c r="E285" s="11">
        <v>615.1</v>
      </c>
      <c r="F285" s="11" t="s">
        <v>2810</v>
      </c>
      <c r="G285" s="20">
        <v>2.6200000000000001E-2</v>
      </c>
    </row>
    <row r="286" spans="1:7" ht="15.75" customHeight="1">
      <c r="A286" s="170">
        <v>45197</v>
      </c>
      <c r="B286" s="11">
        <v>612.21</v>
      </c>
      <c r="C286" s="11">
        <v>620.98</v>
      </c>
      <c r="D286" s="11">
        <v>621.88</v>
      </c>
      <c r="E286" s="11">
        <v>610.37</v>
      </c>
      <c r="F286" s="11" t="s">
        <v>1787</v>
      </c>
      <c r="G286" s="20">
        <v>-9.7999999999999997E-3</v>
      </c>
    </row>
    <row r="287" spans="1:7" ht="15.75" customHeight="1">
      <c r="A287" s="170">
        <v>45196</v>
      </c>
      <c r="B287" s="11">
        <v>618.24</v>
      </c>
      <c r="C287" s="11">
        <v>618.04</v>
      </c>
      <c r="D287" s="11">
        <v>619.99</v>
      </c>
      <c r="E287" s="11">
        <v>614.85</v>
      </c>
      <c r="F287" s="11" t="s">
        <v>2001</v>
      </c>
      <c r="G287" s="20">
        <v>5.9999999999999995E-4</v>
      </c>
    </row>
    <row r="288" spans="1:7" ht="15.75" customHeight="1">
      <c r="A288" s="170">
        <v>45195</v>
      </c>
      <c r="B288" s="11">
        <v>617.89</v>
      </c>
      <c r="C288" s="11">
        <v>616.79999999999995</v>
      </c>
      <c r="D288" s="11">
        <v>623.78</v>
      </c>
      <c r="E288" s="11">
        <v>616.04999999999995</v>
      </c>
      <c r="F288" s="11" t="s">
        <v>1639</v>
      </c>
      <c r="G288" s="20">
        <v>1.8E-3</v>
      </c>
    </row>
    <row r="289" spans="1:7" ht="15.75" customHeight="1">
      <c r="A289" s="170">
        <v>45194</v>
      </c>
      <c r="B289" s="11">
        <v>616.79999999999995</v>
      </c>
      <c r="C289" s="11">
        <v>621.92999999999995</v>
      </c>
      <c r="D289" s="11">
        <v>623.28</v>
      </c>
      <c r="E289" s="11">
        <v>616</v>
      </c>
      <c r="F289" s="11" t="s">
        <v>1881</v>
      </c>
      <c r="G289" s="20">
        <v>-2.8E-3</v>
      </c>
    </row>
    <row r="290" spans="1:7" ht="15.75" customHeight="1">
      <c r="A290" s="170">
        <v>45191</v>
      </c>
      <c r="B290" s="11">
        <v>618.54</v>
      </c>
      <c r="C290" s="11">
        <v>626.07000000000005</v>
      </c>
      <c r="D290" s="11">
        <v>628.86</v>
      </c>
      <c r="E290" s="11">
        <v>617.1</v>
      </c>
      <c r="F290" s="11" t="s">
        <v>1470</v>
      </c>
      <c r="G290" s="20">
        <v>-1.0500000000000001E-2</v>
      </c>
    </row>
    <row r="291" spans="1:7" ht="15.75" customHeight="1">
      <c r="A291" s="170">
        <v>45190</v>
      </c>
      <c r="B291" s="11">
        <v>625.12</v>
      </c>
      <c r="C291" s="11">
        <v>636.54</v>
      </c>
      <c r="D291" s="11">
        <v>639.73</v>
      </c>
      <c r="E291" s="11">
        <v>622.08000000000004</v>
      </c>
      <c r="F291" s="11" t="s">
        <v>1749</v>
      </c>
      <c r="G291" s="20">
        <v>-1.7899999999999999E-2</v>
      </c>
    </row>
    <row r="292" spans="1:7" ht="15.75" customHeight="1">
      <c r="A292" s="170">
        <v>45189</v>
      </c>
      <c r="B292" s="11">
        <v>636.54</v>
      </c>
      <c r="C292" s="11">
        <v>638.73</v>
      </c>
      <c r="D292" s="11">
        <v>645.01</v>
      </c>
      <c r="E292" s="11">
        <v>635.04</v>
      </c>
      <c r="F292" s="11" t="s">
        <v>2811</v>
      </c>
      <c r="G292" s="20">
        <v>-3.3999999999999998E-3</v>
      </c>
    </row>
    <row r="293" spans="1:7" ht="15.75" customHeight="1">
      <c r="A293" s="170">
        <v>45187</v>
      </c>
      <c r="B293" s="11">
        <v>638.67999999999995</v>
      </c>
      <c r="C293" s="11">
        <v>633.94000000000005</v>
      </c>
      <c r="D293" s="11">
        <v>642.22</v>
      </c>
      <c r="E293" s="11">
        <v>631.20000000000005</v>
      </c>
      <c r="F293" s="11" t="s">
        <v>2319</v>
      </c>
      <c r="G293" s="20">
        <v>1.01E-2</v>
      </c>
    </row>
    <row r="294" spans="1:7" ht="15.75" customHeight="1">
      <c r="A294" s="170">
        <v>45184</v>
      </c>
      <c r="B294" s="11">
        <v>632.29999999999995</v>
      </c>
      <c r="C294" s="11">
        <v>626.77</v>
      </c>
      <c r="D294" s="11">
        <v>634.54</v>
      </c>
      <c r="E294" s="11">
        <v>625.22</v>
      </c>
      <c r="F294" s="11" t="s">
        <v>2812</v>
      </c>
      <c r="G294" s="20">
        <v>1.54E-2</v>
      </c>
    </row>
    <row r="295" spans="1:7" ht="15.75" customHeight="1">
      <c r="A295" s="170">
        <v>45183</v>
      </c>
      <c r="B295" s="11">
        <v>622.67999999999995</v>
      </c>
      <c r="C295" s="11">
        <v>626.16999999999996</v>
      </c>
      <c r="D295" s="11">
        <v>628.86</v>
      </c>
      <c r="E295" s="11">
        <v>621.38</v>
      </c>
      <c r="F295" s="11" t="s">
        <v>2622</v>
      </c>
      <c r="G295" s="20">
        <v>-2.0999999999999999E-3</v>
      </c>
    </row>
    <row r="296" spans="1:7" ht="15.75" customHeight="1">
      <c r="A296" s="170">
        <v>45182</v>
      </c>
      <c r="B296" s="11">
        <v>623.97</v>
      </c>
      <c r="C296" s="11">
        <v>619.09</v>
      </c>
      <c r="D296" s="11">
        <v>626.57000000000005</v>
      </c>
      <c r="E296" s="11">
        <v>617.64</v>
      </c>
      <c r="F296" s="11" t="s">
        <v>1370</v>
      </c>
      <c r="G296" s="20">
        <v>8.2000000000000007E-3</v>
      </c>
    </row>
    <row r="297" spans="1:7" ht="15.75" customHeight="1">
      <c r="A297" s="170">
        <v>45181</v>
      </c>
      <c r="B297" s="11">
        <v>618.89</v>
      </c>
      <c r="C297" s="11">
        <v>636.04</v>
      </c>
      <c r="D297" s="11">
        <v>637.03</v>
      </c>
      <c r="E297" s="11">
        <v>613.36</v>
      </c>
      <c r="F297" s="11" t="s">
        <v>2528</v>
      </c>
      <c r="G297" s="20">
        <v>-2.2100000000000002E-2</v>
      </c>
    </row>
    <row r="298" spans="1:7" ht="15.75" customHeight="1">
      <c r="A298" s="170">
        <v>45180</v>
      </c>
      <c r="B298" s="11">
        <v>632.9</v>
      </c>
      <c r="C298" s="11">
        <v>632.70000000000005</v>
      </c>
      <c r="D298" s="11">
        <v>633.45000000000005</v>
      </c>
      <c r="E298" s="11">
        <v>628.55999999999995</v>
      </c>
      <c r="F298" s="11" t="s">
        <v>1926</v>
      </c>
      <c r="G298" s="20">
        <v>1.21E-2</v>
      </c>
    </row>
    <row r="299" spans="1:7" ht="15.75" customHeight="1">
      <c r="A299" s="170">
        <v>45177</v>
      </c>
      <c r="B299" s="11">
        <v>625.32000000000005</v>
      </c>
      <c r="C299" s="11">
        <v>616.04999999999995</v>
      </c>
      <c r="D299" s="11">
        <v>626.97</v>
      </c>
      <c r="E299" s="11">
        <v>612.30999999999995</v>
      </c>
      <c r="F299" s="11" t="s">
        <v>2813</v>
      </c>
      <c r="G299" s="20">
        <v>2.01E-2</v>
      </c>
    </row>
    <row r="300" spans="1:7" ht="15.75" customHeight="1">
      <c r="A300" s="170">
        <v>45176</v>
      </c>
      <c r="B300" s="11">
        <v>613.01</v>
      </c>
      <c r="C300" s="11">
        <v>609.02</v>
      </c>
      <c r="D300" s="11">
        <v>614.6</v>
      </c>
      <c r="E300" s="11">
        <v>607.17999999999995</v>
      </c>
      <c r="F300" s="11" t="s">
        <v>1537</v>
      </c>
      <c r="G300" s="20">
        <v>7.6E-3</v>
      </c>
    </row>
    <row r="301" spans="1:7" ht="15.75" customHeight="1">
      <c r="A301" s="170">
        <v>45175</v>
      </c>
      <c r="B301" s="11">
        <v>608.37</v>
      </c>
      <c r="C301" s="11">
        <v>609.27</v>
      </c>
      <c r="D301" s="11">
        <v>610.66999999999996</v>
      </c>
      <c r="E301" s="11">
        <v>603.74</v>
      </c>
      <c r="F301" s="11" t="s">
        <v>1537</v>
      </c>
      <c r="G301" s="20">
        <v>-1.5E-3</v>
      </c>
    </row>
    <row r="302" spans="1:7" ht="15.75" customHeight="1">
      <c r="A302" s="170">
        <v>45174</v>
      </c>
      <c r="B302" s="11">
        <v>609.27</v>
      </c>
      <c r="C302" s="11">
        <v>608.12</v>
      </c>
      <c r="D302" s="11">
        <v>617</v>
      </c>
      <c r="E302" s="11">
        <v>606.17999999999995</v>
      </c>
      <c r="F302" s="11" t="s">
        <v>1883</v>
      </c>
      <c r="G302" s="20">
        <v>3.5000000000000001E-3</v>
      </c>
    </row>
    <row r="303" spans="1:7" ht="15.75" customHeight="1">
      <c r="A303" s="170">
        <v>45173</v>
      </c>
      <c r="B303" s="11">
        <v>607.13</v>
      </c>
      <c r="C303" s="11">
        <v>613.71</v>
      </c>
      <c r="D303" s="11">
        <v>613.71</v>
      </c>
      <c r="E303" s="11">
        <v>604.14</v>
      </c>
      <c r="F303" s="11" t="s">
        <v>1710</v>
      </c>
      <c r="G303" s="20">
        <v>-3.5999999999999999E-3</v>
      </c>
    </row>
    <row r="304" spans="1:7" ht="15.75" customHeight="1">
      <c r="A304" s="170">
        <v>45170</v>
      </c>
      <c r="B304" s="11">
        <v>609.32000000000005</v>
      </c>
      <c r="C304" s="11">
        <v>602.34</v>
      </c>
      <c r="D304" s="11">
        <v>613.01</v>
      </c>
      <c r="E304" s="11">
        <v>600.04999999999995</v>
      </c>
      <c r="F304" s="11" t="s">
        <v>2491</v>
      </c>
      <c r="G304" s="20">
        <v>1.7000000000000001E-2</v>
      </c>
    </row>
    <row r="305" spans="1:7" ht="15.75" customHeight="1">
      <c r="A305" s="170">
        <v>45169</v>
      </c>
      <c r="B305" s="11">
        <v>599.15</v>
      </c>
      <c r="C305" s="11">
        <v>606.92999999999995</v>
      </c>
      <c r="D305" s="11">
        <v>607.78</v>
      </c>
      <c r="E305" s="11">
        <v>597.21</v>
      </c>
      <c r="F305" s="11" t="s">
        <v>2686</v>
      </c>
      <c r="G305" s="20">
        <v>-7.4999999999999997E-3</v>
      </c>
    </row>
    <row r="306" spans="1:7" ht="15.75" customHeight="1">
      <c r="A306" s="170">
        <v>45168</v>
      </c>
      <c r="B306" s="11">
        <v>603.69000000000005</v>
      </c>
      <c r="C306" s="11">
        <v>609.32000000000005</v>
      </c>
      <c r="D306" s="11">
        <v>611.02</v>
      </c>
      <c r="E306" s="11">
        <v>603.14</v>
      </c>
      <c r="F306" s="11" t="s">
        <v>2018</v>
      </c>
      <c r="G306" s="20">
        <v>-2.5999999999999999E-3</v>
      </c>
    </row>
    <row r="307" spans="1:7" ht="15.75" customHeight="1">
      <c r="A307" s="170">
        <v>45167</v>
      </c>
      <c r="B307" s="11">
        <v>605.28</v>
      </c>
      <c r="C307" s="11">
        <v>601.74</v>
      </c>
      <c r="D307" s="11">
        <v>608.62</v>
      </c>
      <c r="E307" s="11">
        <v>601.74</v>
      </c>
      <c r="F307" s="11" t="s">
        <v>2038</v>
      </c>
      <c r="G307" s="20">
        <v>7.9000000000000008E-3</v>
      </c>
    </row>
    <row r="308" spans="1:7" ht="15.75" customHeight="1">
      <c r="A308" s="170">
        <v>45166</v>
      </c>
      <c r="B308" s="11">
        <v>600.54999999999995</v>
      </c>
      <c r="C308" s="11">
        <v>603.54</v>
      </c>
      <c r="D308" s="11">
        <v>606.63</v>
      </c>
      <c r="E308" s="11">
        <v>599.70000000000005</v>
      </c>
      <c r="F308" s="11" t="s">
        <v>1897</v>
      </c>
      <c r="G308" s="20">
        <v>-4.4999999999999997E-3</v>
      </c>
    </row>
    <row r="309" spans="1:7" ht="15.75" customHeight="1">
      <c r="A309" s="170">
        <v>45163</v>
      </c>
      <c r="B309" s="11">
        <v>603.24</v>
      </c>
      <c r="C309" s="11">
        <v>608.97</v>
      </c>
      <c r="D309" s="11">
        <v>614.79999999999995</v>
      </c>
      <c r="E309" s="11">
        <v>591.47</v>
      </c>
      <c r="F309" s="11" t="s">
        <v>2814</v>
      </c>
      <c r="G309" s="20">
        <v>-9.5999999999999992E-3</v>
      </c>
    </row>
    <row r="310" spans="1:7" ht="15.75" customHeight="1">
      <c r="A310" s="170">
        <v>45162</v>
      </c>
      <c r="B310" s="11">
        <v>609.07000000000005</v>
      </c>
      <c r="C310" s="11">
        <v>616.1</v>
      </c>
      <c r="D310" s="11">
        <v>617.1</v>
      </c>
      <c r="E310" s="11">
        <v>607.78</v>
      </c>
      <c r="F310" s="11" t="s">
        <v>1468</v>
      </c>
      <c r="G310" s="20">
        <v>-4.7999999999999996E-3</v>
      </c>
    </row>
    <row r="311" spans="1:7" ht="15.75" customHeight="1">
      <c r="A311" s="170">
        <v>45161</v>
      </c>
      <c r="B311" s="11">
        <v>612.01</v>
      </c>
      <c r="C311" s="11">
        <v>620.83000000000004</v>
      </c>
      <c r="D311" s="11">
        <v>620.83000000000004</v>
      </c>
      <c r="E311" s="11">
        <v>611.26</v>
      </c>
      <c r="F311" s="11" t="s">
        <v>1425</v>
      </c>
      <c r="G311" s="20">
        <v>-1.0200000000000001E-2</v>
      </c>
    </row>
    <row r="312" spans="1:7" ht="15.75" customHeight="1">
      <c r="A312" s="170">
        <v>45160</v>
      </c>
      <c r="B312" s="11">
        <v>618.29</v>
      </c>
      <c r="C312" s="11">
        <v>619.89</v>
      </c>
      <c r="D312" s="11">
        <v>624.57000000000005</v>
      </c>
      <c r="E312" s="11">
        <v>616.70000000000005</v>
      </c>
      <c r="F312" s="11" t="s">
        <v>1935</v>
      </c>
      <c r="G312" s="20">
        <v>-5.0000000000000001E-4</v>
      </c>
    </row>
    <row r="313" spans="1:7" ht="15.75" customHeight="1">
      <c r="A313" s="170">
        <v>45159</v>
      </c>
      <c r="B313" s="11">
        <v>618.59</v>
      </c>
      <c r="C313" s="11">
        <v>615.1</v>
      </c>
      <c r="D313" s="11">
        <v>621.38</v>
      </c>
      <c r="E313" s="11">
        <v>612.91</v>
      </c>
      <c r="F313" s="11" t="s">
        <v>1451</v>
      </c>
      <c r="G313" s="20">
        <v>7.6E-3</v>
      </c>
    </row>
    <row r="314" spans="1:7" ht="15.75" customHeight="1">
      <c r="A314" s="170">
        <v>45156</v>
      </c>
      <c r="B314" s="11">
        <v>613.91</v>
      </c>
      <c r="C314" s="11">
        <v>610.91</v>
      </c>
      <c r="D314" s="11">
        <v>618.19000000000005</v>
      </c>
      <c r="E314" s="11">
        <v>609.02</v>
      </c>
      <c r="F314" s="11" t="s">
        <v>1939</v>
      </c>
      <c r="G314" s="20">
        <v>3.3E-3</v>
      </c>
    </row>
    <row r="315" spans="1:7" ht="15.75" customHeight="1">
      <c r="A315" s="170">
        <v>45155</v>
      </c>
      <c r="B315" s="11">
        <v>611.86</v>
      </c>
      <c r="C315" s="11">
        <v>618.09</v>
      </c>
      <c r="D315" s="11">
        <v>620.09</v>
      </c>
      <c r="E315" s="11">
        <v>609.12</v>
      </c>
      <c r="F315" s="11" t="s">
        <v>2176</v>
      </c>
      <c r="G315" s="20">
        <v>-8.0999999999999996E-3</v>
      </c>
    </row>
    <row r="316" spans="1:7" ht="15.75" customHeight="1">
      <c r="A316" s="170">
        <v>45154</v>
      </c>
      <c r="B316" s="11">
        <v>616.85</v>
      </c>
      <c r="C316" s="11">
        <v>604.83000000000004</v>
      </c>
      <c r="D316" s="11">
        <v>619.44000000000005</v>
      </c>
      <c r="E316" s="11">
        <v>595.46</v>
      </c>
      <c r="F316" s="11" t="s">
        <v>2485</v>
      </c>
      <c r="G316" s="20">
        <v>1.8800000000000001E-2</v>
      </c>
    </row>
    <row r="317" spans="1:7" ht="15.75" customHeight="1">
      <c r="A317" s="170">
        <v>45152</v>
      </c>
      <c r="B317" s="11">
        <v>605.48</v>
      </c>
      <c r="C317" s="11">
        <v>610.12</v>
      </c>
      <c r="D317" s="11">
        <v>610.12</v>
      </c>
      <c r="E317" s="11">
        <v>592.66999999999996</v>
      </c>
      <c r="F317" s="11" t="s">
        <v>2815</v>
      </c>
      <c r="G317" s="20">
        <v>-7.3000000000000001E-3</v>
      </c>
    </row>
    <row r="318" spans="1:7" ht="15.75" customHeight="1">
      <c r="A318" s="170">
        <v>45149</v>
      </c>
      <c r="B318" s="11">
        <v>609.91999999999996</v>
      </c>
      <c r="C318" s="11">
        <v>617.84</v>
      </c>
      <c r="D318" s="11">
        <v>622.83000000000004</v>
      </c>
      <c r="E318" s="11">
        <v>608.12</v>
      </c>
      <c r="F318" s="11" t="s">
        <v>2579</v>
      </c>
      <c r="G318" s="20">
        <v>-1.04E-2</v>
      </c>
    </row>
    <row r="319" spans="1:7" ht="15.75" customHeight="1">
      <c r="A319" s="170">
        <v>45148</v>
      </c>
      <c r="B319" s="11">
        <v>616.35</v>
      </c>
      <c r="C319" s="11">
        <v>621.08000000000004</v>
      </c>
      <c r="D319" s="11">
        <v>626.37</v>
      </c>
      <c r="E319" s="11">
        <v>596.16</v>
      </c>
      <c r="F319" s="11" t="s">
        <v>2816</v>
      </c>
      <c r="G319" s="20">
        <v>-6.8999999999999999E-3</v>
      </c>
    </row>
    <row r="320" spans="1:7" ht="15.75" customHeight="1">
      <c r="A320" s="170">
        <v>45147</v>
      </c>
      <c r="B320" s="11">
        <v>620.64</v>
      </c>
      <c r="C320" s="11">
        <v>608.72</v>
      </c>
      <c r="D320" s="11">
        <v>622.08000000000004</v>
      </c>
      <c r="E320" s="11">
        <v>603.49</v>
      </c>
      <c r="F320" s="11" t="s">
        <v>2817</v>
      </c>
      <c r="G320" s="20">
        <v>2.5100000000000001E-2</v>
      </c>
    </row>
    <row r="321" spans="1:7" ht="15.75" customHeight="1">
      <c r="A321" s="170">
        <v>45146</v>
      </c>
      <c r="B321" s="11">
        <v>605.42999999999995</v>
      </c>
      <c r="C321" s="11">
        <v>610.66999999999996</v>
      </c>
      <c r="D321" s="11">
        <v>612.86</v>
      </c>
      <c r="E321" s="11">
        <v>603.39</v>
      </c>
      <c r="F321" s="11" t="s">
        <v>1905</v>
      </c>
      <c r="G321" s="20">
        <v>-3.5999999999999999E-3</v>
      </c>
    </row>
    <row r="322" spans="1:7" ht="15.75" customHeight="1">
      <c r="A322" s="170">
        <v>45145</v>
      </c>
      <c r="B322" s="11">
        <v>607.63</v>
      </c>
      <c r="C322" s="11">
        <v>617.1</v>
      </c>
      <c r="D322" s="11">
        <v>617.1</v>
      </c>
      <c r="E322" s="11">
        <v>606.63</v>
      </c>
      <c r="F322" s="11" t="s">
        <v>2463</v>
      </c>
      <c r="G322" s="20">
        <v>-8.8999999999999999E-3</v>
      </c>
    </row>
    <row r="323" spans="1:7" ht="15.75" customHeight="1">
      <c r="A323" s="170">
        <v>45142</v>
      </c>
      <c r="B323" s="11">
        <v>613.11</v>
      </c>
      <c r="C323" s="11">
        <v>622.92999999999995</v>
      </c>
      <c r="D323" s="11">
        <v>623.08000000000004</v>
      </c>
      <c r="E323" s="11">
        <v>611.41</v>
      </c>
      <c r="F323" s="11" t="s">
        <v>1846</v>
      </c>
      <c r="G323" s="20">
        <v>-6.4000000000000003E-3</v>
      </c>
    </row>
    <row r="324" spans="1:7" ht="15.75" customHeight="1">
      <c r="A324" s="170">
        <v>45141</v>
      </c>
      <c r="B324" s="11">
        <v>617.04999999999995</v>
      </c>
      <c r="C324" s="11">
        <v>621.08000000000004</v>
      </c>
      <c r="D324" s="11">
        <v>624.52</v>
      </c>
      <c r="E324" s="11">
        <v>612.26</v>
      </c>
      <c r="F324" s="11" t="s">
        <v>2818</v>
      </c>
      <c r="G324" s="20">
        <v>-5.8999999999999999E-3</v>
      </c>
    </row>
    <row r="325" spans="1:7" ht="15.75" customHeight="1">
      <c r="A325" s="170">
        <v>45140</v>
      </c>
      <c r="B325" s="11">
        <v>620.73</v>
      </c>
      <c r="C325" s="11">
        <v>642.02</v>
      </c>
      <c r="D325" s="11">
        <v>642.32000000000005</v>
      </c>
      <c r="E325" s="11">
        <v>614.54999999999995</v>
      </c>
      <c r="F325" s="11" t="s">
        <v>2819</v>
      </c>
      <c r="G325" s="20">
        <v>-3.2599999999999997E-2</v>
      </c>
    </row>
    <row r="326" spans="1:7" ht="15.75" customHeight="1">
      <c r="A326" s="170">
        <v>45139</v>
      </c>
      <c r="B326" s="11">
        <v>641.66999999999996</v>
      </c>
      <c r="C326" s="11">
        <v>643.02</v>
      </c>
      <c r="D326" s="11">
        <v>650.89</v>
      </c>
      <c r="E326" s="11">
        <v>640.03</v>
      </c>
      <c r="F326" s="11" t="s">
        <v>2820</v>
      </c>
      <c r="G326" s="20">
        <v>-1E-3</v>
      </c>
    </row>
    <row r="327" spans="1:7" ht="15.75" customHeight="1">
      <c r="A327" s="170">
        <v>45138</v>
      </c>
      <c r="B327" s="11">
        <v>642.32000000000005</v>
      </c>
      <c r="C327" s="11">
        <v>638.23</v>
      </c>
      <c r="D327" s="11">
        <v>643.55999999999995</v>
      </c>
      <c r="E327" s="11">
        <v>633.94000000000005</v>
      </c>
      <c r="F327" s="11" t="s">
        <v>1875</v>
      </c>
      <c r="G327" s="20">
        <v>1.4200000000000001E-2</v>
      </c>
    </row>
    <row r="328" spans="1:7" ht="15.75" customHeight="1">
      <c r="A328" s="170">
        <v>45135</v>
      </c>
      <c r="B328" s="11">
        <v>633.35</v>
      </c>
      <c r="C328" s="11">
        <v>644.01</v>
      </c>
      <c r="D328" s="11">
        <v>644.01</v>
      </c>
      <c r="E328" s="11">
        <v>629.86</v>
      </c>
      <c r="F328" s="11" t="s">
        <v>2626</v>
      </c>
      <c r="G328" s="20">
        <v>-1.2999999999999999E-2</v>
      </c>
    </row>
    <row r="329" spans="1:7" ht="15.75" customHeight="1">
      <c r="A329" s="170">
        <v>45134</v>
      </c>
      <c r="B329" s="11">
        <v>641.72</v>
      </c>
      <c r="C329" s="11">
        <v>645.01</v>
      </c>
      <c r="D329" s="11">
        <v>646.46</v>
      </c>
      <c r="E329" s="11">
        <v>634.79</v>
      </c>
      <c r="F329" s="11" t="s">
        <v>2821</v>
      </c>
      <c r="G329" s="20">
        <v>4.1000000000000003E-3</v>
      </c>
    </row>
    <row r="330" spans="1:7" ht="15.75" customHeight="1">
      <c r="A330" s="170">
        <v>45133</v>
      </c>
      <c r="B330" s="11">
        <v>639.13</v>
      </c>
      <c r="C330" s="11">
        <v>638.03</v>
      </c>
      <c r="D330" s="11">
        <v>663.35</v>
      </c>
      <c r="E330" s="11">
        <v>637.03</v>
      </c>
      <c r="F330" s="11" t="s">
        <v>2822</v>
      </c>
      <c r="G330" s="20">
        <v>2.5999999999999999E-3</v>
      </c>
    </row>
    <row r="331" spans="1:7" ht="15.75" customHeight="1">
      <c r="A331" s="170">
        <v>45132</v>
      </c>
      <c r="B331" s="11">
        <v>637.48</v>
      </c>
      <c r="C331" s="11">
        <v>634.04</v>
      </c>
      <c r="D331" s="11">
        <v>640.52</v>
      </c>
      <c r="E331" s="11">
        <v>631.4</v>
      </c>
      <c r="F331" s="11" t="s">
        <v>2823</v>
      </c>
      <c r="G331" s="20">
        <v>1.6199999999999999E-2</v>
      </c>
    </row>
    <row r="332" spans="1:7" ht="15.75" customHeight="1">
      <c r="A332" s="170">
        <v>45131</v>
      </c>
      <c r="B332" s="11">
        <v>627.30999999999995</v>
      </c>
      <c r="C332" s="11">
        <v>626.02</v>
      </c>
      <c r="D332" s="11">
        <v>632.5</v>
      </c>
      <c r="E332" s="11">
        <v>624.32000000000005</v>
      </c>
      <c r="F332" s="11" t="s">
        <v>2824</v>
      </c>
      <c r="G332" s="20">
        <v>5.5999999999999999E-3</v>
      </c>
    </row>
    <row r="333" spans="1:7" ht="15.75" customHeight="1">
      <c r="A333" s="170">
        <v>45128</v>
      </c>
      <c r="B333" s="11">
        <v>623.83000000000004</v>
      </c>
      <c r="C333" s="11">
        <v>619.09</v>
      </c>
      <c r="D333" s="11">
        <v>629.05999999999995</v>
      </c>
      <c r="E333" s="11">
        <v>615.79999999999995</v>
      </c>
      <c r="F333" s="11" t="s">
        <v>2825</v>
      </c>
      <c r="G333" s="20">
        <v>6.6E-3</v>
      </c>
    </row>
    <row r="334" spans="1:7" ht="15.75" customHeight="1">
      <c r="A334" s="170">
        <v>45127</v>
      </c>
      <c r="B334" s="11">
        <v>619.74</v>
      </c>
      <c r="C334" s="11">
        <v>620.73</v>
      </c>
      <c r="D334" s="11">
        <v>621.67999999999995</v>
      </c>
      <c r="E334" s="11">
        <v>614.29999999999995</v>
      </c>
      <c r="F334" s="11" t="s">
        <v>2826</v>
      </c>
      <c r="G334" s="20">
        <v>1.6999999999999999E-3</v>
      </c>
    </row>
    <row r="335" spans="1:7" ht="15.75" customHeight="1">
      <c r="A335" s="170">
        <v>45126</v>
      </c>
      <c r="B335" s="11">
        <v>618.69000000000005</v>
      </c>
      <c r="C335" s="11">
        <v>612.11</v>
      </c>
      <c r="D335" s="11">
        <v>623.38</v>
      </c>
      <c r="E335" s="11">
        <v>608.27</v>
      </c>
      <c r="F335" s="11" t="s">
        <v>2827</v>
      </c>
      <c r="G335" s="20">
        <v>1.3899999999999999E-2</v>
      </c>
    </row>
    <row r="336" spans="1:7" ht="15.75" customHeight="1">
      <c r="A336" s="170">
        <v>45125</v>
      </c>
      <c r="B336" s="11">
        <v>610.22</v>
      </c>
      <c r="C336" s="11">
        <v>618.49</v>
      </c>
      <c r="D336" s="11">
        <v>618.94000000000005</v>
      </c>
      <c r="E336" s="11">
        <v>605.13</v>
      </c>
      <c r="F336" s="11" t="s">
        <v>2711</v>
      </c>
      <c r="G336" s="20">
        <v>-1.03E-2</v>
      </c>
    </row>
    <row r="337" spans="1:7" ht="15.75" customHeight="1">
      <c r="A337" s="170">
        <v>45124</v>
      </c>
      <c r="B337" s="11">
        <v>616.6</v>
      </c>
      <c r="C337" s="11">
        <v>624.97</v>
      </c>
      <c r="D337" s="11">
        <v>625.07000000000005</v>
      </c>
      <c r="E337" s="11">
        <v>615.25</v>
      </c>
      <c r="F337" s="11" t="s">
        <v>1394</v>
      </c>
      <c r="G337" s="20">
        <v>-1.0200000000000001E-2</v>
      </c>
    </row>
    <row r="338" spans="1:7" ht="15.75" customHeight="1">
      <c r="A338" s="170">
        <v>45121</v>
      </c>
      <c r="B338" s="11">
        <v>622.98</v>
      </c>
      <c r="C338" s="11">
        <v>621.08000000000004</v>
      </c>
      <c r="D338" s="11">
        <v>624.07000000000005</v>
      </c>
      <c r="E338" s="11">
        <v>617.59</v>
      </c>
      <c r="F338" s="11" t="s">
        <v>2073</v>
      </c>
      <c r="G338" s="20">
        <v>6.7999999999999996E-3</v>
      </c>
    </row>
    <row r="339" spans="1:7" ht="15.75" customHeight="1">
      <c r="A339" s="170">
        <v>45120</v>
      </c>
      <c r="B339" s="11">
        <v>618.74</v>
      </c>
      <c r="C339" s="11">
        <v>623.08000000000004</v>
      </c>
      <c r="D339" s="11">
        <v>624.57000000000005</v>
      </c>
      <c r="E339" s="11">
        <v>613.61</v>
      </c>
      <c r="F339" s="11" t="s">
        <v>2075</v>
      </c>
      <c r="G339" s="20">
        <v>-1.2999999999999999E-3</v>
      </c>
    </row>
    <row r="340" spans="1:7" ht="15.75" customHeight="1">
      <c r="A340" s="170">
        <v>45119</v>
      </c>
      <c r="B340" s="11">
        <v>619.54</v>
      </c>
      <c r="C340" s="11">
        <v>628.01</v>
      </c>
      <c r="D340" s="11">
        <v>628.86</v>
      </c>
      <c r="E340" s="11">
        <v>617.45000000000005</v>
      </c>
      <c r="F340" s="11" t="s">
        <v>2828</v>
      </c>
      <c r="G340" s="20">
        <v>-1.12E-2</v>
      </c>
    </row>
    <row r="341" spans="1:7" ht="15.75" customHeight="1">
      <c r="A341" s="170">
        <v>45118</v>
      </c>
      <c r="B341" s="11">
        <v>626.57000000000005</v>
      </c>
      <c r="C341" s="11">
        <v>623.03</v>
      </c>
      <c r="D341" s="11">
        <v>628.51</v>
      </c>
      <c r="E341" s="11">
        <v>620.24</v>
      </c>
      <c r="F341" s="11" t="s">
        <v>2829</v>
      </c>
      <c r="G341" s="20">
        <v>1.5900000000000001E-2</v>
      </c>
    </row>
    <row r="342" spans="1:7" ht="15.75" customHeight="1">
      <c r="A342" s="170">
        <v>45117</v>
      </c>
      <c r="B342" s="11">
        <v>616.75</v>
      </c>
      <c r="C342" s="11">
        <v>622.08000000000004</v>
      </c>
      <c r="D342" s="11">
        <v>632.85</v>
      </c>
      <c r="E342" s="11">
        <v>615.65</v>
      </c>
      <c r="F342" s="11" t="s">
        <v>2368</v>
      </c>
      <c r="G342" s="20">
        <v>6.9999999999999999E-4</v>
      </c>
    </row>
    <row r="343" spans="1:7" ht="15.75" customHeight="1">
      <c r="A343" s="170">
        <v>45114</v>
      </c>
      <c r="B343" s="11">
        <v>616.29999999999995</v>
      </c>
      <c r="C343" s="11">
        <v>598.15</v>
      </c>
      <c r="D343" s="11">
        <v>622.88</v>
      </c>
      <c r="E343" s="11">
        <v>590.38</v>
      </c>
      <c r="F343" s="11" t="s">
        <v>2830</v>
      </c>
      <c r="G343" s="20">
        <v>2.9000000000000001E-2</v>
      </c>
    </row>
    <row r="344" spans="1:7" ht="15.75" customHeight="1">
      <c r="A344" s="170">
        <v>45113</v>
      </c>
      <c r="B344" s="11">
        <v>598.95000000000005</v>
      </c>
      <c r="C344" s="11">
        <v>588.98</v>
      </c>
      <c r="D344" s="11">
        <v>603.09</v>
      </c>
      <c r="E344" s="11">
        <v>586.74</v>
      </c>
      <c r="F344" s="11" t="s">
        <v>2831</v>
      </c>
      <c r="G344" s="20">
        <v>2.1299999999999999E-2</v>
      </c>
    </row>
    <row r="345" spans="1:7" ht="15.75" customHeight="1">
      <c r="A345" s="170">
        <v>45112</v>
      </c>
      <c r="B345" s="11">
        <v>586.44000000000005</v>
      </c>
      <c r="C345" s="11">
        <v>590.17999999999995</v>
      </c>
      <c r="D345" s="11">
        <v>591.17999999999995</v>
      </c>
      <c r="E345" s="11">
        <v>583.15</v>
      </c>
      <c r="F345" s="11" t="s">
        <v>2721</v>
      </c>
      <c r="G345" s="20">
        <v>-5.4000000000000003E-3</v>
      </c>
    </row>
    <row r="346" spans="1:7" ht="15.75" customHeight="1">
      <c r="A346" s="170">
        <v>45111</v>
      </c>
      <c r="B346" s="11">
        <v>589.63</v>
      </c>
      <c r="C346" s="11">
        <v>592.57000000000005</v>
      </c>
      <c r="D346" s="11">
        <v>594.57000000000005</v>
      </c>
      <c r="E346" s="11">
        <v>587.69000000000005</v>
      </c>
      <c r="F346" s="11" t="s">
        <v>1801</v>
      </c>
      <c r="G346" s="20">
        <v>1.1000000000000001E-3</v>
      </c>
    </row>
    <row r="347" spans="1:7" ht="15.75" customHeight="1">
      <c r="A347" s="170">
        <v>45110</v>
      </c>
      <c r="B347" s="11">
        <v>588.98</v>
      </c>
      <c r="C347" s="11">
        <v>598.15</v>
      </c>
      <c r="D347" s="11">
        <v>600.45000000000005</v>
      </c>
      <c r="E347" s="11">
        <v>588.17999999999995</v>
      </c>
      <c r="F347" s="11" t="s">
        <v>2827</v>
      </c>
      <c r="G347" s="20">
        <v>-8.0000000000000002E-3</v>
      </c>
    </row>
    <row r="348" spans="1:7" ht="15.75" customHeight="1">
      <c r="A348" s="170">
        <v>45107</v>
      </c>
      <c r="B348" s="11">
        <v>593.72</v>
      </c>
      <c r="C348" s="11">
        <v>586.54</v>
      </c>
      <c r="D348" s="11">
        <v>597.16</v>
      </c>
      <c r="E348" s="11">
        <v>586.19000000000005</v>
      </c>
      <c r="F348" s="11" t="s">
        <v>1967</v>
      </c>
      <c r="G348" s="20">
        <v>1.52E-2</v>
      </c>
    </row>
    <row r="349" spans="1:7" ht="15.75" customHeight="1">
      <c r="A349" s="170">
        <v>45105</v>
      </c>
      <c r="B349" s="11">
        <v>584.84</v>
      </c>
      <c r="C349" s="11">
        <v>577.22</v>
      </c>
      <c r="D349" s="11">
        <v>588.17999999999995</v>
      </c>
      <c r="E349" s="11">
        <v>573.73</v>
      </c>
      <c r="F349" s="11" t="s">
        <v>2832</v>
      </c>
      <c r="G349" s="20">
        <v>2.3599999999999999E-2</v>
      </c>
    </row>
    <row r="350" spans="1:7" ht="15.75" customHeight="1">
      <c r="A350" s="170">
        <v>45104</v>
      </c>
      <c r="B350" s="11">
        <v>571.34</v>
      </c>
      <c r="C350" s="11">
        <v>568.25</v>
      </c>
      <c r="D350" s="11">
        <v>575.13</v>
      </c>
      <c r="E350" s="11">
        <v>566.70000000000005</v>
      </c>
      <c r="F350" s="11" t="s">
        <v>1956</v>
      </c>
      <c r="G350" s="20">
        <v>9.1999999999999998E-3</v>
      </c>
    </row>
    <row r="351" spans="1:7" ht="15.75" customHeight="1">
      <c r="A351" s="170">
        <v>45103</v>
      </c>
      <c r="B351" s="11">
        <v>566.1</v>
      </c>
      <c r="C351" s="11">
        <v>558.28</v>
      </c>
      <c r="D351" s="11">
        <v>567.25</v>
      </c>
      <c r="E351" s="11">
        <v>556.08000000000004</v>
      </c>
      <c r="F351" s="11" t="s">
        <v>1370</v>
      </c>
      <c r="G351" s="20">
        <v>1.47E-2</v>
      </c>
    </row>
    <row r="352" spans="1:7" ht="15.75" customHeight="1">
      <c r="A352" s="170">
        <v>45100</v>
      </c>
      <c r="B352" s="11">
        <v>557.92999999999995</v>
      </c>
      <c r="C352" s="11">
        <v>568.25</v>
      </c>
      <c r="D352" s="11">
        <v>569.39</v>
      </c>
      <c r="E352" s="11">
        <v>555.98</v>
      </c>
      <c r="F352" s="11" t="s">
        <v>2833</v>
      </c>
      <c r="G352" s="20">
        <v>-1.7000000000000001E-2</v>
      </c>
    </row>
    <row r="353" spans="1:7" ht="15.75" customHeight="1">
      <c r="A353" s="170">
        <v>45099</v>
      </c>
      <c r="B353" s="11">
        <v>567.6</v>
      </c>
      <c r="C353" s="11">
        <v>582.20000000000005</v>
      </c>
      <c r="D353" s="11">
        <v>582.9</v>
      </c>
      <c r="E353" s="11">
        <v>566.45000000000005</v>
      </c>
      <c r="F353" s="11" t="s">
        <v>2106</v>
      </c>
      <c r="G353" s="20">
        <v>-2.07E-2</v>
      </c>
    </row>
    <row r="354" spans="1:7" ht="15.75" customHeight="1">
      <c r="A354" s="170">
        <v>45098</v>
      </c>
      <c r="B354" s="11">
        <v>579.61</v>
      </c>
      <c r="C354" s="11">
        <v>583.15</v>
      </c>
      <c r="D354" s="11">
        <v>584.1</v>
      </c>
      <c r="E354" s="11">
        <v>572.73</v>
      </c>
      <c r="F354" s="11" t="s">
        <v>1825</v>
      </c>
      <c r="G354" s="20">
        <v>-3.2000000000000002E-3</v>
      </c>
    </row>
    <row r="355" spans="1:7" ht="15.75" customHeight="1">
      <c r="A355" s="170">
        <v>45097</v>
      </c>
      <c r="B355" s="11">
        <v>581.46</v>
      </c>
      <c r="C355" s="11">
        <v>564.30999999999995</v>
      </c>
      <c r="D355" s="11">
        <v>582.15</v>
      </c>
      <c r="E355" s="11">
        <v>560.77</v>
      </c>
      <c r="F355" s="11" t="s">
        <v>2834</v>
      </c>
      <c r="G355" s="20">
        <v>3.04E-2</v>
      </c>
    </row>
    <row r="356" spans="1:7" ht="15.75" customHeight="1">
      <c r="A356" s="170">
        <v>45096</v>
      </c>
      <c r="B356" s="11">
        <v>564.30999999999995</v>
      </c>
      <c r="C356" s="11">
        <v>568.9</v>
      </c>
      <c r="D356" s="11">
        <v>571.44000000000005</v>
      </c>
      <c r="E356" s="11">
        <v>562.47</v>
      </c>
      <c r="F356" s="11" t="s">
        <v>1491</v>
      </c>
      <c r="G356" s="20">
        <v>-6.6E-3</v>
      </c>
    </row>
    <row r="357" spans="1:7" ht="15.75" customHeight="1">
      <c r="A357" s="170">
        <v>45093</v>
      </c>
      <c r="B357" s="11">
        <v>568.04999999999995</v>
      </c>
      <c r="C357" s="11">
        <v>567.9</v>
      </c>
      <c r="D357" s="11">
        <v>570.44000000000005</v>
      </c>
      <c r="E357" s="11">
        <v>564.30999999999995</v>
      </c>
      <c r="F357" s="11" t="s">
        <v>1455</v>
      </c>
      <c r="G357" s="20">
        <v>2.3999999999999998E-3</v>
      </c>
    </row>
    <row r="358" spans="1:7" ht="15.75" customHeight="1">
      <c r="A358" s="170">
        <v>45092</v>
      </c>
      <c r="B358" s="11">
        <v>566.70000000000005</v>
      </c>
      <c r="C358" s="11">
        <v>570.04</v>
      </c>
      <c r="D358" s="11">
        <v>573.23</v>
      </c>
      <c r="E358" s="11">
        <v>566</v>
      </c>
      <c r="F358" s="11" t="s">
        <v>2486</v>
      </c>
      <c r="G358" s="20">
        <v>-3.2000000000000002E-3</v>
      </c>
    </row>
    <row r="359" spans="1:7" ht="15.75" customHeight="1">
      <c r="A359" s="170">
        <v>45091</v>
      </c>
      <c r="B359" s="11">
        <v>568.54999999999995</v>
      </c>
      <c r="C359" s="11">
        <v>564.26</v>
      </c>
      <c r="D359" s="11">
        <v>569.44000000000005</v>
      </c>
      <c r="E359" s="11">
        <v>562.27</v>
      </c>
      <c r="F359" s="11" t="s">
        <v>2782</v>
      </c>
      <c r="G359" s="20">
        <v>1.44E-2</v>
      </c>
    </row>
    <row r="360" spans="1:7" ht="15.75" customHeight="1">
      <c r="A360" s="170">
        <v>45090</v>
      </c>
      <c r="B360" s="11">
        <v>560.47</v>
      </c>
      <c r="C360" s="11">
        <v>565.95000000000005</v>
      </c>
      <c r="D360" s="11">
        <v>569.29</v>
      </c>
      <c r="E360" s="11">
        <v>559.03</v>
      </c>
      <c r="F360" s="11" t="s">
        <v>2835</v>
      </c>
      <c r="G360" s="20">
        <v>-3.5000000000000001E-3</v>
      </c>
    </row>
    <row r="361" spans="1:7" ht="15.75" customHeight="1">
      <c r="A361" s="170">
        <v>45089</v>
      </c>
      <c r="B361" s="11">
        <v>562.41</v>
      </c>
      <c r="C361" s="11">
        <v>565.26</v>
      </c>
      <c r="D361" s="11">
        <v>567.15</v>
      </c>
      <c r="E361" s="11">
        <v>558.91999999999996</v>
      </c>
      <c r="F361" s="11" t="s">
        <v>1728</v>
      </c>
      <c r="G361" s="20">
        <v>3.3E-3</v>
      </c>
    </row>
    <row r="362" spans="1:7" ht="15.75" customHeight="1">
      <c r="A362" s="170">
        <v>45086</v>
      </c>
      <c r="B362" s="11">
        <v>560.57000000000005</v>
      </c>
      <c r="C362" s="11">
        <v>562.66</v>
      </c>
      <c r="D362" s="11">
        <v>564.71</v>
      </c>
      <c r="E362" s="11">
        <v>557.58000000000004</v>
      </c>
      <c r="F362" s="11" t="s">
        <v>2833</v>
      </c>
      <c r="G362" s="20">
        <v>4.5999999999999999E-3</v>
      </c>
    </row>
    <row r="363" spans="1:7" ht="15.75" customHeight="1">
      <c r="A363" s="170">
        <v>45085</v>
      </c>
      <c r="B363" s="11">
        <v>557.98</v>
      </c>
      <c r="C363" s="11">
        <v>568.25</v>
      </c>
      <c r="D363" s="11">
        <v>574.78</v>
      </c>
      <c r="E363" s="11">
        <v>555.29</v>
      </c>
      <c r="F363" s="11" t="s">
        <v>2836</v>
      </c>
      <c r="G363" s="20">
        <v>-1.4500000000000001E-2</v>
      </c>
    </row>
    <row r="364" spans="1:7" ht="15.75" customHeight="1">
      <c r="A364" s="170">
        <v>45084</v>
      </c>
      <c r="B364" s="11">
        <v>566.20000000000005</v>
      </c>
      <c r="C364" s="11">
        <v>557.08000000000004</v>
      </c>
      <c r="D364" s="11">
        <v>573.23</v>
      </c>
      <c r="E364" s="11">
        <v>550.45000000000005</v>
      </c>
      <c r="F364" s="11" t="s">
        <v>2453</v>
      </c>
      <c r="G364" s="20">
        <v>2.1999999999999999E-2</v>
      </c>
    </row>
    <row r="365" spans="1:7" ht="15.75" customHeight="1">
      <c r="A365" s="170">
        <v>45083</v>
      </c>
      <c r="B365" s="11">
        <v>554.04</v>
      </c>
      <c r="C365" s="11">
        <v>547.76</v>
      </c>
      <c r="D365" s="11">
        <v>555.29</v>
      </c>
      <c r="E365" s="11">
        <v>543.66999999999996</v>
      </c>
      <c r="F365" s="11" t="s">
        <v>2691</v>
      </c>
      <c r="G365" s="20">
        <v>1.7399999999999999E-2</v>
      </c>
    </row>
    <row r="366" spans="1:7" ht="15.75" customHeight="1">
      <c r="A366" s="170">
        <v>45082</v>
      </c>
      <c r="B366" s="11">
        <v>544.57000000000005</v>
      </c>
      <c r="C366" s="11">
        <v>537.34</v>
      </c>
      <c r="D366" s="11">
        <v>547.11</v>
      </c>
      <c r="E366" s="11">
        <v>536.24</v>
      </c>
      <c r="F366" s="11" t="s">
        <v>2837</v>
      </c>
      <c r="G366" s="20">
        <v>1.9300000000000001E-2</v>
      </c>
    </row>
    <row r="367" spans="1:7" ht="15.75" customHeight="1">
      <c r="A367" s="170">
        <v>45079</v>
      </c>
      <c r="B367" s="11">
        <v>534.25</v>
      </c>
      <c r="C367" s="11">
        <v>535.35</v>
      </c>
      <c r="D367" s="11">
        <v>539.59</v>
      </c>
      <c r="E367" s="11">
        <v>531.11</v>
      </c>
      <c r="F367" s="11" t="s">
        <v>2307</v>
      </c>
      <c r="G367" s="20">
        <v>1.2999999999999999E-3</v>
      </c>
    </row>
    <row r="368" spans="1:7" ht="15.75" customHeight="1">
      <c r="A368" s="170">
        <v>45078</v>
      </c>
      <c r="B368" s="11">
        <v>533.54999999999995</v>
      </c>
      <c r="C368" s="11">
        <v>525.88</v>
      </c>
      <c r="D368" s="11">
        <v>534.6</v>
      </c>
      <c r="E368" s="11">
        <v>521.24</v>
      </c>
      <c r="F368" s="11" t="s">
        <v>2469</v>
      </c>
      <c r="G368" s="20">
        <v>1.6899999999999998E-2</v>
      </c>
    </row>
    <row r="369" spans="1:7" ht="15.75" customHeight="1">
      <c r="A369" s="170">
        <v>45077</v>
      </c>
      <c r="B369" s="11">
        <v>524.67999999999995</v>
      </c>
      <c r="C369" s="11">
        <v>518.35</v>
      </c>
      <c r="D369" s="11">
        <v>525.88</v>
      </c>
      <c r="E369" s="11">
        <v>514.80999999999995</v>
      </c>
      <c r="F369" s="11" t="s">
        <v>2838</v>
      </c>
      <c r="G369" s="20">
        <v>1.4500000000000001E-2</v>
      </c>
    </row>
    <row r="370" spans="1:7" ht="15.75" customHeight="1">
      <c r="A370" s="170">
        <v>45076</v>
      </c>
      <c r="B370" s="11">
        <v>517.20000000000005</v>
      </c>
      <c r="C370" s="11">
        <v>519.85</v>
      </c>
      <c r="D370" s="11">
        <v>521.89</v>
      </c>
      <c r="E370" s="11">
        <v>516.41</v>
      </c>
      <c r="F370" s="11" t="s">
        <v>1987</v>
      </c>
      <c r="G370" s="20">
        <v>-5.1000000000000004E-3</v>
      </c>
    </row>
    <row r="371" spans="1:7" ht="15.75" customHeight="1">
      <c r="A371" s="170">
        <v>45075</v>
      </c>
      <c r="B371" s="11">
        <v>519.85</v>
      </c>
      <c r="C371" s="11">
        <v>523.39</v>
      </c>
      <c r="D371" s="11">
        <v>523.48</v>
      </c>
      <c r="E371" s="11">
        <v>518.1</v>
      </c>
      <c r="F371" s="11" t="s">
        <v>1511</v>
      </c>
      <c r="G371" s="20">
        <v>5.7999999999999996E-3</v>
      </c>
    </row>
    <row r="372" spans="1:7" ht="15.75" customHeight="1">
      <c r="A372" s="170">
        <v>45072</v>
      </c>
      <c r="B372" s="11">
        <v>516.85</v>
      </c>
      <c r="C372" s="11">
        <v>513.32000000000005</v>
      </c>
      <c r="D372" s="11">
        <v>518.15</v>
      </c>
      <c r="E372" s="11">
        <v>510.62</v>
      </c>
      <c r="F372" s="11" t="s">
        <v>2030</v>
      </c>
      <c r="G372" s="20">
        <v>7.0000000000000001E-3</v>
      </c>
    </row>
    <row r="373" spans="1:7" ht="15.75" customHeight="1">
      <c r="A373" s="170">
        <v>45071</v>
      </c>
      <c r="B373" s="11">
        <v>513.27</v>
      </c>
      <c r="C373" s="11">
        <v>516.41</v>
      </c>
      <c r="D373" s="11">
        <v>516.41</v>
      </c>
      <c r="E373" s="11">
        <v>507.53</v>
      </c>
      <c r="F373" s="11" t="s">
        <v>2839</v>
      </c>
      <c r="G373" s="20">
        <v>-1.03E-2</v>
      </c>
    </row>
    <row r="374" spans="1:7" ht="15.75" customHeight="1">
      <c r="A374" s="170">
        <v>45070</v>
      </c>
      <c r="B374" s="11">
        <v>518.6</v>
      </c>
      <c r="C374" s="11">
        <v>525.53</v>
      </c>
      <c r="D374" s="11">
        <v>528.02</v>
      </c>
      <c r="E374" s="11">
        <v>517.54999999999995</v>
      </c>
      <c r="F374" s="11" t="s">
        <v>2689</v>
      </c>
      <c r="G374" s="20">
        <v>-1.5699999999999999E-2</v>
      </c>
    </row>
    <row r="375" spans="1:7" ht="15.75" customHeight="1">
      <c r="A375" s="170">
        <v>45069</v>
      </c>
      <c r="B375" s="11">
        <v>526.87</v>
      </c>
      <c r="C375" s="11">
        <v>520.89</v>
      </c>
      <c r="D375" s="11">
        <v>529.37</v>
      </c>
      <c r="E375" s="11">
        <v>519.54999999999995</v>
      </c>
      <c r="F375" s="11" t="s">
        <v>2840</v>
      </c>
      <c r="G375" s="20">
        <v>1.15E-2</v>
      </c>
    </row>
    <row r="376" spans="1:7" ht="15.75" customHeight="1">
      <c r="A376" s="170">
        <v>45068</v>
      </c>
      <c r="B376" s="11">
        <v>520.89</v>
      </c>
      <c r="C376" s="11">
        <v>523.34</v>
      </c>
      <c r="D376" s="11">
        <v>525.38</v>
      </c>
      <c r="E376" s="11">
        <v>517.75</v>
      </c>
      <c r="F376" s="11" t="s">
        <v>1999</v>
      </c>
      <c r="G376" s="20">
        <v>-4.7000000000000002E-3</v>
      </c>
    </row>
    <row r="377" spans="1:7" ht="15.75" customHeight="1">
      <c r="A377" s="170">
        <v>45065</v>
      </c>
      <c r="B377" s="11">
        <v>523.34</v>
      </c>
      <c r="C377" s="11">
        <v>508.23</v>
      </c>
      <c r="D377" s="11">
        <v>524.78</v>
      </c>
      <c r="E377" s="11">
        <v>503.2</v>
      </c>
      <c r="F377" s="11" t="s">
        <v>2841</v>
      </c>
      <c r="G377" s="20">
        <v>3.2500000000000001E-2</v>
      </c>
    </row>
    <row r="378" spans="1:7" ht="15.75" customHeight="1">
      <c r="A378" s="170">
        <v>45064</v>
      </c>
      <c r="B378" s="11">
        <v>506.89</v>
      </c>
      <c r="C378" s="11">
        <v>517.20000000000005</v>
      </c>
      <c r="D378" s="11">
        <v>519.29999999999995</v>
      </c>
      <c r="E378" s="11">
        <v>505.54</v>
      </c>
      <c r="F378" s="11" t="s">
        <v>2307</v>
      </c>
      <c r="G378" s="20">
        <v>-1.37E-2</v>
      </c>
    </row>
    <row r="379" spans="1:7" ht="15.75" customHeight="1">
      <c r="A379" s="170">
        <v>45063</v>
      </c>
      <c r="B379" s="11">
        <v>513.91</v>
      </c>
      <c r="C379" s="11">
        <v>520.89</v>
      </c>
      <c r="D379" s="11">
        <v>522.34</v>
      </c>
      <c r="E379" s="11">
        <v>510.92</v>
      </c>
      <c r="F379" s="11" t="s">
        <v>2842</v>
      </c>
      <c r="G379" s="20">
        <v>-1.0800000000000001E-2</v>
      </c>
    </row>
    <row r="380" spans="1:7" ht="15.75" customHeight="1">
      <c r="A380" s="170">
        <v>45062</v>
      </c>
      <c r="B380" s="11">
        <v>519.54999999999995</v>
      </c>
      <c r="C380" s="11">
        <v>532.30999999999995</v>
      </c>
      <c r="D380" s="11">
        <v>534.29999999999995</v>
      </c>
      <c r="E380" s="11">
        <v>517.25</v>
      </c>
      <c r="F380" s="11" t="s">
        <v>2843</v>
      </c>
      <c r="G380" s="20">
        <v>-1.83E-2</v>
      </c>
    </row>
    <row r="381" spans="1:7" ht="15.75" customHeight="1">
      <c r="A381" s="170">
        <v>45061</v>
      </c>
      <c r="B381" s="11">
        <v>529.22</v>
      </c>
      <c r="C381" s="11">
        <v>522.24</v>
      </c>
      <c r="D381" s="11">
        <v>535.5</v>
      </c>
      <c r="E381" s="11">
        <v>519.9</v>
      </c>
      <c r="F381" s="11" t="s">
        <v>2844</v>
      </c>
      <c r="G381" s="20">
        <v>2.8899999999999999E-2</v>
      </c>
    </row>
    <row r="382" spans="1:7" ht="15.75" customHeight="1">
      <c r="A382" s="170">
        <v>45058</v>
      </c>
      <c r="B382" s="11">
        <v>514.36</v>
      </c>
      <c r="C382" s="11">
        <v>512.32000000000005</v>
      </c>
      <c r="D382" s="11">
        <v>518.9</v>
      </c>
      <c r="E382" s="11">
        <v>508.73</v>
      </c>
      <c r="F382" s="11" t="s">
        <v>2845</v>
      </c>
      <c r="G382" s="20">
        <v>8.5000000000000006E-3</v>
      </c>
    </row>
    <row r="383" spans="1:7" ht="15.75" customHeight="1">
      <c r="A383" s="170">
        <v>45057</v>
      </c>
      <c r="B383" s="11">
        <v>510.03</v>
      </c>
      <c r="C383" s="11">
        <v>510.42</v>
      </c>
      <c r="D383" s="11">
        <v>512.57000000000005</v>
      </c>
      <c r="E383" s="11">
        <v>503.95</v>
      </c>
      <c r="F383" s="11" t="s">
        <v>2288</v>
      </c>
      <c r="G383" s="20">
        <v>4.1000000000000003E-3</v>
      </c>
    </row>
    <row r="384" spans="1:7" ht="15.75" customHeight="1">
      <c r="A384" s="170">
        <v>45056</v>
      </c>
      <c r="B384" s="11">
        <v>507.93</v>
      </c>
      <c r="C384" s="11">
        <v>506.44</v>
      </c>
      <c r="D384" s="11">
        <v>511.32</v>
      </c>
      <c r="E384" s="11">
        <v>502.8</v>
      </c>
      <c r="F384" s="11" t="s">
        <v>2486</v>
      </c>
      <c r="G384" s="20">
        <v>1.1599999999999999E-2</v>
      </c>
    </row>
    <row r="385" spans="1:7" ht="15.75" customHeight="1">
      <c r="A385" s="170">
        <v>45055</v>
      </c>
      <c r="B385" s="11">
        <v>502.1</v>
      </c>
      <c r="C385" s="11">
        <v>500.46</v>
      </c>
      <c r="D385" s="11">
        <v>511.22</v>
      </c>
      <c r="E385" s="11">
        <v>500.01</v>
      </c>
      <c r="F385" s="11" t="s">
        <v>2846</v>
      </c>
      <c r="G385" s="20">
        <v>6.3E-3</v>
      </c>
    </row>
    <row r="386" spans="1:7" ht="15.75" customHeight="1">
      <c r="A386" s="170">
        <v>45054</v>
      </c>
      <c r="B386" s="11">
        <v>498.96</v>
      </c>
      <c r="C386" s="11">
        <v>478.52</v>
      </c>
      <c r="D386" s="11">
        <v>500.76</v>
      </c>
      <c r="E386" s="11">
        <v>476.63</v>
      </c>
      <c r="F386" s="11" t="s">
        <v>2847</v>
      </c>
      <c r="G386" s="20">
        <v>4.9000000000000002E-2</v>
      </c>
    </row>
    <row r="387" spans="1:7" ht="15.75" customHeight="1">
      <c r="A387" s="170">
        <v>45051</v>
      </c>
      <c r="B387" s="11">
        <v>475.63</v>
      </c>
      <c r="C387" s="11">
        <v>480.17</v>
      </c>
      <c r="D387" s="11">
        <v>483.21</v>
      </c>
      <c r="E387" s="11">
        <v>474.68</v>
      </c>
      <c r="F387" s="11" t="s">
        <v>1500</v>
      </c>
      <c r="G387" s="20">
        <v>-7.7000000000000002E-3</v>
      </c>
    </row>
    <row r="388" spans="1:7" ht="15.75" customHeight="1">
      <c r="A388" s="170">
        <v>45050</v>
      </c>
      <c r="B388" s="11">
        <v>479.32</v>
      </c>
      <c r="C388" s="11">
        <v>482.11</v>
      </c>
      <c r="D388" s="11">
        <v>484.9</v>
      </c>
      <c r="E388" s="11">
        <v>477.28</v>
      </c>
      <c r="F388" s="11" t="s">
        <v>1407</v>
      </c>
      <c r="G388" s="20">
        <v>-6.0000000000000001E-3</v>
      </c>
    </row>
    <row r="389" spans="1:7" ht="15.75" customHeight="1">
      <c r="A389" s="170">
        <v>45049</v>
      </c>
      <c r="B389" s="11">
        <v>482.21</v>
      </c>
      <c r="C389" s="11">
        <v>478.77</v>
      </c>
      <c r="D389" s="11">
        <v>483.61</v>
      </c>
      <c r="E389" s="11">
        <v>476.28</v>
      </c>
      <c r="F389" s="11" t="s">
        <v>1935</v>
      </c>
      <c r="G389" s="20">
        <v>7.1999999999999998E-3</v>
      </c>
    </row>
    <row r="390" spans="1:7" ht="15.75" customHeight="1">
      <c r="A390" s="170">
        <v>45048</v>
      </c>
      <c r="B390" s="11">
        <v>478.77</v>
      </c>
      <c r="C390" s="11">
        <v>481.02</v>
      </c>
      <c r="D390" s="11">
        <v>482.51</v>
      </c>
      <c r="E390" s="11">
        <v>473.09</v>
      </c>
      <c r="F390" s="11" t="s">
        <v>2839</v>
      </c>
      <c r="G390" s="20">
        <v>-9.7000000000000003E-3</v>
      </c>
    </row>
    <row r="391" spans="1:7" ht="15.75" customHeight="1">
      <c r="A391" s="170">
        <v>45044</v>
      </c>
      <c r="B391" s="11">
        <v>483.46</v>
      </c>
      <c r="C391" s="11">
        <v>479.92</v>
      </c>
      <c r="D391" s="11">
        <v>486.5</v>
      </c>
      <c r="E391" s="11">
        <v>476.88</v>
      </c>
      <c r="F391" s="11" t="s">
        <v>1510</v>
      </c>
      <c r="G391" s="20">
        <v>7.0000000000000001E-3</v>
      </c>
    </row>
    <row r="392" spans="1:7" ht="15.75" customHeight="1">
      <c r="A392" s="170">
        <v>45043</v>
      </c>
      <c r="B392" s="11">
        <v>480.12</v>
      </c>
      <c r="C392" s="11">
        <v>477.03</v>
      </c>
      <c r="D392" s="11">
        <v>480.52</v>
      </c>
      <c r="E392" s="11">
        <v>475.03</v>
      </c>
      <c r="F392" s="11" t="s">
        <v>1820</v>
      </c>
      <c r="G392" s="20">
        <v>7.1000000000000004E-3</v>
      </c>
    </row>
    <row r="393" spans="1:7" ht="15.75" customHeight="1">
      <c r="A393" s="170">
        <v>45042</v>
      </c>
      <c r="B393" s="11">
        <v>476.73</v>
      </c>
      <c r="C393" s="11">
        <v>471.55</v>
      </c>
      <c r="D393" s="11">
        <v>478.02</v>
      </c>
      <c r="E393" s="11">
        <v>471.15</v>
      </c>
      <c r="F393" s="11" t="s">
        <v>1447</v>
      </c>
      <c r="G393" s="20">
        <v>9.7999999999999997E-3</v>
      </c>
    </row>
    <row r="394" spans="1:7" ht="15.75" customHeight="1">
      <c r="A394" s="170">
        <v>45041</v>
      </c>
      <c r="B394" s="11">
        <v>472.09</v>
      </c>
      <c r="C394" s="11">
        <v>473.74</v>
      </c>
      <c r="D394" s="11">
        <v>474.93</v>
      </c>
      <c r="E394" s="11">
        <v>470.45</v>
      </c>
      <c r="F394" s="11" t="s">
        <v>1478</v>
      </c>
      <c r="G394" s="20">
        <v>-3.5000000000000001E-3</v>
      </c>
    </row>
    <row r="395" spans="1:7" ht="15.75" customHeight="1">
      <c r="A395" s="170">
        <v>45040</v>
      </c>
      <c r="B395" s="11">
        <v>473.74</v>
      </c>
      <c r="C395" s="11">
        <v>469.75</v>
      </c>
      <c r="D395" s="11">
        <v>474.54</v>
      </c>
      <c r="E395" s="11">
        <v>466.86</v>
      </c>
      <c r="F395" s="11" t="s">
        <v>2017</v>
      </c>
      <c r="G395" s="20">
        <v>8.5000000000000006E-3</v>
      </c>
    </row>
    <row r="396" spans="1:7" ht="15.75" customHeight="1">
      <c r="A396" s="170">
        <v>45037</v>
      </c>
      <c r="B396" s="11">
        <v>469.75</v>
      </c>
      <c r="C396" s="11">
        <v>475.23</v>
      </c>
      <c r="D396" s="11">
        <v>475.23</v>
      </c>
      <c r="E396" s="11">
        <v>465.76</v>
      </c>
      <c r="F396" s="11" t="s">
        <v>1858</v>
      </c>
      <c r="G396" s="20">
        <v>-1.17E-2</v>
      </c>
    </row>
    <row r="397" spans="1:7" ht="15.75" customHeight="1">
      <c r="A397" s="170">
        <v>45036</v>
      </c>
      <c r="B397" s="11">
        <v>475.33</v>
      </c>
      <c r="C397" s="11">
        <v>472.24</v>
      </c>
      <c r="D397" s="11">
        <v>478.22</v>
      </c>
      <c r="E397" s="11">
        <v>467.96</v>
      </c>
      <c r="F397" s="11" t="s">
        <v>2848</v>
      </c>
      <c r="G397" s="20">
        <v>1.5800000000000002E-2</v>
      </c>
    </row>
    <row r="398" spans="1:7" ht="15.75" customHeight="1">
      <c r="A398" s="170">
        <v>45035</v>
      </c>
      <c r="B398" s="11">
        <v>467.96</v>
      </c>
      <c r="C398" s="11">
        <v>471.55</v>
      </c>
      <c r="D398" s="11">
        <v>474.04</v>
      </c>
      <c r="E398" s="11">
        <v>466.41</v>
      </c>
      <c r="F398" s="11" t="s">
        <v>1775</v>
      </c>
      <c r="G398" s="20">
        <v>-7.6E-3</v>
      </c>
    </row>
    <row r="399" spans="1:7" ht="15.75" customHeight="1">
      <c r="A399" s="170">
        <v>45034</v>
      </c>
      <c r="B399" s="11">
        <v>471.55</v>
      </c>
      <c r="C399" s="11">
        <v>473.54</v>
      </c>
      <c r="D399" s="11">
        <v>481.86</v>
      </c>
      <c r="E399" s="11">
        <v>466.66</v>
      </c>
      <c r="F399" s="11" t="s">
        <v>2536</v>
      </c>
      <c r="G399" s="20">
        <v>1.8E-3</v>
      </c>
    </row>
    <row r="400" spans="1:7" ht="15.75" customHeight="1">
      <c r="A400" s="170">
        <v>45033</v>
      </c>
      <c r="B400" s="11">
        <v>470.7</v>
      </c>
      <c r="C400" s="11">
        <v>469.55</v>
      </c>
      <c r="D400" s="11">
        <v>471.55</v>
      </c>
      <c r="E400" s="11">
        <v>464.37</v>
      </c>
      <c r="F400" s="11" t="s">
        <v>2849</v>
      </c>
      <c r="G400" s="20">
        <v>5.5999999999999999E-3</v>
      </c>
    </row>
    <row r="401" spans="1:7" ht="15.75" customHeight="1">
      <c r="A401" s="170">
        <v>45029</v>
      </c>
      <c r="B401" s="11">
        <v>468.06</v>
      </c>
      <c r="C401" s="11">
        <v>463.52</v>
      </c>
      <c r="D401" s="11">
        <v>470.55</v>
      </c>
      <c r="E401" s="11">
        <v>461.83</v>
      </c>
      <c r="F401" s="11" t="s">
        <v>1708</v>
      </c>
      <c r="G401" s="20">
        <v>8.6E-3</v>
      </c>
    </row>
    <row r="402" spans="1:7" ht="15.75" customHeight="1">
      <c r="A402" s="170">
        <v>45028</v>
      </c>
      <c r="B402" s="11">
        <v>464.07</v>
      </c>
      <c r="C402" s="11">
        <v>457.94</v>
      </c>
      <c r="D402" s="11">
        <v>467.16</v>
      </c>
      <c r="E402" s="11">
        <v>456.79</v>
      </c>
      <c r="F402" s="11" t="s">
        <v>2850</v>
      </c>
      <c r="G402" s="20">
        <v>1.4800000000000001E-2</v>
      </c>
    </row>
    <row r="403" spans="1:7" ht="15.75" customHeight="1">
      <c r="A403" s="170">
        <v>45027</v>
      </c>
      <c r="B403" s="11">
        <v>457.29</v>
      </c>
      <c r="C403" s="11">
        <v>462.32</v>
      </c>
      <c r="D403" s="11">
        <v>462.32</v>
      </c>
      <c r="E403" s="11">
        <v>454.4</v>
      </c>
      <c r="F403" s="11" t="s">
        <v>2851</v>
      </c>
      <c r="G403" s="20">
        <v>-5.5999999999999999E-3</v>
      </c>
    </row>
    <row r="404" spans="1:7" ht="15.75" customHeight="1">
      <c r="A404" s="170">
        <v>45026</v>
      </c>
      <c r="B404" s="11">
        <v>459.88</v>
      </c>
      <c r="C404" s="11">
        <v>450.66</v>
      </c>
      <c r="D404" s="11">
        <v>471.84</v>
      </c>
      <c r="E404" s="11">
        <v>450.61</v>
      </c>
      <c r="F404" s="11" t="s">
        <v>2852</v>
      </c>
      <c r="G404" s="20">
        <v>5.3999999999999999E-2</v>
      </c>
    </row>
    <row r="405" spans="1:7" ht="15.75" customHeight="1">
      <c r="A405" s="170">
        <v>45022</v>
      </c>
      <c r="B405" s="11">
        <v>436.3</v>
      </c>
      <c r="C405" s="11">
        <v>425.19</v>
      </c>
      <c r="D405" s="11">
        <v>437.95</v>
      </c>
      <c r="E405" s="11">
        <v>422.45</v>
      </c>
      <c r="F405" s="11" t="s">
        <v>2009</v>
      </c>
      <c r="G405" s="20">
        <v>2.5999999999999999E-2</v>
      </c>
    </row>
    <row r="406" spans="1:7" ht="15.75" customHeight="1">
      <c r="A406" s="170">
        <v>45021</v>
      </c>
      <c r="B406" s="11">
        <v>425.24</v>
      </c>
      <c r="C406" s="11">
        <v>422.95</v>
      </c>
      <c r="D406" s="11">
        <v>427.43</v>
      </c>
      <c r="E406" s="11">
        <v>421.85</v>
      </c>
      <c r="F406" s="11" t="s">
        <v>2084</v>
      </c>
      <c r="G406" s="20">
        <v>5.4000000000000003E-3</v>
      </c>
    </row>
    <row r="407" spans="1:7" ht="15.75" customHeight="1">
      <c r="A407" s="170">
        <v>45019</v>
      </c>
      <c r="B407" s="11">
        <v>422.95</v>
      </c>
      <c r="C407" s="11">
        <v>421.7</v>
      </c>
      <c r="D407" s="11">
        <v>423.64</v>
      </c>
      <c r="E407" s="11">
        <v>418.21</v>
      </c>
      <c r="F407" s="11" t="s">
        <v>2013</v>
      </c>
      <c r="G407" s="20">
        <v>8.2000000000000007E-3</v>
      </c>
    </row>
    <row r="408" spans="1:7" ht="15.75" customHeight="1">
      <c r="A408" s="170">
        <v>45016</v>
      </c>
      <c r="B408" s="11">
        <v>419.51</v>
      </c>
      <c r="C408" s="11">
        <v>410.08</v>
      </c>
      <c r="D408" s="11">
        <v>420.45</v>
      </c>
      <c r="E408" s="11">
        <v>409.74</v>
      </c>
      <c r="F408" s="11" t="s">
        <v>2853</v>
      </c>
      <c r="G408" s="20">
        <v>2.8299999999999999E-2</v>
      </c>
    </row>
    <row r="409" spans="1:7" ht="15.75" customHeight="1">
      <c r="A409" s="170">
        <v>45014</v>
      </c>
      <c r="B409" s="11">
        <v>407.94</v>
      </c>
      <c r="C409" s="11">
        <v>400.36</v>
      </c>
      <c r="D409" s="11">
        <v>409.34</v>
      </c>
      <c r="E409" s="11">
        <v>400.36</v>
      </c>
      <c r="F409" s="11" t="s">
        <v>2854</v>
      </c>
      <c r="G409" s="20">
        <v>1.89E-2</v>
      </c>
    </row>
    <row r="410" spans="1:7" ht="15.75" customHeight="1">
      <c r="A410" s="170">
        <v>45013</v>
      </c>
      <c r="B410" s="11">
        <v>400.36</v>
      </c>
      <c r="C410" s="11">
        <v>412.88</v>
      </c>
      <c r="D410" s="11">
        <v>413.23</v>
      </c>
      <c r="E410" s="11">
        <v>399.22</v>
      </c>
      <c r="F410" s="11" t="s">
        <v>1546</v>
      </c>
      <c r="G410" s="20">
        <v>-2.5399999999999999E-2</v>
      </c>
    </row>
    <row r="411" spans="1:7" ht="15.75" customHeight="1">
      <c r="A411" s="170">
        <v>45012</v>
      </c>
      <c r="B411" s="11">
        <v>410.78</v>
      </c>
      <c r="C411" s="11">
        <v>414.72</v>
      </c>
      <c r="D411" s="11">
        <v>417.21</v>
      </c>
      <c r="E411" s="11">
        <v>408.99</v>
      </c>
      <c r="F411" s="11" t="s">
        <v>2855</v>
      </c>
      <c r="G411" s="20">
        <v>-1.0699999999999999E-2</v>
      </c>
    </row>
    <row r="412" spans="1:7" ht="15.75" customHeight="1">
      <c r="A412" s="170">
        <v>45009</v>
      </c>
      <c r="B412" s="11">
        <v>415.22</v>
      </c>
      <c r="C412" s="11">
        <v>417.71</v>
      </c>
      <c r="D412" s="11">
        <v>419.26</v>
      </c>
      <c r="E412" s="11">
        <v>413.52</v>
      </c>
      <c r="F412" s="11" t="s">
        <v>1965</v>
      </c>
      <c r="G412" s="20">
        <v>-6.3E-3</v>
      </c>
    </row>
    <row r="413" spans="1:7" ht="15.75" customHeight="1">
      <c r="A413" s="170">
        <v>45008</v>
      </c>
      <c r="B413" s="11">
        <v>417.86</v>
      </c>
      <c r="C413" s="11">
        <v>414.72</v>
      </c>
      <c r="D413" s="11">
        <v>421.2</v>
      </c>
      <c r="E413" s="11">
        <v>414.72</v>
      </c>
      <c r="F413" s="11" t="s">
        <v>2856</v>
      </c>
      <c r="G413" s="20">
        <v>7.3000000000000001E-3</v>
      </c>
    </row>
    <row r="414" spans="1:7" ht="15.75" customHeight="1">
      <c r="A414" s="170">
        <v>45007</v>
      </c>
      <c r="B414" s="11">
        <v>414.82</v>
      </c>
      <c r="C414" s="11">
        <v>414.72</v>
      </c>
      <c r="D414" s="11">
        <v>417.11</v>
      </c>
      <c r="E414" s="11">
        <v>412.48</v>
      </c>
      <c r="F414" s="11" t="s">
        <v>2857</v>
      </c>
      <c r="G414" s="20">
        <v>8.6E-3</v>
      </c>
    </row>
    <row r="415" spans="1:7" ht="15.75" customHeight="1">
      <c r="A415" s="170">
        <v>45006</v>
      </c>
      <c r="B415" s="11">
        <v>411.28</v>
      </c>
      <c r="C415" s="11">
        <v>411.58</v>
      </c>
      <c r="D415" s="11">
        <v>412.63</v>
      </c>
      <c r="E415" s="11">
        <v>406.45</v>
      </c>
      <c r="F415" s="11" t="s">
        <v>1597</v>
      </c>
      <c r="G415" s="20">
        <v>4.4000000000000003E-3</v>
      </c>
    </row>
    <row r="416" spans="1:7" ht="15.75" customHeight="1">
      <c r="A416" s="170">
        <v>45005</v>
      </c>
      <c r="B416" s="11">
        <v>409.49</v>
      </c>
      <c r="C416" s="11">
        <v>414.32</v>
      </c>
      <c r="D416" s="11">
        <v>415.67</v>
      </c>
      <c r="E416" s="11">
        <v>404.25</v>
      </c>
      <c r="F416" s="11" t="s">
        <v>1929</v>
      </c>
      <c r="G416" s="20">
        <v>-1.9699999999999999E-2</v>
      </c>
    </row>
    <row r="417" spans="1:7" ht="15.75" customHeight="1">
      <c r="A417" s="170">
        <v>45002</v>
      </c>
      <c r="B417" s="11">
        <v>417.71</v>
      </c>
      <c r="C417" s="11">
        <v>417.71</v>
      </c>
      <c r="D417" s="11">
        <v>422.15</v>
      </c>
      <c r="E417" s="11">
        <v>413.27</v>
      </c>
      <c r="F417" s="11" t="s">
        <v>1981</v>
      </c>
      <c r="G417" s="20">
        <v>7.9000000000000008E-3</v>
      </c>
    </row>
    <row r="418" spans="1:7" ht="15.75" customHeight="1">
      <c r="A418" s="170">
        <v>45001</v>
      </c>
      <c r="B418" s="11">
        <v>414.42</v>
      </c>
      <c r="C418" s="11">
        <v>412.03</v>
      </c>
      <c r="D418" s="11">
        <v>417.21</v>
      </c>
      <c r="E418" s="11">
        <v>403.75</v>
      </c>
      <c r="F418" s="11" t="s">
        <v>2488</v>
      </c>
      <c r="G418" s="20">
        <v>1.06E-2</v>
      </c>
    </row>
    <row r="419" spans="1:7" ht="15.75" customHeight="1">
      <c r="A419" s="170">
        <v>45000</v>
      </c>
      <c r="B419" s="11">
        <v>410.08</v>
      </c>
      <c r="C419" s="11">
        <v>420.7</v>
      </c>
      <c r="D419" s="11">
        <v>423.69</v>
      </c>
      <c r="E419" s="11">
        <v>408.84</v>
      </c>
      <c r="F419" s="11" t="s">
        <v>2643</v>
      </c>
      <c r="G419" s="20">
        <v>-1.2699999999999999E-2</v>
      </c>
    </row>
    <row r="420" spans="1:7" ht="15.75" customHeight="1">
      <c r="A420" s="170">
        <v>44999</v>
      </c>
      <c r="B420" s="11">
        <v>415.37</v>
      </c>
      <c r="C420" s="11">
        <v>421.55</v>
      </c>
      <c r="D420" s="11">
        <v>422.89</v>
      </c>
      <c r="E420" s="11">
        <v>412.13</v>
      </c>
      <c r="F420" s="11" t="s">
        <v>1993</v>
      </c>
      <c r="G420" s="20">
        <v>-1.3599999999999999E-2</v>
      </c>
    </row>
    <row r="421" spans="1:7" ht="15.75" customHeight="1">
      <c r="A421" s="170">
        <v>44998</v>
      </c>
      <c r="B421" s="11">
        <v>421.1</v>
      </c>
      <c r="C421" s="11">
        <v>434.76</v>
      </c>
      <c r="D421" s="11">
        <v>435.66</v>
      </c>
      <c r="E421" s="11">
        <v>417.81</v>
      </c>
      <c r="F421" s="11" t="s">
        <v>1926</v>
      </c>
      <c r="G421" s="20">
        <v>-3.09E-2</v>
      </c>
    </row>
    <row r="422" spans="1:7" ht="15.75" customHeight="1">
      <c r="A422" s="170">
        <v>44995</v>
      </c>
      <c r="B422" s="11">
        <v>434.51</v>
      </c>
      <c r="C422" s="11">
        <v>431.67</v>
      </c>
      <c r="D422" s="11">
        <v>436.45</v>
      </c>
      <c r="E422" s="11">
        <v>429.48</v>
      </c>
      <c r="F422" s="11" t="s">
        <v>1864</v>
      </c>
      <c r="G422" s="20">
        <v>8.3999999999999995E-3</v>
      </c>
    </row>
    <row r="423" spans="1:7" ht="15.75" customHeight="1">
      <c r="A423" s="170">
        <v>44994</v>
      </c>
      <c r="B423" s="11">
        <v>430.87</v>
      </c>
      <c r="C423" s="11">
        <v>437.75</v>
      </c>
      <c r="D423" s="11">
        <v>440.69</v>
      </c>
      <c r="E423" s="11">
        <v>429.97</v>
      </c>
      <c r="F423" s="11" t="s">
        <v>1424</v>
      </c>
      <c r="G423" s="20">
        <v>-1.6199999999999999E-2</v>
      </c>
    </row>
    <row r="424" spans="1:7" ht="15.75" customHeight="1">
      <c r="A424" s="170">
        <v>44993</v>
      </c>
      <c r="B424" s="11">
        <v>437.95</v>
      </c>
      <c r="C424" s="11">
        <v>437.65</v>
      </c>
      <c r="D424" s="11">
        <v>439.89</v>
      </c>
      <c r="E424" s="11">
        <v>434.76</v>
      </c>
      <c r="F424" s="11" t="s">
        <v>2082</v>
      </c>
      <c r="G424" s="20">
        <v>-1.8E-3</v>
      </c>
    </row>
    <row r="425" spans="1:7" ht="15.75" customHeight="1">
      <c r="A425" s="170">
        <v>44991</v>
      </c>
      <c r="B425" s="11">
        <v>438.75</v>
      </c>
      <c r="C425" s="11">
        <v>429.62</v>
      </c>
      <c r="D425" s="11">
        <v>440.09</v>
      </c>
      <c r="E425" s="11">
        <v>428.68</v>
      </c>
      <c r="F425" s="11" t="s">
        <v>2022</v>
      </c>
      <c r="G425" s="20">
        <v>2.8299999999999999E-2</v>
      </c>
    </row>
    <row r="426" spans="1:7" ht="15.75" customHeight="1">
      <c r="A426" s="170">
        <v>44988</v>
      </c>
      <c r="B426" s="11">
        <v>426.68</v>
      </c>
      <c r="C426" s="11">
        <v>421.3</v>
      </c>
      <c r="D426" s="11">
        <v>429.18</v>
      </c>
      <c r="E426" s="11">
        <v>420.65</v>
      </c>
      <c r="F426" s="11" t="s">
        <v>2858</v>
      </c>
      <c r="G426" s="20">
        <v>1.7999999999999999E-2</v>
      </c>
    </row>
    <row r="427" spans="1:7" ht="15.75" customHeight="1">
      <c r="A427" s="170">
        <v>44987</v>
      </c>
      <c r="B427" s="11">
        <v>419.16</v>
      </c>
      <c r="C427" s="11">
        <v>424.69</v>
      </c>
      <c r="D427" s="11">
        <v>424.94</v>
      </c>
      <c r="E427" s="11">
        <v>418.26</v>
      </c>
      <c r="F427" s="11" t="s">
        <v>2004</v>
      </c>
      <c r="G427" s="20">
        <v>-1.2999999999999999E-2</v>
      </c>
    </row>
    <row r="428" spans="1:7" ht="15.75" customHeight="1">
      <c r="A428" s="170">
        <v>44986</v>
      </c>
      <c r="B428" s="11">
        <v>424.69</v>
      </c>
      <c r="C428" s="11">
        <v>420.2</v>
      </c>
      <c r="D428" s="11">
        <v>426.68</v>
      </c>
      <c r="E428" s="11">
        <v>420.2</v>
      </c>
      <c r="F428" s="11" t="s">
        <v>1728</v>
      </c>
      <c r="G428" s="20">
        <v>1.26E-2</v>
      </c>
    </row>
    <row r="429" spans="1:7" ht="15.75" customHeight="1">
      <c r="A429" s="170">
        <v>44985</v>
      </c>
      <c r="B429" s="11">
        <v>419.41</v>
      </c>
      <c r="C429" s="11">
        <v>417.71</v>
      </c>
      <c r="D429" s="11">
        <v>423.49</v>
      </c>
      <c r="E429" s="11">
        <v>417.71</v>
      </c>
      <c r="F429" s="11" t="s">
        <v>2859</v>
      </c>
      <c r="G429" s="20">
        <v>6.6E-3</v>
      </c>
    </row>
    <row r="430" spans="1:7" ht="15.75" customHeight="1">
      <c r="A430" s="170">
        <v>44984</v>
      </c>
      <c r="B430" s="11">
        <v>416.66</v>
      </c>
      <c r="C430" s="11">
        <v>426.43</v>
      </c>
      <c r="D430" s="11">
        <v>426.73</v>
      </c>
      <c r="E430" s="11">
        <v>411.78</v>
      </c>
      <c r="F430" s="11" t="s">
        <v>2860</v>
      </c>
      <c r="G430" s="20">
        <v>-2.29E-2</v>
      </c>
    </row>
    <row r="431" spans="1:7" ht="15.75" customHeight="1">
      <c r="A431" s="170">
        <v>44981</v>
      </c>
      <c r="B431" s="11">
        <v>426.43</v>
      </c>
      <c r="C431" s="11">
        <v>434.06</v>
      </c>
      <c r="D431" s="11">
        <v>435.36</v>
      </c>
      <c r="E431" s="11">
        <v>425.69</v>
      </c>
      <c r="F431" s="11" t="s">
        <v>1591</v>
      </c>
      <c r="G431" s="20">
        <v>-1.26E-2</v>
      </c>
    </row>
    <row r="432" spans="1:7" ht="15.75" customHeight="1">
      <c r="A432" s="170">
        <v>44980</v>
      </c>
      <c r="B432" s="11">
        <v>431.87</v>
      </c>
      <c r="C432" s="11">
        <v>427.33</v>
      </c>
      <c r="D432" s="11">
        <v>435.11</v>
      </c>
      <c r="E432" s="11">
        <v>425.89</v>
      </c>
      <c r="F432" s="11" t="s">
        <v>1849</v>
      </c>
      <c r="G432" s="20">
        <v>8.6999999999999994E-3</v>
      </c>
    </row>
    <row r="433" spans="1:7" ht="15.75" customHeight="1">
      <c r="A433" s="170">
        <v>44979</v>
      </c>
      <c r="B433" s="11">
        <v>428.13</v>
      </c>
      <c r="C433" s="11">
        <v>433.96</v>
      </c>
      <c r="D433" s="11">
        <v>434.51</v>
      </c>
      <c r="E433" s="11">
        <v>426.93</v>
      </c>
      <c r="F433" s="11" t="s">
        <v>2051</v>
      </c>
      <c r="G433" s="20">
        <v>-1.6199999999999999E-2</v>
      </c>
    </row>
    <row r="434" spans="1:7" ht="15.75" customHeight="1">
      <c r="A434" s="170">
        <v>44978</v>
      </c>
      <c r="B434" s="11">
        <v>435.16</v>
      </c>
      <c r="C434" s="11">
        <v>443.83</v>
      </c>
      <c r="D434" s="11">
        <v>443.83</v>
      </c>
      <c r="E434" s="11">
        <v>433.91</v>
      </c>
      <c r="F434" s="11" t="s">
        <v>2861</v>
      </c>
      <c r="G434" s="20">
        <v>-1.47E-2</v>
      </c>
    </row>
    <row r="435" spans="1:7" ht="15.75" customHeight="1">
      <c r="A435" s="170">
        <v>44977</v>
      </c>
      <c r="B435" s="11">
        <v>441.64</v>
      </c>
      <c r="C435" s="11">
        <v>440.44</v>
      </c>
      <c r="D435" s="11">
        <v>443.93</v>
      </c>
      <c r="E435" s="11">
        <v>434.91</v>
      </c>
      <c r="F435" s="11" t="s">
        <v>2862</v>
      </c>
      <c r="G435" s="20">
        <v>7.0000000000000001E-3</v>
      </c>
    </row>
    <row r="436" spans="1:7" ht="15.75" customHeight="1">
      <c r="A436" s="170">
        <v>44974</v>
      </c>
      <c r="B436" s="11">
        <v>438.55</v>
      </c>
      <c r="C436" s="11">
        <v>434.66</v>
      </c>
      <c r="D436" s="11">
        <v>441.09</v>
      </c>
      <c r="E436" s="11">
        <v>434.66</v>
      </c>
      <c r="F436" s="11" t="s">
        <v>2038</v>
      </c>
      <c r="G436" s="20">
        <v>-3.8999999999999998E-3</v>
      </c>
    </row>
    <row r="437" spans="1:7" ht="15.75" customHeight="1">
      <c r="A437" s="170">
        <v>44973</v>
      </c>
      <c r="B437" s="11">
        <v>440.24</v>
      </c>
      <c r="C437" s="11">
        <v>443.63</v>
      </c>
      <c r="D437" s="11">
        <v>446.87</v>
      </c>
      <c r="E437" s="11">
        <v>439.14</v>
      </c>
      <c r="F437" s="11" t="s">
        <v>1640</v>
      </c>
      <c r="G437" s="20">
        <v>-5.7000000000000002E-3</v>
      </c>
    </row>
    <row r="438" spans="1:7" ht="15.75" customHeight="1">
      <c r="A438" s="170">
        <v>44972</v>
      </c>
      <c r="B438" s="11">
        <v>442.78</v>
      </c>
      <c r="C438" s="11">
        <v>437.15</v>
      </c>
      <c r="D438" s="11">
        <v>443.53</v>
      </c>
      <c r="E438" s="11">
        <v>436.8</v>
      </c>
      <c r="F438" s="11" t="s">
        <v>1539</v>
      </c>
      <c r="G438" s="20">
        <v>8.2000000000000007E-3</v>
      </c>
    </row>
    <row r="439" spans="1:7" ht="15.75" customHeight="1">
      <c r="A439" s="170">
        <v>44971</v>
      </c>
      <c r="B439" s="11">
        <v>439.2</v>
      </c>
      <c r="C439" s="11">
        <v>440.64</v>
      </c>
      <c r="D439" s="11">
        <v>442.93</v>
      </c>
      <c r="E439" s="11">
        <v>433.06</v>
      </c>
      <c r="F439" s="11" t="s">
        <v>1515</v>
      </c>
      <c r="G439" s="20">
        <v>-1.1000000000000001E-3</v>
      </c>
    </row>
    <row r="440" spans="1:7" ht="15.75" customHeight="1">
      <c r="A440" s="170">
        <v>44970</v>
      </c>
      <c r="B440" s="11">
        <v>439.69</v>
      </c>
      <c r="C440" s="11">
        <v>444.13</v>
      </c>
      <c r="D440" s="11">
        <v>445.52</v>
      </c>
      <c r="E440" s="11">
        <v>437.55</v>
      </c>
      <c r="F440" s="11" t="s">
        <v>2863</v>
      </c>
      <c r="G440" s="20">
        <v>-1.0800000000000001E-2</v>
      </c>
    </row>
    <row r="441" spans="1:7" ht="15.75" customHeight="1">
      <c r="A441" s="170">
        <v>44967</v>
      </c>
      <c r="B441" s="11">
        <v>444.48</v>
      </c>
      <c r="C441" s="11">
        <v>436.6</v>
      </c>
      <c r="D441" s="11">
        <v>446.42</v>
      </c>
      <c r="E441" s="11">
        <v>429.87</v>
      </c>
      <c r="F441" s="11" t="s">
        <v>2864</v>
      </c>
      <c r="G441" s="20">
        <v>2.0799999999999999E-2</v>
      </c>
    </row>
    <row r="442" spans="1:7" ht="15.75" customHeight="1">
      <c r="A442" s="170">
        <v>44966</v>
      </c>
      <c r="B442" s="11">
        <v>435.41</v>
      </c>
      <c r="C442" s="11">
        <v>438.65</v>
      </c>
      <c r="D442" s="11">
        <v>439.34</v>
      </c>
      <c r="E442" s="11">
        <v>432.22</v>
      </c>
      <c r="F442" s="11" t="s">
        <v>2298</v>
      </c>
      <c r="G442" s="20">
        <v>-7.6E-3</v>
      </c>
    </row>
    <row r="443" spans="1:7" ht="15.75" customHeight="1">
      <c r="A443" s="170">
        <v>44965</v>
      </c>
      <c r="B443" s="11">
        <v>438.75</v>
      </c>
      <c r="C443" s="11">
        <v>434.11</v>
      </c>
      <c r="D443" s="11">
        <v>439.64</v>
      </c>
      <c r="E443" s="11">
        <v>430.22</v>
      </c>
      <c r="F443" s="11" t="s">
        <v>1457</v>
      </c>
      <c r="G443" s="20">
        <v>1.0699999999999999E-2</v>
      </c>
    </row>
    <row r="444" spans="1:7" ht="15.75" customHeight="1">
      <c r="A444" s="170">
        <v>44964</v>
      </c>
      <c r="B444" s="11">
        <v>434.11</v>
      </c>
      <c r="C444" s="11">
        <v>440.34</v>
      </c>
      <c r="D444" s="11">
        <v>442.04</v>
      </c>
      <c r="E444" s="11">
        <v>431.57</v>
      </c>
      <c r="F444" s="11" t="s">
        <v>2472</v>
      </c>
      <c r="G444" s="20">
        <v>-1.4800000000000001E-2</v>
      </c>
    </row>
    <row r="445" spans="1:7" ht="15.75" customHeight="1">
      <c r="A445" s="170">
        <v>44963</v>
      </c>
      <c r="B445" s="11">
        <v>440.64</v>
      </c>
      <c r="C445" s="11">
        <v>443.08</v>
      </c>
      <c r="D445" s="11">
        <v>445.63</v>
      </c>
      <c r="E445" s="11">
        <v>438.2</v>
      </c>
      <c r="F445" s="11" t="s">
        <v>1909</v>
      </c>
      <c r="G445" s="20">
        <v>-7.7000000000000002E-3</v>
      </c>
    </row>
    <row r="446" spans="1:7" ht="15.75" customHeight="1">
      <c r="A446" s="170">
        <v>44960</v>
      </c>
      <c r="B446" s="11">
        <v>444.08</v>
      </c>
      <c r="C446" s="11">
        <v>445.63</v>
      </c>
      <c r="D446" s="11">
        <v>449.41</v>
      </c>
      <c r="E446" s="11">
        <v>440.99</v>
      </c>
      <c r="F446" s="11" t="s">
        <v>2292</v>
      </c>
      <c r="G446" s="20">
        <v>1.5E-3</v>
      </c>
    </row>
    <row r="447" spans="1:7" ht="15.75" customHeight="1">
      <c r="A447" s="170">
        <v>44959</v>
      </c>
      <c r="B447" s="11">
        <v>443.43</v>
      </c>
      <c r="C447" s="11">
        <v>445.38</v>
      </c>
      <c r="D447" s="11">
        <v>447.82</v>
      </c>
      <c r="E447" s="11">
        <v>439.34</v>
      </c>
      <c r="F447" s="11" t="s">
        <v>2865</v>
      </c>
      <c r="G447" s="20">
        <v>-4.1000000000000003E-3</v>
      </c>
    </row>
    <row r="448" spans="1:7" ht="15.75" customHeight="1">
      <c r="A448" s="170">
        <v>44958</v>
      </c>
      <c r="B448" s="11">
        <v>445.28</v>
      </c>
      <c r="C448" s="11">
        <v>455.39</v>
      </c>
      <c r="D448" s="11">
        <v>460.08</v>
      </c>
      <c r="E448" s="11">
        <v>436.3</v>
      </c>
      <c r="F448" s="11" t="s">
        <v>2368</v>
      </c>
      <c r="G448" s="20">
        <v>-1.21E-2</v>
      </c>
    </row>
    <row r="449" spans="1:7" ht="15.75" customHeight="1">
      <c r="A449" s="170">
        <v>44957</v>
      </c>
      <c r="B449" s="11">
        <v>450.71</v>
      </c>
      <c r="C449" s="11">
        <v>442.33</v>
      </c>
      <c r="D449" s="11">
        <v>453.4</v>
      </c>
      <c r="E449" s="11">
        <v>439.54</v>
      </c>
      <c r="F449" s="11" t="s">
        <v>2866</v>
      </c>
      <c r="G449" s="20">
        <v>1.9E-2</v>
      </c>
    </row>
    <row r="450" spans="1:7" ht="15.75" customHeight="1">
      <c r="A450" s="170">
        <v>44956</v>
      </c>
      <c r="B450" s="11">
        <v>442.29</v>
      </c>
      <c r="C450" s="11">
        <v>444.23</v>
      </c>
      <c r="D450" s="11">
        <v>448.62</v>
      </c>
      <c r="E450" s="11">
        <v>436.3</v>
      </c>
      <c r="F450" s="11" t="s">
        <v>2867</v>
      </c>
      <c r="G450" s="20">
        <v>-4.4000000000000003E-3</v>
      </c>
    </row>
    <row r="451" spans="1:7" ht="15.75" customHeight="1">
      <c r="A451" s="170">
        <v>44953</v>
      </c>
      <c r="B451" s="11">
        <v>444.23</v>
      </c>
      <c r="C451" s="11">
        <v>436.65</v>
      </c>
      <c r="D451" s="11">
        <v>452.01</v>
      </c>
      <c r="E451" s="11">
        <v>433.81</v>
      </c>
      <c r="F451" s="11" t="s">
        <v>2868</v>
      </c>
      <c r="G451" s="20">
        <v>6.3399999999999998E-2</v>
      </c>
    </row>
    <row r="452" spans="1:7" ht="15.75" customHeight="1">
      <c r="A452" s="170">
        <v>44951</v>
      </c>
      <c r="B452" s="11">
        <v>417.76</v>
      </c>
      <c r="C452" s="11">
        <v>422.45</v>
      </c>
      <c r="D452" s="11">
        <v>425.94</v>
      </c>
      <c r="E452" s="11">
        <v>416.42</v>
      </c>
      <c r="F452" s="11" t="s">
        <v>2869</v>
      </c>
      <c r="G452" s="20">
        <v>-7.3000000000000001E-3</v>
      </c>
    </row>
    <row r="453" spans="1:7" ht="15.75" customHeight="1">
      <c r="A453" s="170">
        <v>44950</v>
      </c>
      <c r="B453" s="11">
        <v>420.85</v>
      </c>
      <c r="C453" s="11">
        <v>408.74</v>
      </c>
      <c r="D453" s="11">
        <v>422.7</v>
      </c>
      <c r="E453" s="11">
        <v>408.74</v>
      </c>
      <c r="F453" s="11" t="s">
        <v>2870</v>
      </c>
      <c r="G453" s="20">
        <v>3.3700000000000001E-2</v>
      </c>
    </row>
    <row r="454" spans="1:7" ht="15.75" customHeight="1">
      <c r="A454" s="170">
        <v>44949</v>
      </c>
      <c r="B454" s="11">
        <v>407.14</v>
      </c>
      <c r="C454" s="11">
        <v>405.75</v>
      </c>
      <c r="D454" s="11">
        <v>409.69</v>
      </c>
      <c r="E454" s="11">
        <v>403.75</v>
      </c>
      <c r="F454" s="11" t="s">
        <v>2344</v>
      </c>
      <c r="G454" s="20">
        <v>1.2999999999999999E-2</v>
      </c>
    </row>
    <row r="455" spans="1:7" ht="15.75" customHeight="1">
      <c r="A455" s="170">
        <v>44946</v>
      </c>
      <c r="B455" s="11">
        <v>401.91</v>
      </c>
      <c r="C455" s="11">
        <v>402.76</v>
      </c>
      <c r="D455" s="11">
        <v>411.23</v>
      </c>
      <c r="E455" s="11">
        <v>399.97</v>
      </c>
      <c r="F455" s="11" t="s">
        <v>2871</v>
      </c>
      <c r="G455" s="20">
        <v>6.0000000000000001E-3</v>
      </c>
    </row>
    <row r="456" spans="1:7" ht="15.75" customHeight="1">
      <c r="A456" s="170">
        <v>44945</v>
      </c>
      <c r="B456" s="11">
        <v>399.52</v>
      </c>
      <c r="C456" s="11">
        <v>405.25</v>
      </c>
      <c r="D456" s="11">
        <v>406.55</v>
      </c>
      <c r="E456" s="11">
        <v>398.87</v>
      </c>
      <c r="F456" s="11" t="s">
        <v>2872</v>
      </c>
      <c r="G456" s="20">
        <v>-1.8700000000000001E-2</v>
      </c>
    </row>
    <row r="457" spans="1:7" ht="15.75" customHeight="1">
      <c r="A457" s="170">
        <v>44944</v>
      </c>
      <c r="B457" s="11">
        <v>407.14</v>
      </c>
      <c r="C457" s="11">
        <v>414.62</v>
      </c>
      <c r="D457" s="11">
        <v>414.67</v>
      </c>
      <c r="E457" s="11">
        <v>406.2</v>
      </c>
      <c r="F457" s="11" t="s">
        <v>2741</v>
      </c>
      <c r="G457" s="20">
        <v>-1.66E-2</v>
      </c>
    </row>
    <row r="458" spans="1:7" ht="15.75" customHeight="1">
      <c r="A458" s="170">
        <v>44943</v>
      </c>
      <c r="B458" s="11">
        <v>414.02</v>
      </c>
      <c r="C458" s="11">
        <v>411.73</v>
      </c>
      <c r="D458" s="11">
        <v>418.16</v>
      </c>
      <c r="E458" s="11">
        <v>411.23</v>
      </c>
      <c r="F458" s="11" t="s">
        <v>2324</v>
      </c>
      <c r="G458" s="20">
        <v>5.5999999999999999E-3</v>
      </c>
    </row>
    <row r="459" spans="1:7" ht="15.75" customHeight="1">
      <c r="A459" s="170">
        <v>44942</v>
      </c>
      <c r="B459" s="11">
        <v>411.73</v>
      </c>
      <c r="C459" s="11">
        <v>412.23</v>
      </c>
      <c r="D459" s="11">
        <v>413.62</v>
      </c>
      <c r="E459" s="11">
        <v>406.35</v>
      </c>
      <c r="F459" s="11" t="s">
        <v>2818</v>
      </c>
      <c r="G459" s="20">
        <v>3.5999999999999999E-3</v>
      </c>
    </row>
    <row r="460" spans="1:7" ht="15.75" customHeight="1">
      <c r="A460" s="170">
        <v>44939</v>
      </c>
      <c r="B460" s="11">
        <v>410.23</v>
      </c>
      <c r="C460" s="11">
        <v>411.73</v>
      </c>
      <c r="D460" s="11">
        <v>415.07</v>
      </c>
      <c r="E460" s="11">
        <v>406.74</v>
      </c>
      <c r="F460" s="11" t="s">
        <v>2796</v>
      </c>
      <c r="G460" s="20">
        <v>-1.8E-3</v>
      </c>
    </row>
    <row r="461" spans="1:7" ht="15.75" customHeight="1">
      <c r="A461" s="170">
        <v>44938</v>
      </c>
      <c r="B461" s="11">
        <v>410.98</v>
      </c>
      <c r="C461" s="11">
        <v>419.01</v>
      </c>
      <c r="D461" s="11">
        <v>419.21</v>
      </c>
      <c r="E461" s="11">
        <v>408.79</v>
      </c>
      <c r="F461" s="11" t="s">
        <v>2486</v>
      </c>
      <c r="G461" s="20">
        <v>-1.4200000000000001E-2</v>
      </c>
    </row>
    <row r="462" spans="1:7" ht="15.75" customHeight="1">
      <c r="A462" s="170">
        <v>44937</v>
      </c>
      <c r="B462" s="11">
        <v>416.91</v>
      </c>
      <c r="C462" s="11">
        <v>414.47</v>
      </c>
      <c r="D462" s="11">
        <v>418.71</v>
      </c>
      <c r="E462" s="11">
        <v>412.28</v>
      </c>
      <c r="F462" s="11" t="s">
        <v>2873</v>
      </c>
      <c r="G462" s="20">
        <v>1.2800000000000001E-2</v>
      </c>
    </row>
    <row r="463" spans="1:7" ht="15.75" customHeight="1">
      <c r="A463" s="170">
        <v>44936</v>
      </c>
      <c r="B463" s="11">
        <v>411.63</v>
      </c>
      <c r="C463" s="11">
        <v>398.77</v>
      </c>
      <c r="D463" s="11">
        <v>416.46</v>
      </c>
      <c r="E463" s="11">
        <v>398.77</v>
      </c>
      <c r="F463" s="11" t="s">
        <v>2874</v>
      </c>
      <c r="G463" s="20">
        <v>6.0199999999999997E-2</v>
      </c>
    </row>
    <row r="464" spans="1:7" ht="15.75" customHeight="1">
      <c r="A464" s="170">
        <v>44935</v>
      </c>
      <c r="B464" s="11">
        <v>388.25</v>
      </c>
      <c r="C464" s="11">
        <v>385.16</v>
      </c>
      <c r="D464" s="11">
        <v>391.49</v>
      </c>
      <c r="E464" s="11">
        <v>383.82</v>
      </c>
      <c r="F464" s="11" t="s">
        <v>2385</v>
      </c>
      <c r="G464" s="20">
        <v>1.95E-2</v>
      </c>
    </row>
    <row r="465" spans="1:7" ht="15.75" customHeight="1">
      <c r="A465" s="170">
        <v>44932</v>
      </c>
      <c r="B465" s="11">
        <v>380.83</v>
      </c>
      <c r="C465" s="11">
        <v>384.91</v>
      </c>
      <c r="D465" s="11">
        <v>387.2</v>
      </c>
      <c r="E465" s="11">
        <v>379.83</v>
      </c>
      <c r="F465" s="11" t="s">
        <v>2721</v>
      </c>
      <c r="G465" s="20">
        <v>-1.2699999999999999E-2</v>
      </c>
    </row>
    <row r="466" spans="1:7" ht="15.75" customHeight="1">
      <c r="A466" s="170">
        <v>44931</v>
      </c>
      <c r="B466" s="11">
        <v>385.71</v>
      </c>
      <c r="C466" s="11">
        <v>386.71</v>
      </c>
      <c r="D466" s="11">
        <v>387.55</v>
      </c>
      <c r="E466" s="11">
        <v>381.32</v>
      </c>
      <c r="F466" s="11" t="s">
        <v>2860</v>
      </c>
      <c r="G466" s="20">
        <v>3.3999999999999998E-3</v>
      </c>
    </row>
    <row r="467" spans="1:7" ht="15.75" customHeight="1">
      <c r="A467" s="170">
        <v>44930</v>
      </c>
      <c r="B467" s="11">
        <v>384.41</v>
      </c>
      <c r="C467" s="11">
        <v>393.59</v>
      </c>
      <c r="D467" s="11">
        <v>393.59</v>
      </c>
      <c r="E467" s="11">
        <v>383.82</v>
      </c>
      <c r="F467" s="11" t="s">
        <v>2798</v>
      </c>
      <c r="G467" s="20">
        <v>-2.1100000000000001E-2</v>
      </c>
    </row>
    <row r="468" spans="1:7" ht="15.75" customHeight="1">
      <c r="A468" s="170">
        <v>44929</v>
      </c>
      <c r="B468" s="11">
        <v>392.69</v>
      </c>
      <c r="C468" s="11">
        <v>394.78</v>
      </c>
      <c r="D468" s="11">
        <v>397.13</v>
      </c>
      <c r="E468" s="11">
        <v>391.79</v>
      </c>
      <c r="F468" s="11" t="s">
        <v>2673</v>
      </c>
      <c r="G468" s="20">
        <v>-2.3E-3</v>
      </c>
    </row>
    <row r="469" spans="1:7" ht="15.75" customHeight="1">
      <c r="A469" s="170">
        <v>44928</v>
      </c>
      <c r="B469" s="11">
        <v>393.59</v>
      </c>
      <c r="C469" s="11">
        <v>391.29</v>
      </c>
      <c r="D469" s="11">
        <v>394.78</v>
      </c>
      <c r="E469" s="11">
        <v>389.8</v>
      </c>
      <c r="F469" s="11" t="s">
        <v>2875</v>
      </c>
      <c r="G469" s="20">
        <v>1.77E-2</v>
      </c>
    </row>
    <row r="470" spans="1:7" ht="15.75" customHeight="1">
      <c r="A470" s="13">
        <v>44925</v>
      </c>
      <c r="B470" s="11">
        <v>386.76</v>
      </c>
      <c r="C470" s="11">
        <v>389.8</v>
      </c>
      <c r="D470" s="11">
        <v>390.99</v>
      </c>
      <c r="E470" s="11">
        <v>385.81</v>
      </c>
      <c r="F470" s="11" t="s">
        <v>2876</v>
      </c>
      <c r="G470" s="20">
        <v>5.3E-3</v>
      </c>
    </row>
    <row r="471" spans="1:7" ht="15.75" customHeight="1">
      <c r="A471" s="13">
        <v>44924</v>
      </c>
      <c r="B471" s="11">
        <v>384.71</v>
      </c>
      <c r="C471" s="11">
        <v>387.8</v>
      </c>
      <c r="D471" s="11">
        <v>388.8</v>
      </c>
      <c r="E471" s="11">
        <v>381.87</v>
      </c>
      <c r="F471" s="11" t="s">
        <v>2877</v>
      </c>
      <c r="G471" s="20">
        <v>-1.38E-2</v>
      </c>
    </row>
    <row r="472" spans="1:7" ht="15.75" customHeight="1">
      <c r="A472" s="13">
        <v>44923</v>
      </c>
      <c r="B472" s="11">
        <v>390.1</v>
      </c>
      <c r="C472" s="11">
        <v>392.79</v>
      </c>
      <c r="D472" s="11">
        <v>394.68</v>
      </c>
      <c r="E472" s="11">
        <v>389.2</v>
      </c>
      <c r="F472" s="11" t="s">
        <v>2113</v>
      </c>
      <c r="G472" s="20">
        <v>-7.1999999999999998E-3</v>
      </c>
    </row>
    <row r="473" spans="1:7" ht="15.75" customHeight="1">
      <c r="A473" s="13">
        <v>44922</v>
      </c>
      <c r="B473" s="11">
        <v>392.94</v>
      </c>
      <c r="C473" s="11">
        <v>388.8</v>
      </c>
      <c r="D473" s="11">
        <v>396.23</v>
      </c>
      <c r="E473" s="11">
        <v>387.3</v>
      </c>
      <c r="F473" s="11" t="s">
        <v>2878</v>
      </c>
      <c r="G473" s="20">
        <v>2.4299999999999999E-2</v>
      </c>
    </row>
    <row r="474" spans="1:7" ht="15.75" customHeight="1">
      <c r="A474" s="13">
        <v>44921</v>
      </c>
      <c r="B474" s="11">
        <v>383.62</v>
      </c>
      <c r="C474" s="11">
        <v>379.08</v>
      </c>
      <c r="D474" s="11">
        <v>389.5</v>
      </c>
      <c r="E474" s="11">
        <v>374.05</v>
      </c>
      <c r="F474" s="11" t="s">
        <v>2879</v>
      </c>
      <c r="G474" s="20">
        <v>1.7000000000000001E-2</v>
      </c>
    </row>
    <row r="475" spans="1:7" ht="15.75" customHeight="1">
      <c r="A475" s="13">
        <v>44918</v>
      </c>
      <c r="B475" s="11">
        <v>377.19</v>
      </c>
      <c r="C475" s="11">
        <v>388.8</v>
      </c>
      <c r="D475" s="11">
        <v>388.8</v>
      </c>
      <c r="E475" s="11">
        <v>375.84</v>
      </c>
      <c r="F475" s="11" t="s">
        <v>2880</v>
      </c>
      <c r="G475" s="20">
        <v>-4.0800000000000003E-2</v>
      </c>
    </row>
    <row r="476" spans="1:7" ht="15.75" customHeight="1">
      <c r="A476" s="13">
        <v>44917</v>
      </c>
      <c r="B476" s="11">
        <v>393.24</v>
      </c>
      <c r="C476" s="11">
        <v>402.86</v>
      </c>
      <c r="D476" s="11">
        <v>403.45</v>
      </c>
      <c r="E476" s="11">
        <v>389</v>
      </c>
      <c r="F476" s="11" t="s">
        <v>1876</v>
      </c>
      <c r="G476" s="20">
        <v>-2.0199999999999999E-2</v>
      </c>
    </row>
    <row r="477" spans="1:7" ht="15.75" customHeight="1">
      <c r="A477" s="13">
        <v>44916</v>
      </c>
      <c r="B477" s="11">
        <v>401.36</v>
      </c>
      <c r="C477" s="11">
        <v>411.33</v>
      </c>
      <c r="D477" s="11">
        <v>413.13</v>
      </c>
      <c r="E477" s="11">
        <v>399.77</v>
      </c>
      <c r="F477" s="11" t="s">
        <v>2042</v>
      </c>
      <c r="G477" s="20">
        <v>-1.9199999999999998E-2</v>
      </c>
    </row>
    <row r="478" spans="1:7" ht="15.75" customHeight="1">
      <c r="A478" s="13">
        <v>44915</v>
      </c>
      <c r="B478" s="11">
        <v>409.24</v>
      </c>
      <c r="C478" s="11">
        <v>416.71</v>
      </c>
      <c r="D478" s="11">
        <v>416.71</v>
      </c>
      <c r="E478" s="11">
        <v>406.74</v>
      </c>
      <c r="F478" s="11" t="s">
        <v>2324</v>
      </c>
      <c r="G478" s="20">
        <v>-1.7899999999999999E-2</v>
      </c>
    </row>
    <row r="479" spans="1:7" ht="15.75" customHeight="1">
      <c r="A479" s="13">
        <v>44914</v>
      </c>
      <c r="B479" s="11">
        <v>416.71</v>
      </c>
      <c r="C479" s="11">
        <v>420.6</v>
      </c>
      <c r="D479" s="11">
        <v>421.55</v>
      </c>
      <c r="E479" s="11">
        <v>414.22</v>
      </c>
      <c r="F479" s="11" t="s">
        <v>2881</v>
      </c>
      <c r="G479" s="20">
        <v>-8.5000000000000006E-3</v>
      </c>
    </row>
    <row r="480" spans="1:7" ht="15.75" customHeight="1">
      <c r="A480" s="13">
        <v>44911</v>
      </c>
      <c r="B480" s="11">
        <v>420.3</v>
      </c>
      <c r="C480" s="11">
        <v>416.07</v>
      </c>
      <c r="D480" s="11">
        <v>426.48</v>
      </c>
      <c r="E480" s="11">
        <v>411.83</v>
      </c>
      <c r="F480" s="11" t="s">
        <v>2882</v>
      </c>
      <c r="G480" s="20">
        <v>1.18E-2</v>
      </c>
    </row>
    <row r="481" spans="1:7" ht="15.75" customHeight="1">
      <c r="A481" s="13">
        <v>44910</v>
      </c>
      <c r="B481" s="11">
        <v>415.42</v>
      </c>
      <c r="C481" s="11">
        <v>417.56</v>
      </c>
      <c r="D481" s="11">
        <v>421.5</v>
      </c>
      <c r="E481" s="11">
        <v>414.42</v>
      </c>
      <c r="F481" s="11" t="s">
        <v>1924</v>
      </c>
      <c r="G481" s="20">
        <v>-2.8999999999999998E-3</v>
      </c>
    </row>
    <row r="482" spans="1:7" ht="15.75" customHeight="1">
      <c r="A482" s="13">
        <v>44909</v>
      </c>
      <c r="B482" s="11">
        <v>416.61</v>
      </c>
      <c r="C482" s="11">
        <v>419.26</v>
      </c>
      <c r="D482" s="11">
        <v>420.05</v>
      </c>
      <c r="E482" s="11">
        <v>416.07</v>
      </c>
      <c r="F482" s="11" t="s">
        <v>2648</v>
      </c>
      <c r="G482" s="20">
        <v>-1.4E-3</v>
      </c>
    </row>
    <row r="483" spans="1:7" ht="15.75" customHeight="1">
      <c r="A483" s="13">
        <v>44908</v>
      </c>
      <c r="B483" s="11">
        <v>417.21</v>
      </c>
      <c r="C483" s="11">
        <v>418.66</v>
      </c>
      <c r="D483" s="11">
        <v>420.2</v>
      </c>
      <c r="E483" s="11">
        <v>415.97</v>
      </c>
      <c r="F483" s="11" t="s">
        <v>2862</v>
      </c>
      <c r="G483" s="20">
        <v>1.0500000000000001E-2</v>
      </c>
    </row>
    <row r="484" spans="1:7" ht="15.75" customHeight="1">
      <c r="A484" s="13">
        <v>44907</v>
      </c>
      <c r="B484" s="11">
        <v>412.88</v>
      </c>
      <c r="C484" s="11">
        <v>410.73</v>
      </c>
      <c r="D484" s="11">
        <v>415.62</v>
      </c>
      <c r="E484" s="11">
        <v>406.74</v>
      </c>
      <c r="F484" s="11" t="s">
        <v>1907</v>
      </c>
      <c r="G484" s="20">
        <v>2.0999999999999999E-3</v>
      </c>
    </row>
    <row r="485" spans="1:7" ht="15.75" customHeight="1">
      <c r="A485" s="170">
        <v>44904</v>
      </c>
      <c r="B485" s="11">
        <v>412.03</v>
      </c>
      <c r="C485" s="11">
        <v>418.01</v>
      </c>
      <c r="D485" s="11">
        <v>419.65</v>
      </c>
      <c r="E485" s="11">
        <v>408.29</v>
      </c>
      <c r="F485" s="11" t="s">
        <v>2169</v>
      </c>
      <c r="G485" s="20">
        <v>-9.2999999999999992E-3</v>
      </c>
    </row>
    <row r="486" spans="1:7" ht="15.75" customHeight="1">
      <c r="A486" s="170">
        <v>44903</v>
      </c>
      <c r="B486" s="11">
        <v>415.92</v>
      </c>
      <c r="C486" s="11">
        <v>419.7</v>
      </c>
      <c r="D486" s="11">
        <v>420.1</v>
      </c>
      <c r="E486" s="11">
        <v>414.07</v>
      </c>
      <c r="F486" s="11" t="s">
        <v>2635</v>
      </c>
      <c r="G486" s="20">
        <v>-6.8999999999999999E-3</v>
      </c>
    </row>
    <row r="487" spans="1:7" ht="15.75" customHeight="1">
      <c r="A487" s="170">
        <v>44902</v>
      </c>
      <c r="B487" s="11">
        <v>418.81</v>
      </c>
      <c r="C487" s="11">
        <v>426.68</v>
      </c>
      <c r="D487" s="11">
        <v>426.68</v>
      </c>
      <c r="E487" s="11">
        <v>417.81</v>
      </c>
      <c r="F487" s="11" t="s">
        <v>2883</v>
      </c>
      <c r="G487" s="20">
        <v>-1.6400000000000001E-2</v>
      </c>
    </row>
    <row r="488" spans="1:7" ht="15.75" customHeight="1">
      <c r="A488" s="170">
        <v>44901</v>
      </c>
      <c r="B488" s="11">
        <v>425.79</v>
      </c>
      <c r="C488" s="11">
        <v>427.48</v>
      </c>
      <c r="D488" s="11">
        <v>430.02</v>
      </c>
      <c r="E488" s="11">
        <v>424.04</v>
      </c>
      <c r="F488" s="11" t="s">
        <v>1819</v>
      </c>
      <c r="G488" s="20">
        <v>-3.8E-3</v>
      </c>
    </row>
    <row r="489" spans="1:7" ht="15.75" customHeight="1">
      <c r="A489" s="170">
        <v>44900</v>
      </c>
      <c r="B489" s="11">
        <v>427.43</v>
      </c>
      <c r="C489" s="11">
        <v>434.16</v>
      </c>
      <c r="D489" s="11">
        <v>436.15</v>
      </c>
      <c r="E489" s="11">
        <v>426.48</v>
      </c>
      <c r="F489" s="11" t="s">
        <v>2884</v>
      </c>
      <c r="G489" s="20">
        <v>-1.5299999999999999E-2</v>
      </c>
    </row>
    <row r="490" spans="1:7" ht="15.75" customHeight="1">
      <c r="A490" s="170">
        <v>44897</v>
      </c>
      <c r="B490" s="11">
        <v>434.06</v>
      </c>
      <c r="C490" s="11">
        <v>437.65</v>
      </c>
      <c r="D490" s="11">
        <v>439.79</v>
      </c>
      <c r="E490" s="11">
        <v>433.66</v>
      </c>
      <c r="F490" s="11" t="s">
        <v>1789</v>
      </c>
      <c r="G490" s="20">
        <v>-6.4999999999999997E-3</v>
      </c>
    </row>
    <row r="491" spans="1:7" ht="15.75" customHeight="1">
      <c r="A491" s="170">
        <v>44896</v>
      </c>
      <c r="B491" s="11">
        <v>436.9</v>
      </c>
      <c r="C491" s="11">
        <v>441.64</v>
      </c>
      <c r="D491" s="11">
        <v>442.23</v>
      </c>
      <c r="E491" s="11">
        <v>435.51</v>
      </c>
      <c r="F491" s="11" t="s">
        <v>2885</v>
      </c>
      <c r="G491" s="20">
        <v>-2.5999999999999999E-3</v>
      </c>
    </row>
    <row r="492" spans="1:7" ht="15.75" customHeight="1">
      <c r="A492" s="13">
        <v>44895</v>
      </c>
      <c r="B492" s="11">
        <v>438.05</v>
      </c>
      <c r="C492" s="11">
        <v>433.66</v>
      </c>
      <c r="D492" s="11">
        <v>439.64</v>
      </c>
      <c r="E492" s="11">
        <v>431.97</v>
      </c>
      <c r="F492" s="11" t="s">
        <v>2886</v>
      </c>
      <c r="G492" s="20">
        <v>1.44E-2</v>
      </c>
    </row>
    <row r="493" spans="1:7" ht="15.75" customHeight="1">
      <c r="A493" s="13">
        <v>44894</v>
      </c>
      <c r="B493" s="11">
        <v>431.82</v>
      </c>
      <c r="C493" s="11">
        <v>431.17</v>
      </c>
      <c r="D493" s="11">
        <v>436.55</v>
      </c>
      <c r="E493" s="11">
        <v>428.23</v>
      </c>
      <c r="F493" s="11" t="s">
        <v>2769</v>
      </c>
      <c r="G493" s="20">
        <v>-2.0000000000000001E-4</v>
      </c>
    </row>
    <row r="494" spans="1:7" ht="15.75" customHeight="1">
      <c r="A494" s="13">
        <v>44893</v>
      </c>
      <c r="B494" s="11">
        <v>431.92</v>
      </c>
      <c r="C494" s="11">
        <v>433.66</v>
      </c>
      <c r="D494" s="11">
        <v>438.99</v>
      </c>
      <c r="E494" s="11">
        <v>431.07</v>
      </c>
      <c r="F494" s="11" t="s">
        <v>2887</v>
      </c>
      <c r="G494" s="20">
        <v>1E-4</v>
      </c>
    </row>
    <row r="495" spans="1:7" ht="15.75" customHeight="1">
      <c r="A495" s="13">
        <v>44890</v>
      </c>
      <c r="B495" s="11">
        <v>431.87</v>
      </c>
      <c r="C495" s="11">
        <v>423.69</v>
      </c>
      <c r="D495" s="11">
        <v>433.81</v>
      </c>
      <c r="E495" s="11">
        <v>422.7</v>
      </c>
      <c r="F495" s="11" t="s">
        <v>1637</v>
      </c>
      <c r="G495" s="20">
        <v>2.3099999999999999E-2</v>
      </c>
    </row>
    <row r="496" spans="1:7" ht="15.75" customHeight="1">
      <c r="A496" s="13">
        <v>44889</v>
      </c>
      <c r="B496" s="11">
        <v>422.1</v>
      </c>
      <c r="C496" s="11">
        <v>423.19</v>
      </c>
      <c r="D496" s="11">
        <v>423.94</v>
      </c>
      <c r="E496" s="11">
        <v>419.41</v>
      </c>
      <c r="F496" s="11" t="s">
        <v>1787</v>
      </c>
      <c r="G496" s="20">
        <v>-1.5E-3</v>
      </c>
    </row>
    <row r="497" spans="1:7" ht="15.75" customHeight="1">
      <c r="A497" s="13">
        <v>44888</v>
      </c>
      <c r="B497" s="11">
        <v>422.75</v>
      </c>
      <c r="C497" s="11">
        <v>425.54</v>
      </c>
      <c r="D497" s="11">
        <v>427.98</v>
      </c>
      <c r="E497" s="11">
        <v>421.55</v>
      </c>
      <c r="F497" s="11" t="s">
        <v>1666</v>
      </c>
      <c r="G497" s="20">
        <v>-1.5E-3</v>
      </c>
    </row>
    <row r="498" spans="1:7" ht="15.75" customHeight="1">
      <c r="A498" s="13">
        <v>44887</v>
      </c>
      <c r="B498" s="11">
        <v>423.39</v>
      </c>
      <c r="C498" s="11">
        <v>419.7</v>
      </c>
      <c r="D498" s="11">
        <v>425.09</v>
      </c>
      <c r="E498" s="11">
        <v>419.21</v>
      </c>
      <c r="F498" s="11" t="s">
        <v>1790</v>
      </c>
      <c r="G498" s="20">
        <v>8.5000000000000006E-3</v>
      </c>
    </row>
    <row r="499" spans="1:7" ht="15.75" customHeight="1">
      <c r="A499" s="13">
        <v>44886</v>
      </c>
      <c r="B499" s="11">
        <v>419.8</v>
      </c>
      <c r="C499" s="11">
        <v>424.29</v>
      </c>
      <c r="D499" s="11">
        <v>426.29</v>
      </c>
      <c r="E499" s="11">
        <v>418.71</v>
      </c>
      <c r="F499" s="11" t="s">
        <v>2620</v>
      </c>
      <c r="G499" s="20">
        <v>-6.4000000000000003E-3</v>
      </c>
    </row>
    <row r="500" spans="1:7" ht="15.75" customHeight="1">
      <c r="A500" s="13">
        <v>44883</v>
      </c>
      <c r="B500" s="11">
        <v>422.5</v>
      </c>
      <c r="C500" s="11">
        <v>422.7</v>
      </c>
      <c r="D500" s="11">
        <v>425.14</v>
      </c>
      <c r="E500" s="11">
        <v>419.86</v>
      </c>
      <c r="F500" s="11" t="s">
        <v>1764</v>
      </c>
      <c r="G500" s="20">
        <v>1.5E-3</v>
      </c>
    </row>
    <row r="501" spans="1:7" ht="15.75" customHeight="1">
      <c r="A501" s="13">
        <v>44882</v>
      </c>
      <c r="B501" s="11">
        <v>421.85</v>
      </c>
      <c r="C501" s="11">
        <v>420.7</v>
      </c>
      <c r="D501" s="11">
        <v>426.23</v>
      </c>
      <c r="E501" s="11">
        <v>418.31</v>
      </c>
      <c r="F501" s="11" t="s">
        <v>2888</v>
      </c>
      <c r="G501" s="20">
        <v>-1.95E-2</v>
      </c>
    </row>
    <row r="502" spans="1:7" ht="15.75" customHeight="1">
      <c r="A502" s="13">
        <v>44881</v>
      </c>
      <c r="B502" s="11">
        <v>430.22</v>
      </c>
      <c r="C502" s="11">
        <v>435.61</v>
      </c>
      <c r="D502" s="11">
        <v>436.85</v>
      </c>
      <c r="E502" s="11">
        <v>428.28</v>
      </c>
      <c r="F502" s="11" t="s">
        <v>2727</v>
      </c>
      <c r="G502" s="20">
        <v>-1.2800000000000001E-2</v>
      </c>
    </row>
    <row r="503" spans="1:7" ht="15.75" customHeight="1">
      <c r="A503" s="13">
        <v>44880</v>
      </c>
      <c r="B503" s="11">
        <v>435.8</v>
      </c>
      <c r="C503" s="11">
        <v>433.56</v>
      </c>
      <c r="D503" s="11">
        <v>437.15</v>
      </c>
      <c r="E503" s="11">
        <v>432.77</v>
      </c>
      <c r="F503" s="11" t="s">
        <v>2887</v>
      </c>
      <c r="G503" s="20">
        <v>8.0000000000000002E-3</v>
      </c>
    </row>
    <row r="504" spans="1:7" ht="15.75" customHeight="1">
      <c r="A504" s="13">
        <v>44879</v>
      </c>
      <c r="B504" s="11">
        <v>432.37</v>
      </c>
      <c r="C504" s="11">
        <v>422.7</v>
      </c>
      <c r="D504" s="11">
        <v>436.35</v>
      </c>
      <c r="E504" s="11">
        <v>422.2</v>
      </c>
      <c r="F504" s="11" t="s">
        <v>2889</v>
      </c>
      <c r="G504" s="20">
        <v>2.41E-2</v>
      </c>
    </row>
    <row r="505" spans="1:7" ht="15.75" customHeight="1">
      <c r="A505" s="13">
        <v>44876</v>
      </c>
      <c r="B505" s="11">
        <v>422.2</v>
      </c>
      <c r="C505" s="11">
        <v>418.71</v>
      </c>
      <c r="D505" s="11">
        <v>424.19</v>
      </c>
      <c r="E505" s="11">
        <v>413.42</v>
      </c>
      <c r="F505" s="11" t="s">
        <v>2449</v>
      </c>
      <c r="G505" s="20">
        <v>2.7400000000000001E-2</v>
      </c>
    </row>
    <row r="506" spans="1:7" ht="15.75" customHeight="1">
      <c r="A506" s="13">
        <v>44875</v>
      </c>
      <c r="B506" s="11">
        <v>410.93</v>
      </c>
      <c r="C506" s="11">
        <v>419.21</v>
      </c>
      <c r="D506" s="11">
        <v>419.26</v>
      </c>
      <c r="E506" s="11">
        <v>407.94</v>
      </c>
      <c r="F506" s="11" t="s">
        <v>2890</v>
      </c>
      <c r="G506" s="20">
        <v>-4.8399999999999999E-2</v>
      </c>
    </row>
    <row r="507" spans="1:7" ht="15.75" customHeight="1">
      <c r="A507" s="170">
        <v>44874</v>
      </c>
      <c r="B507" s="11">
        <v>431.82</v>
      </c>
      <c r="C507" s="11">
        <v>437.85</v>
      </c>
      <c r="D507" s="11">
        <v>439.84</v>
      </c>
      <c r="E507" s="11">
        <v>430.67</v>
      </c>
      <c r="F507" s="11" t="s">
        <v>2891</v>
      </c>
      <c r="G507" s="20">
        <v>-4.3E-3</v>
      </c>
    </row>
    <row r="508" spans="1:7" ht="15.75" customHeight="1">
      <c r="A508" s="170">
        <v>44872</v>
      </c>
      <c r="B508" s="11">
        <v>433.66</v>
      </c>
      <c r="C508" s="11">
        <v>426.93</v>
      </c>
      <c r="D508" s="11">
        <v>436.15</v>
      </c>
      <c r="E508" s="11">
        <v>426.93</v>
      </c>
      <c r="F508" s="11" t="s">
        <v>2892</v>
      </c>
      <c r="G508" s="20">
        <v>2.2700000000000001E-2</v>
      </c>
    </row>
    <row r="509" spans="1:7" ht="15.75" customHeight="1">
      <c r="A509" s="170">
        <v>44869</v>
      </c>
      <c r="B509" s="11">
        <v>424.04</v>
      </c>
      <c r="C509" s="11">
        <v>416.91</v>
      </c>
      <c r="D509" s="11">
        <v>424.69</v>
      </c>
      <c r="E509" s="11">
        <v>415.62</v>
      </c>
      <c r="F509" s="11" t="s">
        <v>1462</v>
      </c>
      <c r="G509" s="20">
        <v>2.1899999999999999E-2</v>
      </c>
    </row>
    <row r="510" spans="1:7" ht="15.75" customHeight="1">
      <c r="A510" s="170">
        <v>44868</v>
      </c>
      <c r="B510" s="11">
        <v>414.97</v>
      </c>
      <c r="C510" s="11">
        <v>418.11</v>
      </c>
      <c r="D510" s="11">
        <v>422</v>
      </c>
      <c r="E510" s="11">
        <v>413.23</v>
      </c>
      <c r="F510" s="11" t="s">
        <v>2893</v>
      </c>
      <c r="G510" s="20">
        <v>-1.4E-2</v>
      </c>
    </row>
    <row r="511" spans="1:7" ht="15.75" customHeight="1">
      <c r="A511" s="170">
        <v>44867</v>
      </c>
      <c r="B511" s="11">
        <v>420.85</v>
      </c>
      <c r="C511" s="11">
        <v>421.75</v>
      </c>
      <c r="D511" s="11">
        <v>423.79</v>
      </c>
      <c r="E511" s="11">
        <v>418.86</v>
      </c>
      <c r="F511" s="11" t="s">
        <v>2023</v>
      </c>
      <c r="G511" s="20">
        <v>1.9E-3</v>
      </c>
    </row>
    <row r="512" spans="1:7" ht="15.75" customHeight="1">
      <c r="A512" s="170">
        <v>44866</v>
      </c>
      <c r="B512" s="11">
        <v>420.05</v>
      </c>
      <c r="C512" s="11">
        <v>413.62</v>
      </c>
      <c r="D512" s="11">
        <v>421.1</v>
      </c>
      <c r="E512" s="11">
        <v>411.53</v>
      </c>
      <c r="F512" s="11" t="s">
        <v>2894</v>
      </c>
      <c r="G512" s="20">
        <v>2.0799999999999999E-2</v>
      </c>
    </row>
    <row r="513" spans="1:7" ht="15.75" customHeight="1">
      <c r="A513" s="13">
        <v>44865</v>
      </c>
      <c r="B513" s="11">
        <v>411.48</v>
      </c>
      <c r="C513" s="11">
        <v>413.08</v>
      </c>
      <c r="D513" s="11">
        <v>415.02</v>
      </c>
      <c r="E513" s="11">
        <v>410.33</v>
      </c>
      <c r="F513" s="11" t="s">
        <v>1574</v>
      </c>
      <c r="G513" s="20">
        <v>7.0000000000000001E-3</v>
      </c>
    </row>
    <row r="514" spans="1:7" ht="15.75" customHeight="1">
      <c r="A514" s="13">
        <v>44862</v>
      </c>
      <c r="B514" s="11">
        <v>408.64</v>
      </c>
      <c r="C514" s="11">
        <v>406.74</v>
      </c>
      <c r="D514" s="11">
        <v>409.93</v>
      </c>
      <c r="E514" s="11">
        <v>404.85</v>
      </c>
      <c r="F514" s="11" t="s">
        <v>1967</v>
      </c>
      <c r="G514" s="20">
        <v>5.4000000000000003E-3</v>
      </c>
    </row>
    <row r="515" spans="1:7" ht="15.75" customHeight="1">
      <c r="A515" s="13">
        <v>44861</v>
      </c>
      <c r="B515" s="11">
        <v>406.45</v>
      </c>
      <c r="C515" s="11">
        <v>407.29</v>
      </c>
      <c r="D515" s="11">
        <v>410.43</v>
      </c>
      <c r="E515" s="11">
        <v>402.76</v>
      </c>
      <c r="F515" s="11" t="s">
        <v>2895</v>
      </c>
      <c r="G515" s="20">
        <v>7.7999999999999996E-3</v>
      </c>
    </row>
    <row r="516" spans="1:7" ht="15.75" customHeight="1">
      <c r="A516" s="13">
        <v>44859</v>
      </c>
      <c r="B516" s="11">
        <v>403.31</v>
      </c>
      <c r="C516" s="11">
        <v>403.11</v>
      </c>
      <c r="D516" s="11">
        <v>409.24</v>
      </c>
      <c r="E516" s="11">
        <v>401.96</v>
      </c>
      <c r="F516" s="11" t="s">
        <v>2896</v>
      </c>
      <c r="G516" s="20">
        <v>7.3000000000000001E-3</v>
      </c>
    </row>
    <row r="517" spans="1:7" ht="15.75" customHeight="1">
      <c r="A517" s="13">
        <v>44858</v>
      </c>
      <c r="B517" s="11">
        <v>400.36</v>
      </c>
      <c r="C517" s="11">
        <v>404.75</v>
      </c>
      <c r="D517" s="11">
        <v>404.75</v>
      </c>
      <c r="E517" s="11">
        <v>398.92</v>
      </c>
      <c r="F517" s="11" t="s">
        <v>2175</v>
      </c>
      <c r="G517" s="20">
        <v>8.8999999999999999E-3</v>
      </c>
    </row>
    <row r="518" spans="1:7" ht="15.75" customHeight="1">
      <c r="A518" s="13">
        <v>44855</v>
      </c>
      <c r="B518" s="11">
        <v>396.83</v>
      </c>
      <c r="C518" s="11">
        <v>395.78</v>
      </c>
      <c r="D518" s="11">
        <v>401.01</v>
      </c>
      <c r="E518" s="11">
        <v>393.49</v>
      </c>
      <c r="F518" s="11" t="s">
        <v>1463</v>
      </c>
      <c r="G518" s="20">
        <v>-1E-4</v>
      </c>
    </row>
    <row r="519" spans="1:7" ht="15.75" customHeight="1">
      <c r="A519" s="13">
        <v>44854</v>
      </c>
      <c r="B519" s="11">
        <v>396.88</v>
      </c>
      <c r="C519" s="11">
        <v>395.78</v>
      </c>
      <c r="D519" s="11">
        <v>398.67</v>
      </c>
      <c r="E519" s="11">
        <v>391.89</v>
      </c>
      <c r="F519" s="11" t="s">
        <v>1832</v>
      </c>
      <c r="G519" s="20">
        <v>-2.3999999999999998E-3</v>
      </c>
    </row>
    <row r="520" spans="1:7" ht="15.75" customHeight="1">
      <c r="A520" s="13">
        <v>44853</v>
      </c>
      <c r="B520" s="11">
        <v>397.82</v>
      </c>
      <c r="C520" s="11">
        <v>404.95</v>
      </c>
      <c r="D520" s="11">
        <v>405.7</v>
      </c>
      <c r="E520" s="11">
        <v>396.08</v>
      </c>
      <c r="F520" s="11" t="s">
        <v>2625</v>
      </c>
      <c r="G520" s="20">
        <v>-1.29E-2</v>
      </c>
    </row>
    <row r="521" spans="1:7" ht="15.75" customHeight="1">
      <c r="A521" s="13">
        <v>44852</v>
      </c>
      <c r="B521" s="11">
        <v>403.01</v>
      </c>
      <c r="C521" s="11">
        <v>399.77</v>
      </c>
      <c r="D521" s="11">
        <v>405.45</v>
      </c>
      <c r="E521" s="11">
        <v>399.47</v>
      </c>
      <c r="F521" s="11" t="s">
        <v>2897</v>
      </c>
      <c r="G521" s="20">
        <v>2.06E-2</v>
      </c>
    </row>
    <row r="522" spans="1:7" ht="15.75" customHeight="1">
      <c r="A522" s="13">
        <v>44851</v>
      </c>
      <c r="B522" s="11">
        <v>394.88</v>
      </c>
      <c r="C522" s="11">
        <v>392.79</v>
      </c>
      <c r="D522" s="11">
        <v>397.67</v>
      </c>
      <c r="E522" s="11">
        <v>391.29</v>
      </c>
      <c r="F522" s="11" t="s">
        <v>2635</v>
      </c>
      <c r="G522" s="20">
        <v>-4.0000000000000002E-4</v>
      </c>
    </row>
    <row r="523" spans="1:7" ht="15.75" customHeight="1">
      <c r="A523" s="13">
        <v>44848</v>
      </c>
      <c r="B523" s="11">
        <v>395.03</v>
      </c>
      <c r="C523" s="11">
        <v>405.75</v>
      </c>
      <c r="D523" s="11">
        <v>407.94</v>
      </c>
      <c r="E523" s="11">
        <v>394.08</v>
      </c>
      <c r="F523" s="11" t="s">
        <v>2898</v>
      </c>
      <c r="G523" s="20">
        <v>-6.8999999999999999E-3</v>
      </c>
    </row>
    <row r="524" spans="1:7" ht="15.75" customHeight="1">
      <c r="A524" s="13">
        <v>44847</v>
      </c>
      <c r="B524" s="11">
        <v>397.77</v>
      </c>
      <c r="C524" s="11">
        <v>395.33</v>
      </c>
      <c r="D524" s="11">
        <v>402.26</v>
      </c>
      <c r="E524" s="11">
        <v>393.34</v>
      </c>
      <c r="F524" s="11" t="s">
        <v>2899</v>
      </c>
      <c r="G524" s="20">
        <v>6.1999999999999998E-3</v>
      </c>
    </row>
    <row r="525" spans="1:7" ht="15.75" customHeight="1">
      <c r="A525" s="13">
        <v>44846</v>
      </c>
      <c r="B525" s="11">
        <v>395.33</v>
      </c>
      <c r="C525" s="11">
        <v>393.34</v>
      </c>
      <c r="D525" s="11">
        <v>396.98</v>
      </c>
      <c r="E525" s="11">
        <v>389.9</v>
      </c>
      <c r="F525" s="11" t="s">
        <v>2756</v>
      </c>
      <c r="G525" s="20">
        <v>8.0999999999999996E-3</v>
      </c>
    </row>
    <row r="526" spans="1:7" ht="15.75" customHeight="1">
      <c r="A526" s="13">
        <v>44845</v>
      </c>
      <c r="B526" s="11">
        <v>392.14</v>
      </c>
      <c r="C526" s="11">
        <v>395.78</v>
      </c>
      <c r="D526" s="11">
        <v>398.27</v>
      </c>
      <c r="E526" s="11">
        <v>390.1</v>
      </c>
      <c r="F526" s="11" t="s">
        <v>2900</v>
      </c>
      <c r="G526" s="20">
        <v>-6.6E-3</v>
      </c>
    </row>
    <row r="527" spans="1:7" ht="15.75" customHeight="1">
      <c r="A527" s="13">
        <v>44844</v>
      </c>
      <c r="B527" s="11">
        <v>394.73</v>
      </c>
      <c r="C527" s="11">
        <v>402.16</v>
      </c>
      <c r="D527" s="11">
        <v>402.16</v>
      </c>
      <c r="E527" s="11">
        <v>391.84</v>
      </c>
      <c r="F527" s="11" t="s">
        <v>2901</v>
      </c>
      <c r="G527" s="20">
        <v>-3.9300000000000002E-2</v>
      </c>
    </row>
    <row r="528" spans="1:7" ht="15.75" customHeight="1">
      <c r="A528" s="170">
        <v>44841</v>
      </c>
      <c r="B528" s="11">
        <v>410.88</v>
      </c>
      <c r="C528" s="11">
        <v>412.13</v>
      </c>
      <c r="D528" s="11">
        <v>412.73</v>
      </c>
      <c r="E528" s="11">
        <v>407.44</v>
      </c>
      <c r="F528" s="11" t="s">
        <v>2570</v>
      </c>
      <c r="G528" s="20">
        <v>-4.7000000000000002E-3</v>
      </c>
    </row>
    <row r="529" spans="1:7" ht="15.75" customHeight="1">
      <c r="A529" s="170">
        <v>44840</v>
      </c>
      <c r="B529" s="11">
        <v>412.83</v>
      </c>
      <c r="C529" s="11">
        <v>408.34</v>
      </c>
      <c r="D529" s="11">
        <v>416.36</v>
      </c>
      <c r="E529" s="11">
        <v>408.24</v>
      </c>
      <c r="F529" s="11" t="s">
        <v>2349</v>
      </c>
      <c r="G529" s="20">
        <v>1.52E-2</v>
      </c>
    </row>
    <row r="530" spans="1:7" ht="15.75" customHeight="1">
      <c r="A530" s="170">
        <v>44838</v>
      </c>
      <c r="B530" s="11">
        <v>406.64</v>
      </c>
      <c r="C530" s="11">
        <v>404.75</v>
      </c>
      <c r="D530" s="11">
        <v>407.69</v>
      </c>
      <c r="E530" s="11">
        <v>401.66</v>
      </c>
      <c r="F530" s="11" t="s">
        <v>2713</v>
      </c>
      <c r="G530" s="20">
        <v>2.58E-2</v>
      </c>
    </row>
    <row r="531" spans="1:7" ht="15.75" customHeight="1">
      <c r="A531" s="170">
        <v>44837</v>
      </c>
      <c r="B531" s="11">
        <v>396.43</v>
      </c>
      <c r="C531" s="11">
        <v>404.25</v>
      </c>
      <c r="D531" s="11">
        <v>405.3</v>
      </c>
      <c r="E531" s="11">
        <v>394.28</v>
      </c>
      <c r="F531" s="11" t="s">
        <v>2902</v>
      </c>
      <c r="G531" s="20">
        <v>-1.72E-2</v>
      </c>
    </row>
    <row r="532" spans="1:7" ht="15.75" customHeight="1">
      <c r="A532" s="170">
        <v>44834</v>
      </c>
      <c r="B532" s="11">
        <v>403.36</v>
      </c>
      <c r="C532" s="11">
        <v>396.78</v>
      </c>
      <c r="D532" s="11">
        <v>406.99</v>
      </c>
      <c r="E532" s="11">
        <v>391.29</v>
      </c>
      <c r="F532" s="11" t="s">
        <v>2903</v>
      </c>
      <c r="G532" s="20">
        <v>5.7999999999999996E-3</v>
      </c>
    </row>
    <row r="533" spans="1:7" ht="15.75" customHeight="1">
      <c r="A533" s="170">
        <v>44833</v>
      </c>
      <c r="B533" s="11">
        <v>401.01</v>
      </c>
      <c r="C533" s="11">
        <v>409.74</v>
      </c>
      <c r="D533" s="11">
        <v>411.98</v>
      </c>
      <c r="E533" s="11">
        <v>398.37</v>
      </c>
      <c r="F533" s="11" t="s">
        <v>2904</v>
      </c>
      <c r="G533" s="20">
        <v>7.9000000000000008E-3</v>
      </c>
    </row>
    <row r="534" spans="1:7" ht="15.75" customHeight="1">
      <c r="A534" s="170">
        <v>44832</v>
      </c>
      <c r="B534" s="11">
        <v>397.87</v>
      </c>
      <c r="C534" s="11">
        <v>393.68</v>
      </c>
      <c r="D534" s="11">
        <v>405.35</v>
      </c>
      <c r="E534" s="11">
        <v>391.64</v>
      </c>
      <c r="F534" s="11" t="s">
        <v>2905</v>
      </c>
      <c r="G534" s="20">
        <v>8.0000000000000004E-4</v>
      </c>
    </row>
    <row r="535" spans="1:7" ht="15.75" customHeight="1">
      <c r="A535" s="170">
        <v>44831</v>
      </c>
      <c r="B535" s="11">
        <v>397.57</v>
      </c>
      <c r="C535" s="11">
        <v>402.66</v>
      </c>
      <c r="D535" s="11">
        <v>402.76</v>
      </c>
      <c r="E535" s="11">
        <v>389.15</v>
      </c>
      <c r="F535" s="11" t="s">
        <v>2906</v>
      </c>
      <c r="G535" s="20">
        <v>3.3E-3</v>
      </c>
    </row>
    <row r="536" spans="1:7" ht="15.75" customHeight="1">
      <c r="A536" s="170">
        <v>44830</v>
      </c>
      <c r="B536" s="11">
        <v>396.28</v>
      </c>
      <c r="C536" s="11">
        <v>414.72</v>
      </c>
      <c r="D536" s="11">
        <v>416.61</v>
      </c>
      <c r="E536" s="11">
        <v>391.94</v>
      </c>
      <c r="F536" s="11" t="s">
        <v>2907</v>
      </c>
      <c r="G536" s="20">
        <v>-6.0499999999999998E-2</v>
      </c>
    </row>
    <row r="537" spans="1:7" ht="15.75" customHeight="1">
      <c r="A537" s="170">
        <v>44827</v>
      </c>
      <c r="B537" s="11">
        <v>421.8</v>
      </c>
      <c r="C537" s="11">
        <v>430.57</v>
      </c>
      <c r="D537" s="11">
        <v>430.57</v>
      </c>
      <c r="E537" s="11">
        <v>419.26</v>
      </c>
      <c r="F537" s="11" t="s">
        <v>2908</v>
      </c>
      <c r="G537" s="20">
        <v>-2.1100000000000001E-2</v>
      </c>
    </row>
    <row r="538" spans="1:7" ht="15.75" customHeight="1">
      <c r="A538" s="170">
        <v>44826</v>
      </c>
      <c r="B538" s="11">
        <v>430.87</v>
      </c>
      <c r="C538" s="11">
        <v>423.69</v>
      </c>
      <c r="D538" s="11">
        <v>433.26</v>
      </c>
      <c r="E538" s="11">
        <v>421.25</v>
      </c>
      <c r="F538" s="11" t="s">
        <v>2909</v>
      </c>
      <c r="G538" s="20">
        <v>1.06E-2</v>
      </c>
    </row>
    <row r="539" spans="1:7" ht="15.75" customHeight="1">
      <c r="A539" s="170">
        <v>44825</v>
      </c>
      <c r="B539" s="11">
        <v>426.33</v>
      </c>
      <c r="C539" s="11">
        <v>432.61</v>
      </c>
      <c r="D539" s="11">
        <v>434.66</v>
      </c>
      <c r="E539" s="11">
        <v>424.19</v>
      </c>
      <c r="F539" s="11" t="s">
        <v>2910</v>
      </c>
      <c r="G539" s="20">
        <v>-1.52E-2</v>
      </c>
    </row>
    <row r="540" spans="1:7" ht="15.75" customHeight="1">
      <c r="A540" s="170">
        <v>44824</v>
      </c>
      <c r="B540" s="11">
        <v>432.91</v>
      </c>
      <c r="C540" s="11">
        <v>429.27</v>
      </c>
      <c r="D540" s="11">
        <v>441.99</v>
      </c>
      <c r="E540" s="11">
        <v>429.27</v>
      </c>
      <c r="F540" s="11" t="s">
        <v>2911</v>
      </c>
      <c r="G540" s="20">
        <v>2.07E-2</v>
      </c>
    </row>
    <row r="541" spans="1:7" ht="15.75" customHeight="1">
      <c r="A541" s="170">
        <v>44823</v>
      </c>
      <c r="B541" s="11">
        <v>424.14</v>
      </c>
      <c r="C541" s="11">
        <v>430.17</v>
      </c>
      <c r="D541" s="11">
        <v>430.27</v>
      </c>
      <c r="E541" s="11">
        <v>422.75</v>
      </c>
      <c r="F541" s="11" t="s">
        <v>1879</v>
      </c>
      <c r="G541" s="20">
        <v>-1.6299999999999999E-2</v>
      </c>
    </row>
    <row r="542" spans="1:7" ht="15.75" customHeight="1">
      <c r="A542" s="170">
        <v>44820</v>
      </c>
      <c r="B542" s="11">
        <v>431.17</v>
      </c>
      <c r="C542" s="11">
        <v>444.63</v>
      </c>
      <c r="D542" s="11">
        <v>445.03</v>
      </c>
      <c r="E542" s="11">
        <v>427.78</v>
      </c>
      <c r="F542" s="11" t="s">
        <v>2912</v>
      </c>
      <c r="G542" s="20">
        <v>-3.3000000000000002E-2</v>
      </c>
    </row>
    <row r="543" spans="1:7" ht="15.75" customHeight="1">
      <c r="A543" s="170">
        <v>44819</v>
      </c>
      <c r="B543" s="11">
        <v>445.87</v>
      </c>
      <c r="C543" s="11">
        <v>451.01</v>
      </c>
      <c r="D543" s="11">
        <v>454.45</v>
      </c>
      <c r="E543" s="11">
        <v>444.68</v>
      </c>
      <c r="F543" s="11" t="s">
        <v>2711</v>
      </c>
      <c r="G543" s="20">
        <v>-6.6E-3</v>
      </c>
    </row>
    <row r="544" spans="1:7" ht="15.75" customHeight="1">
      <c r="A544" s="170">
        <v>44818</v>
      </c>
      <c r="B544" s="11">
        <v>448.82</v>
      </c>
      <c r="C544" s="11">
        <v>446.22</v>
      </c>
      <c r="D544" s="11">
        <v>453.3</v>
      </c>
      <c r="E544" s="11">
        <v>445.63</v>
      </c>
      <c r="F544" s="11" t="s">
        <v>2711</v>
      </c>
      <c r="G544" s="20">
        <v>-1.44E-2</v>
      </c>
    </row>
    <row r="545" spans="1:7" ht="15.75" customHeight="1">
      <c r="A545" s="170">
        <v>44817</v>
      </c>
      <c r="B545" s="11">
        <v>455.39</v>
      </c>
      <c r="C545" s="11">
        <v>452.9</v>
      </c>
      <c r="D545" s="11">
        <v>457.54</v>
      </c>
      <c r="E545" s="11">
        <v>452.15</v>
      </c>
      <c r="F545" s="11" t="s">
        <v>2913</v>
      </c>
      <c r="G545" s="20">
        <v>1.29E-2</v>
      </c>
    </row>
    <row r="546" spans="1:7" ht="15.75" customHeight="1">
      <c r="A546" s="170">
        <v>44816</v>
      </c>
      <c r="B546" s="11">
        <v>449.61</v>
      </c>
      <c r="C546" s="11">
        <v>446.32</v>
      </c>
      <c r="D546" s="11">
        <v>451.61</v>
      </c>
      <c r="E546" s="11">
        <v>445.63</v>
      </c>
      <c r="F546" s="11" t="s">
        <v>2861</v>
      </c>
      <c r="G546" s="20">
        <v>1.14E-2</v>
      </c>
    </row>
    <row r="547" spans="1:7" ht="15.75" customHeight="1">
      <c r="A547" s="170">
        <v>44813</v>
      </c>
      <c r="B547" s="11">
        <v>444.53</v>
      </c>
      <c r="C547" s="11">
        <v>446.12</v>
      </c>
      <c r="D547" s="11">
        <v>448.27</v>
      </c>
      <c r="E547" s="11">
        <v>439.24</v>
      </c>
      <c r="F547" s="11" t="s">
        <v>2756</v>
      </c>
      <c r="G547" s="20">
        <v>8.3999999999999995E-3</v>
      </c>
    </row>
    <row r="548" spans="1:7" ht="15.75" customHeight="1">
      <c r="A548" s="170">
        <v>44812</v>
      </c>
      <c r="B548" s="11">
        <v>440.84</v>
      </c>
      <c r="C548" s="11">
        <v>451.06</v>
      </c>
      <c r="D548" s="11">
        <v>451.16</v>
      </c>
      <c r="E548" s="11">
        <v>438.65</v>
      </c>
      <c r="F548" s="11" t="s">
        <v>2841</v>
      </c>
      <c r="G548" s="20">
        <v>-8.2000000000000007E-3</v>
      </c>
    </row>
    <row r="549" spans="1:7" ht="15.75" customHeight="1">
      <c r="A549" s="170">
        <v>44811</v>
      </c>
      <c r="B549" s="11">
        <v>444.48</v>
      </c>
      <c r="C549" s="11">
        <v>451.81</v>
      </c>
      <c r="D549" s="11">
        <v>455.1</v>
      </c>
      <c r="E549" s="11">
        <v>442.29</v>
      </c>
      <c r="F549" s="11" t="s">
        <v>2914</v>
      </c>
      <c r="G549" s="20">
        <v>-2.5999999999999999E-2</v>
      </c>
    </row>
    <row r="550" spans="1:7" ht="15.75" customHeight="1">
      <c r="A550" s="170">
        <v>44810</v>
      </c>
      <c r="B550" s="11">
        <v>456.34</v>
      </c>
      <c r="C550" s="11">
        <v>461.28</v>
      </c>
      <c r="D550" s="11">
        <v>462.27</v>
      </c>
      <c r="E550" s="11">
        <v>455.2</v>
      </c>
      <c r="F550" s="11" t="s">
        <v>2881</v>
      </c>
      <c r="G550" s="20">
        <v>-2.7000000000000001E-3</v>
      </c>
    </row>
    <row r="551" spans="1:7" ht="15.75" customHeight="1">
      <c r="A551" s="170">
        <v>44809</v>
      </c>
      <c r="B551" s="11">
        <v>457.59</v>
      </c>
      <c r="C551" s="11">
        <v>458.34</v>
      </c>
      <c r="D551" s="11">
        <v>462.52</v>
      </c>
      <c r="E551" s="11">
        <v>455.59</v>
      </c>
      <c r="F551" s="11" t="s">
        <v>2726</v>
      </c>
      <c r="G551" s="20">
        <v>-6.0000000000000001E-3</v>
      </c>
    </row>
    <row r="552" spans="1:7" ht="15.75" customHeight="1">
      <c r="A552" s="170">
        <v>44806</v>
      </c>
      <c r="B552" s="11">
        <v>460.33</v>
      </c>
      <c r="C552" s="11">
        <v>469.4</v>
      </c>
      <c r="D552" s="11">
        <v>470.35</v>
      </c>
      <c r="E552" s="11">
        <v>458.73</v>
      </c>
      <c r="F552" s="11" t="s">
        <v>2915</v>
      </c>
      <c r="G552" s="20">
        <v>-1.0999999999999999E-2</v>
      </c>
    </row>
    <row r="553" spans="1:7" ht="15.75" customHeight="1">
      <c r="A553" s="170">
        <v>44805</v>
      </c>
      <c r="B553" s="11">
        <v>465.46</v>
      </c>
      <c r="C553" s="11">
        <v>461.08</v>
      </c>
      <c r="D553" s="11">
        <v>472.94</v>
      </c>
      <c r="E553" s="11">
        <v>460.73</v>
      </c>
      <c r="F553" s="11" t="s">
        <v>2916</v>
      </c>
      <c r="G553" s="20">
        <v>-8.8999999999999999E-3</v>
      </c>
    </row>
    <row r="554" spans="1:7" ht="15.75" customHeight="1">
      <c r="A554" s="170">
        <v>44803</v>
      </c>
      <c r="B554" s="11">
        <v>469.65</v>
      </c>
      <c r="C554" s="11">
        <v>457.24</v>
      </c>
      <c r="D554" s="11">
        <v>470.95</v>
      </c>
      <c r="E554" s="11">
        <v>455.69</v>
      </c>
      <c r="F554" s="11" t="s">
        <v>2917</v>
      </c>
      <c r="G554" s="20">
        <v>3.9199999999999999E-2</v>
      </c>
    </row>
    <row r="555" spans="1:7" ht="15.75" customHeight="1">
      <c r="A555" s="170">
        <v>44802</v>
      </c>
      <c r="B555" s="11">
        <v>451.95</v>
      </c>
      <c r="C555" s="11">
        <v>449.61</v>
      </c>
      <c r="D555" s="11">
        <v>455.49</v>
      </c>
      <c r="E555" s="11">
        <v>448.77</v>
      </c>
      <c r="F555" s="11" t="s">
        <v>2918</v>
      </c>
      <c r="G555" s="20">
        <v>-2.52E-2</v>
      </c>
    </row>
    <row r="556" spans="1:7" ht="15.75" customHeight="1">
      <c r="A556" s="170">
        <v>44799</v>
      </c>
      <c r="B556" s="11">
        <v>463.62</v>
      </c>
      <c r="C556" s="11">
        <v>463.57</v>
      </c>
      <c r="D556" s="11">
        <v>469</v>
      </c>
      <c r="E556" s="11">
        <v>462.52</v>
      </c>
      <c r="F556" s="11" t="s">
        <v>1902</v>
      </c>
      <c r="G556" s="20">
        <v>1.2699999999999999E-2</v>
      </c>
    </row>
    <row r="557" spans="1:7" ht="15.75" customHeight="1">
      <c r="A557" s="170">
        <v>44798</v>
      </c>
      <c r="B557" s="11">
        <v>457.79</v>
      </c>
      <c r="C557" s="11">
        <v>464.57</v>
      </c>
      <c r="D557" s="11">
        <v>467.36</v>
      </c>
      <c r="E557" s="11">
        <v>455.99</v>
      </c>
      <c r="F557" s="11" t="s">
        <v>2919</v>
      </c>
      <c r="G557" s="20">
        <v>-8.6E-3</v>
      </c>
    </row>
    <row r="558" spans="1:7" ht="15.75" customHeight="1">
      <c r="A558" s="170">
        <v>44797</v>
      </c>
      <c r="B558" s="11">
        <v>461.77</v>
      </c>
      <c r="C558" s="11">
        <v>457.59</v>
      </c>
      <c r="D558" s="11">
        <v>463.47</v>
      </c>
      <c r="E558" s="11">
        <v>456.29</v>
      </c>
      <c r="F558" s="11" t="s">
        <v>2920</v>
      </c>
      <c r="G558" s="20">
        <v>6.0000000000000001E-3</v>
      </c>
    </row>
    <row r="559" spans="1:7" ht="15.75" customHeight="1">
      <c r="A559" s="170">
        <v>44796</v>
      </c>
      <c r="B559" s="11">
        <v>459.03</v>
      </c>
      <c r="C559" s="11">
        <v>447.62</v>
      </c>
      <c r="D559" s="11">
        <v>460.68</v>
      </c>
      <c r="E559" s="11">
        <v>446.22</v>
      </c>
      <c r="F559" s="11" t="s">
        <v>2921</v>
      </c>
      <c r="G559" s="20">
        <v>1.29E-2</v>
      </c>
    </row>
    <row r="560" spans="1:7" ht="15.75" customHeight="1">
      <c r="A560" s="170">
        <v>44795</v>
      </c>
      <c r="B560" s="11">
        <v>453.2</v>
      </c>
      <c r="C560" s="11">
        <v>467.06</v>
      </c>
      <c r="D560" s="11">
        <v>467.51</v>
      </c>
      <c r="E560" s="11">
        <v>451.16</v>
      </c>
      <c r="F560" s="11" t="s">
        <v>2793</v>
      </c>
      <c r="G560" s="20">
        <v>-3.4799999999999998E-2</v>
      </c>
    </row>
    <row r="561" spans="1:7" ht="15.75" customHeight="1">
      <c r="A561" s="170">
        <v>44792</v>
      </c>
      <c r="B561" s="11">
        <v>469.55</v>
      </c>
      <c r="C561" s="11">
        <v>485.25</v>
      </c>
      <c r="D561" s="11">
        <v>486.6</v>
      </c>
      <c r="E561" s="11">
        <v>466.66</v>
      </c>
      <c r="F561" s="11" t="s">
        <v>2922</v>
      </c>
      <c r="G561" s="20">
        <v>-2.8500000000000001E-2</v>
      </c>
    </row>
    <row r="562" spans="1:7" ht="15.75" customHeight="1">
      <c r="A562" s="170">
        <v>44791</v>
      </c>
      <c r="B562" s="11">
        <v>483.31</v>
      </c>
      <c r="C562" s="11">
        <v>482.51</v>
      </c>
      <c r="D562" s="11">
        <v>485.3</v>
      </c>
      <c r="E562" s="11">
        <v>477.78</v>
      </c>
      <c r="F562" s="11" t="s">
        <v>1492</v>
      </c>
      <c r="G562" s="20">
        <v>-1.1999999999999999E-3</v>
      </c>
    </row>
    <row r="563" spans="1:7" ht="15.75" customHeight="1">
      <c r="A563" s="170">
        <v>44790</v>
      </c>
      <c r="B563" s="11">
        <v>483.91</v>
      </c>
      <c r="C563" s="11">
        <v>489.39</v>
      </c>
      <c r="D563" s="11">
        <v>492.88</v>
      </c>
      <c r="E563" s="11">
        <v>482.71</v>
      </c>
      <c r="F563" s="11" t="s">
        <v>2310</v>
      </c>
      <c r="G563" s="20">
        <v>-9.1000000000000004E-3</v>
      </c>
    </row>
    <row r="564" spans="1:7" ht="15.75" customHeight="1">
      <c r="A564" s="170">
        <v>44789</v>
      </c>
      <c r="B564" s="11">
        <v>488.34</v>
      </c>
      <c r="C564" s="11">
        <v>478.13</v>
      </c>
      <c r="D564" s="11">
        <v>489.89</v>
      </c>
      <c r="E564" s="11">
        <v>476.73</v>
      </c>
      <c r="F564" s="11" t="s">
        <v>2923</v>
      </c>
      <c r="G564" s="20">
        <v>2.58E-2</v>
      </c>
    </row>
    <row r="565" spans="1:7" ht="15.75" customHeight="1">
      <c r="A565" s="170">
        <v>44785</v>
      </c>
      <c r="B565" s="11">
        <v>476.08</v>
      </c>
      <c r="C565" s="11">
        <v>474.29</v>
      </c>
      <c r="D565" s="11">
        <v>479.97</v>
      </c>
      <c r="E565" s="11">
        <v>468.55</v>
      </c>
      <c r="F565" s="11" t="s">
        <v>2313</v>
      </c>
      <c r="G565" s="20">
        <v>1.9E-3</v>
      </c>
    </row>
    <row r="566" spans="1:7" ht="15.75" customHeight="1">
      <c r="A566" s="170">
        <v>44784</v>
      </c>
      <c r="B566" s="11">
        <v>475.18</v>
      </c>
      <c r="C566" s="11">
        <v>481.07</v>
      </c>
      <c r="D566" s="11">
        <v>483.51</v>
      </c>
      <c r="E566" s="11">
        <v>474.14</v>
      </c>
      <c r="F566" s="11" t="s">
        <v>2064</v>
      </c>
      <c r="G566" s="20">
        <v>2.3E-3</v>
      </c>
    </row>
    <row r="567" spans="1:7" ht="15.75" customHeight="1">
      <c r="A567" s="170">
        <v>44783</v>
      </c>
      <c r="B567" s="11">
        <v>474.09</v>
      </c>
      <c r="C567" s="11">
        <v>468.55</v>
      </c>
      <c r="D567" s="11">
        <v>475.73</v>
      </c>
      <c r="E567" s="11">
        <v>461.92</v>
      </c>
      <c r="F567" s="11" t="s">
        <v>2817</v>
      </c>
      <c r="G567" s="20">
        <v>1.5599999999999999E-2</v>
      </c>
    </row>
    <row r="568" spans="1:7" ht="15.75" customHeight="1">
      <c r="A568" s="170">
        <v>44781</v>
      </c>
      <c r="B568" s="11">
        <v>466.81</v>
      </c>
      <c r="C568" s="11">
        <v>464.57</v>
      </c>
      <c r="D568" s="11">
        <v>470.45</v>
      </c>
      <c r="E568" s="11">
        <v>463.02</v>
      </c>
      <c r="F568" s="11" t="s">
        <v>1689</v>
      </c>
      <c r="G568" s="20">
        <v>6.4000000000000003E-3</v>
      </c>
    </row>
    <row r="569" spans="1:7" ht="15.75" customHeight="1">
      <c r="A569" s="170">
        <v>44778</v>
      </c>
      <c r="B569" s="11">
        <v>463.82</v>
      </c>
      <c r="C569" s="11">
        <v>467.46</v>
      </c>
      <c r="D569" s="11">
        <v>471.45</v>
      </c>
      <c r="E569" s="11">
        <v>462.57</v>
      </c>
      <c r="F569" s="11" t="s">
        <v>2924</v>
      </c>
      <c r="G569" s="20">
        <v>-7.7999999999999996E-3</v>
      </c>
    </row>
    <row r="570" spans="1:7" ht="15.75" customHeight="1">
      <c r="A570" s="170">
        <v>44777</v>
      </c>
      <c r="B570" s="11">
        <v>467.46</v>
      </c>
      <c r="C570" s="11">
        <v>471.7</v>
      </c>
      <c r="D570" s="11">
        <v>472.49</v>
      </c>
      <c r="E570" s="11">
        <v>455.05</v>
      </c>
      <c r="F570" s="11" t="s">
        <v>2925</v>
      </c>
      <c r="G570" s="20">
        <v>2.3999999999999998E-3</v>
      </c>
    </row>
    <row r="571" spans="1:7" ht="15.75" customHeight="1">
      <c r="A571" s="170">
        <v>44776</v>
      </c>
      <c r="B571" s="11">
        <v>466.36</v>
      </c>
      <c r="C571" s="11">
        <v>473.54</v>
      </c>
      <c r="D571" s="11">
        <v>474.79</v>
      </c>
      <c r="E571" s="11">
        <v>458.19</v>
      </c>
      <c r="F571" s="11" t="s">
        <v>2926</v>
      </c>
      <c r="G571" s="20">
        <v>-1.77E-2</v>
      </c>
    </row>
    <row r="572" spans="1:7" ht="15.75" customHeight="1">
      <c r="A572" s="170">
        <v>44775</v>
      </c>
      <c r="B572" s="11">
        <v>474.79</v>
      </c>
      <c r="C572" s="11">
        <v>477.43</v>
      </c>
      <c r="D572" s="11">
        <v>478.42</v>
      </c>
      <c r="E572" s="11">
        <v>467.81</v>
      </c>
      <c r="F572" s="11" t="s">
        <v>2927</v>
      </c>
      <c r="G572" s="20">
        <v>-6.1999999999999998E-3</v>
      </c>
    </row>
    <row r="573" spans="1:7" ht="15.75" customHeight="1">
      <c r="A573" s="170">
        <v>44774</v>
      </c>
      <c r="B573" s="11">
        <v>477.73</v>
      </c>
      <c r="C573" s="11">
        <v>450.56</v>
      </c>
      <c r="D573" s="11">
        <v>479.52</v>
      </c>
      <c r="E573" s="11">
        <v>449.66</v>
      </c>
      <c r="F573" s="11" t="s">
        <v>2928</v>
      </c>
      <c r="G573" s="20">
        <v>6.5799999999999997E-2</v>
      </c>
    </row>
    <row r="574" spans="1:7" ht="15.75" customHeight="1">
      <c r="A574" s="170">
        <v>44771</v>
      </c>
      <c r="B574" s="11">
        <v>448.22</v>
      </c>
      <c r="C574" s="11">
        <v>443.78</v>
      </c>
      <c r="D574" s="11">
        <v>451.31</v>
      </c>
      <c r="E574" s="11">
        <v>443.78</v>
      </c>
      <c r="F574" s="11" t="s">
        <v>2929</v>
      </c>
      <c r="G574" s="20">
        <v>1.66E-2</v>
      </c>
    </row>
    <row r="575" spans="1:7" ht="15.75" customHeight="1">
      <c r="A575" s="170">
        <v>44770</v>
      </c>
      <c r="B575" s="11">
        <v>440.89</v>
      </c>
      <c r="C575" s="11">
        <v>438.9</v>
      </c>
      <c r="D575" s="11">
        <v>447.87</v>
      </c>
      <c r="E575" s="11">
        <v>426.08</v>
      </c>
      <c r="F575" s="11" t="s">
        <v>2930</v>
      </c>
      <c r="G575" s="20">
        <v>-4.1000000000000003E-3</v>
      </c>
    </row>
    <row r="576" spans="1:7" ht="15.75" customHeight="1">
      <c r="A576" s="170">
        <v>44769</v>
      </c>
      <c r="B576" s="11">
        <v>442.68</v>
      </c>
      <c r="C576" s="11">
        <v>439.79</v>
      </c>
      <c r="D576" s="11">
        <v>443.63</v>
      </c>
      <c r="E576" s="11">
        <v>434.76</v>
      </c>
      <c r="F576" s="11" t="s">
        <v>1929</v>
      </c>
      <c r="G576" s="20">
        <v>6.6E-3</v>
      </c>
    </row>
    <row r="577" spans="1:7" ht="15.75" customHeight="1">
      <c r="A577" s="170">
        <v>44768</v>
      </c>
      <c r="B577" s="11">
        <v>439.79</v>
      </c>
      <c r="C577" s="11">
        <v>447.32</v>
      </c>
      <c r="D577" s="11">
        <v>447.32</v>
      </c>
      <c r="E577" s="11">
        <v>438.4</v>
      </c>
      <c r="F577" s="11" t="s">
        <v>2706</v>
      </c>
      <c r="G577" s="20">
        <v>-1.8700000000000001E-2</v>
      </c>
    </row>
    <row r="578" spans="1:7" ht="15.75" customHeight="1">
      <c r="A578" s="170">
        <v>44767</v>
      </c>
      <c r="B578" s="11">
        <v>448.17</v>
      </c>
      <c r="C578" s="11">
        <v>454.6</v>
      </c>
      <c r="D578" s="11">
        <v>456.19</v>
      </c>
      <c r="E578" s="11">
        <v>444.93</v>
      </c>
      <c r="F578" s="11" t="s">
        <v>2469</v>
      </c>
      <c r="G578" s="20">
        <v>-1.18E-2</v>
      </c>
    </row>
    <row r="579" spans="1:7" ht="15.75" customHeight="1">
      <c r="A579" s="170">
        <v>44764</v>
      </c>
      <c r="B579" s="11">
        <v>453.5</v>
      </c>
      <c r="C579" s="11">
        <v>455.2</v>
      </c>
      <c r="D579" s="11">
        <v>458.54</v>
      </c>
      <c r="E579" s="11">
        <v>450.91</v>
      </c>
      <c r="F579" s="11" t="s">
        <v>2931</v>
      </c>
      <c r="G579" s="20">
        <v>1E-4</v>
      </c>
    </row>
    <row r="580" spans="1:7" ht="15.75" customHeight="1">
      <c r="A580" s="170">
        <v>44763</v>
      </c>
      <c r="B580" s="11">
        <v>453.45</v>
      </c>
      <c r="C580" s="11">
        <v>451.56</v>
      </c>
      <c r="D580" s="11">
        <v>454.1</v>
      </c>
      <c r="E580" s="11">
        <v>448.71</v>
      </c>
      <c r="F580" s="11" t="s">
        <v>2932</v>
      </c>
      <c r="G580" s="20">
        <v>3.0999999999999999E-3</v>
      </c>
    </row>
    <row r="581" spans="1:7" ht="15.75" customHeight="1">
      <c r="A581" s="170">
        <v>44762</v>
      </c>
      <c r="B581" s="11">
        <v>452.05</v>
      </c>
      <c r="C581" s="11">
        <v>452.95</v>
      </c>
      <c r="D581" s="11">
        <v>459.33</v>
      </c>
      <c r="E581" s="11">
        <v>450.36</v>
      </c>
      <c r="F581" s="11" t="s">
        <v>2933</v>
      </c>
      <c r="G581" s="20">
        <v>9.7999999999999997E-3</v>
      </c>
    </row>
    <row r="582" spans="1:7" ht="15.75" customHeight="1">
      <c r="A582" s="170">
        <v>44761</v>
      </c>
      <c r="B582" s="11">
        <v>447.67</v>
      </c>
      <c r="C582" s="11">
        <v>445.38</v>
      </c>
      <c r="D582" s="11">
        <v>450.46</v>
      </c>
      <c r="E582" s="11">
        <v>443.08</v>
      </c>
      <c r="F582" s="11" t="s">
        <v>2934</v>
      </c>
      <c r="G582" s="20">
        <v>-4.1000000000000003E-3</v>
      </c>
    </row>
    <row r="583" spans="1:7" ht="15.75" customHeight="1">
      <c r="A583" s="170">
        <v>44760</v>
      </c>
      <c r="B583" s="11">
        <v>449.51</v>
      </c>
      <c r="C583" s="11">
        <v>442.58</v>
      </c>
      <c r="D583" s="11">
        <v>452.4</v>
      </c>
      <c r="E583" s="11">
        <v>441.84</v>
      </c>
      <c r="F583" s="11" t="s">
        <v>2935</v>
      </c>
      <c r="G583" s="20">
        <v>2.4299999999999999E-2</v>
      </c>
    </row>
    <row r="584" spans="1:7" ht="15.75" customHeight="1">
      <c r="A584" s="170">
        <v>44757</v>
      </c>
      <c r="B584" s="11">
        <v>438.85</v>
      </c>
      <c r="C584" s="11">
        <v>429.33</v>
      </c>
      <c r="D584" s="11">
        <v>440.39</v>
      </c>
      <c r="E584" s="11">
        <v>428.38</v>
      </c>
      <c r="F584" s="11" t="s">
        <v>2936</v>
      </c>
      <c r="G584" s="20">
        <v>2.8400000000000002E-2</v>
      </c>
    </row>
    <row r="585" spans="1:7" ht="15.75" customHeight="1">
      <c r="A585" s="170">
        <v>44756</v>
      </c>
      <c r="B585" s="11">
        <v>426.73</v>
      </c>
      <c r="C585" s="11">
        <v>426.68</v>
      </c>
      <c r="D585" s="11">
        <v>429.92</v>
      </c>
      <c r="E585" s="11">
        <v>422</v>
      </c>
      <c r="F585" s="11" t="s">
        <v>1896</v>
      </c>
      <c r="G585" s="20">
        <v>2.2000000000000001E-3</v>
      </c>
    </row>
    <row r="586" spans="1:7" ht="15.75" customHeight="1">
      <c r="A586" s="170">
        <v>44755</v>
      </c>
      <c r="B586" s="11">
        <v>425.79</v>
      </c>
      <c r="C586" s="11">
        <v>431.37</v>
      </c>
      <c r="D586" s="11">
        <v>434.51</v>
      </c>
      <c r="E586" s="11">
        <v>424.34</v>
      </c>
      <c r="F586" s="11" t="s">
        <v>2725</v>
      </c>
      <c r="G586" s="20">
        <v>-8.0000000000000002E-3</v>
      </c>
    </row>
    <row r="587" spans="1:7" ht="15.75" customHeight="1">
      <c r="A587" s="170">
        <v>44754</v>
      </c>
      <c r="B587" s="11">
        <v>429.23</v>
      </c>
      <c r="C587" s="11">
        <v>431.67</v>
      </c>
      <c r="D587" s="11">
        <v>433.66</v>
      </c>
      <c r="E587" s="11">
        <v>426.83</v>
      </c>
      <c r="F587" s="11" t="s">
        <v>2937</v>
      </c>
      <c r="G587" s="20">
        <v>-1.49E-2</v>
      </c>
    </row>
    <row r="588" spans="1:7" ht="15.75" customHeight="1">
      <c r="A588" s="170">
        <v>44753</v>
      </c>
      <c r="B588" s="11">
        <v>435.71</v>
      </c>
      <c r="C588" s="11">
        <v>436.7</v>
      </c>
      <c r="D588" s="11">
        <v>439.84</v>
      </c>
      <c r="E588" s="11">
        <v>432.12</v>
      </c>
      <c r="F588" s="11" t="s">
        <v>1744</v>
      </c>
      <c r="G588" s="20">
        <v>-1.0200000000000001E-2</v>
      </c>
    </row>
    <row r="589" spans="1:7" ht="15.75" customHeight="1">
      <c r="A589" s="170">
        <v>44750</v>
      </c>
      <c r="B589" s="11">
        <v>440.19</v>
      </c>
      <c r="C589" s="11">
        <v>434.91</v>
      </c>
      <c r="D589" s="11">
        <v>442.48</v>
      </c>
      <c r="E589" s="11">
        <v>427.98</v>
      </c>
      <c r="F589" s="11" t="s">
        <v>2938</v>
      </c>
      <c r="G589" s="20">
        <v>2.4799999999999999E-2</v>
      </c>
    </row>
    <row r="590" spans="1:7" ht="15.75" customHeight="1">
      <c r="A590" s="170">
        <v>44749</v>
      </c>
      <c r="B590" s="11">
        <v>429.52</v>
      </c>
      <c r="C590" s="11">
        <v>418.61</v>
      </c>
      <c r="D590" s="11">
        <v>431.62</v>
      </c>
      <c r="E590" s="11">
        <v>418.01</v>
      </c>
      <c r="F590" s="11" t="s">
        <v>2939</v>
      </c>
      <c r="G590" s="20">
        <v>3.4799999999999998E-2</v>
      </c>
    </row>
    <row r="591" spans="1:7" ht="15.75" customHeight="1">
      <c r="A591" s="170">
        <v>44748</v>
      </c>
      <c r="B591" s="11">
        <v>415.07</v>
      </c>
      <c r="C591" s="11">
        <v>412.73</v>
      </c>
      <c r="D591" s="11">
        <v>416.02</v>
      </c>
      <c r="E591" s="11">
        <v>409.39</v>
      </c>
      <c r="F591" s="11" t="s">
        <v>1402</v>
      </c>
      <c r="G591" s="20">
        <v>1.06E-2</v>
      </c>
    </row>
    <row r="592" spans="1:7" ht="15.75" customHeight="1">
      <c r="A592" s="170">
        <v>44747</v>
      </c>
      <c r="B592" s="11">
        <v>410.73</v>
      </c>
      <c r="C592" s="11">
        <v>413.72</v>
      </c>
      <c r="D592" s="11">
        <v>417.51</v>
      </c>
      <c r="E592" s="11">
        <v>408.94</v>
      </c>
      <c r="F592" s="11" t="s">
        <v>2940</v>
      </c>
      <c r="G592" s="20">
        <v>8.6999999999999994E-3</v>
      </c>
    </row>
    <row r="593" spans="1:7" ht="15.75" customHeight="1">
      <c r="A593" s="170">
        <v>44746</v>
      </c>
      <c r="B593" s="11">
        <v>407.19</v>
      </c>
      <c r="C593" s="11">
        <v>410.28</v>
      </c>
      <c r="D593" s="11">
        <v>413.62</v>
      </c>
      <c r="E593" s="11">
        <v>403.75</v>
      </c>
      <c r="F593" s="11" t="s">
        <v>2703</v>
      </c>
      <c r="G593" s="20">
        <v>-1.03E-2</v>
      </c>
    </row>
    <row r="594" spans="1:7" ht="15.75" customHeight="1">
      <c r="A594" s="170">
        <v>44743</v>
      </c>
      <c r="B594" s="11">
        <v>411.43</v>
      </c>
      <c r="C594" s="11">
        <v>409.39</v>
      </c>
      <c r="D594" s="11">
        <v>413.33</v>
      </c>
      <c r="E594" s="11">
        <v>401.06</v>
      </c>
      <c r="F594" s="11" t="s">
        <v>2886</v>
      </c>
      <c r="G594" s="20">
        <v>-8.9999999999999998E-4</v>
      </c>
    </row>
    <row r="595" spans="1:7" ht="15.75" customHeight="1">
      <c r="A595" s="170">
        <v>44742</v>
      </c>
      <c r="B595" s="11">
        <v>411.8</v>
      </c>
      <c r="C595" s="11">
        <v>418.3</v>
      </c>
      <c r="D595" s="11">
        <v>424</v>
      </c>
      <c r="E595" s="11">
        <v>410</v>
      </c>
      <c r="F595" s="11" t="s">
        <v>2941</v>
      </c>
      <c r="G595" s="20">
        <v>-1.24E-2</v>
      </c>
    </row>
    <row r="596" spans="1:7" ht="15.75" customHeight="1">
      <c r="A596" s="170">
        <v>44741</v>
      </c>
      <c r="B596" s="11">
        <v>416.95</v>
      </c>
      <c r="C596" s="11">
        <v>412.05</v>
      </c>
      <c r="D596" s="11">
        <v>419.9</v>
      </c>
      <c r="E596" s="11">
        <v>411.55</v>
      </c>
      <c r="F596" s="11" t="s">
        <v>1494</v>
      </c>
      <c r="G596" s="20">
        <v>-4.0000000000000002E-4</v>
      </c>
    </row>
    <row r="597" spans="1:7" ht="15.75" customHeight="1">
      <c r="A597" s="170">
        <v>44740</v>
      </c>
      <c r="B597" s="11">
        <v>417.1</v>
      </c>
      <c r="C597" s="11">
        <v>411.3</v>
      </c>
      <c r="D597" s="11">
        <v>418.2</v>
      </c>
      <c r="E597" s="11">
        <v>409.15</v>
      </c>
      <c r="F597" s="11" t="s">
        <v>2366</v>
      </c>
      <c r="G597" s="20">
        <v>6.3E-3</v>
      </c>
    </row>
    <row r="598" spans="1:7" ht="15.75" customHeight="1">
      <c r="A598" s="170">
        <v>44739</v>
      </c>
      <c r="B598" s="11">
        <v>414.5</v>
      </c>
      <c r="C598" s="11">
        <v>417.55</v>
      </c>
      <c r="D598" s="11">
        <v>419.45</v>
      </c>
      <c r="E598" s="11">
        <v>412.35</v>
      </c>
      <c r="F598" s="11" t="s">
        <v>2649</v>
      </c>
      <c r="G598" s="20">
        <v>1.2699999999999999E-2</v>
      </c>
    </row>
    <row r="599" spans="1:7" ht="15.75" customHeight="1">
      <c r="A599" s="170">
        <v>44736</v>
      </c>
      <c r="B599" s="11">
        <v>409.3</v>
      </c>
      <c r="C599" s="11">
        <v>410</v>
      </c>
      <c r="D599" s="11">
        <v>412.85</v>
      </c>
      <c r="E599" s="11">
        <v>406.15</v>
      </c>
      <c r="F599" s="11" t="s">
        <v>2112</v>
      </c>
      <c r="G599" s="20">
        <v>5.1999999999999998E-3</v>
      </c>
    </row>
    <row r="600" spans="1:7" ht="15.75" customHeight="1">
      <c r="A600" s="170">
        <v>44735</v>
      </c>
      <c r="B600" s="11">
        <v>407.2</v>
      </c>
      <c r="C600" s="11">
        <v>396.3</v>
      </c>
      <c r="D600" s="11">
        <v>409.9</v>
      </c>
      <c r="E600" s="11">
        <v>394.55</v>
      </c>
      <c r="F600" s="11" t="s">
        <v>2942</v>
      </c>
      <c r="G600" s="20">
        <v>3.5900000000000001E-2</v>
      </c>
    </row>
    <row r="601" spans="1:7" ht="15.75" customHeight="1">
      <c r="A601" s="170">
        <v>44734</v>
      </c>
      <c r="B601" s="11">
        <v>393.1</v>
      </c>
      <c r="C601" s="11">
        <v>396.4</v>
      </c>
      <c r="D601" s="11">
        <v>397</v>
      </c>
      <c r="E601" s="11">
        <v>390.5</v>
      </c>
      <c r="F601" s="11" t="s">
        <v>2023</v>
      </c>
      <c r="G601" s="20">
        <v>-1.1299999999999999E-2</v>
      </c>
    </row>
    <row r="602" spans="1:7" ht="15.75" customHeight="1">
      <c r="A602" s="170">
        <v>44733</v>
      </c>
      <c r="B602" s="11">
        <v>397.6</v>
      </c>
      <c r="C602" s="11">
        <v>389</v>
      </c>
      <c r="D602" s="11">
        <v>399</v>
      </c>
      <c r="E602" s="11">
        <v>387</v>
      </c>
      <c r="F602" s="11" t="s">
        <v>2943</v>
      </c>
      <c r="G602" s="20">
        <v>3.8899999999999997E-2</v>
      </c>
    </row>
    <row r="603" spans="1:7" ht="15.75" customHeight="1">
      <c r="A603" s="170">
        <v>44732</v>
      </c>
      <c r="B603" s="11">
        <v>382.7</v>
      </c>
      <c r="C603" s="11">
        <v>390.55</v>
      </c>
      <c r="D603" s="11">
        <v>392.95</v>
      </c>
      <c r="E603" s="11">
        <v>376.65</v>
      </c>
      <c r="F603" s="11" t="s">
        <v>2694</v>
      </c>
      <c r="G603" s="20">
        <v>-1.61E-2</v>
      </c>
    </row>
    <row r="604" spans="1:7" ht="15.75" customHeight="1">
      <c r="A604" s="170">
        <v>44729</v>
      </c>
      <c r="B604" s="11">
        <v>388.95</v>
      </c>
      <c r="C604" s="11">
        <v>387.95</v>
      </c>
      <c r="D604" s="11">
        <v>394.45</v>
      </c>
      <c r="E604" s="11">
        <v>382.65</v>
      </c>
      <c r="F604" s="11" t="s">
        <v>2588</v>
      </c>
      <c r="G604" s="20">
        <v>-1.0200000000000001E-2</v>
      </c>
    </row>
    <row r="605" spans="1:7" ht="15.75" customHeight="1">
      <c r="A605" s="170">
        <v>44728</v>
      </c>
      <c r="B605" s="11">
        <v>392.95</v>
      </c>
      <c r="C605" s="11">
        <v>420</v>
      </c>
      <c r="D605" s="11">
        <v>420.9</v>
      </c>
      <c r="E605" s="11">
        <v>390.1</v>
      </c>
      <c r="F605" s="11" t="s">
        <v>2944</v>
      </c>
      <c r="G605" s="20">
        <v>-5.11E-2</v>
      </c>
    </row>
    <row r="606" spans="1:7" ht="15.75" customHeight="1">
      <c r="A606" s="170">
        <v>44727</v>
      </c>
      <c r="B606" s="11">
        <v>414.1</v>
      </c>
      <c r="C606" s="11">
        <v>410</v>
      </c>
      <c r="D606" s="11">
        <v>416.4</v>
      </c>
      <c r="E606" s="11">
        <v>407.45</v>
      </c>
      <c r="F606" s="11" t="s">
        <v>2945</v>
      </c>
      <c r="G606" s="20">
        <v>2.2100000000000002E-2</v>
      </c>
    </row>
    <row r="607" spans="1:7" ht="15.75" customHeight="1">
      <c r="A607" s="170">
        <v>44726</v>
      </c>
      <c r="B607" s="11">
        <v>405.15</v>
      </c>
      <c r="C607" s="11">
        <v>403</v>
      </c>
      <c r="D607" s="11">
        <v>411.85</v>
      </c>
      <c r="E607" s="11">
        <v>397.7</v>
      </c>
      <c r="F607" s="11" t="s">
        <v>2946</v>
      </c>
      <c r="G607" s="20">
        <v>-3.8E-3</v>
      </c>
    </row>
    <row r="608" spans="1:7" ht="15.75" customHeight="1">
      <c r="A608" s="170">
        <v>44725</v>
      </c>
      <c r="B608" s="11">
        <v>406.7</v>
      </c>
      <c r="C608" s="11">
        <v>414.9</v>
      </c>
      <c r="D608" s="11">
        <v>418.15</v>
      </c>
      <c r="E608" s="11">
        <v>405.6</v>
      </c>
      <c r="F608" s="11" t="s">
        <v>2947</v>
      </c>
      <c r="G608" s="20">
        <v>-4.99E-2</v>
      </c>
    </row>
    <row r="609" spans="1:7" ht="15.75" customHeight="1">
      <c r="A609" s="170">
        <v>44722</v>
      </c>
      <c r="B609" s="11">
        <v>428.05</v>
      </c>
      <c r="C609" s="11">
        <v>423</v>
      </c>
      <c r="D609" s="11">
        <v>428.85</v>
      </c>
      <c r="E609" s="11">
        <v>422</v>
      </c>
      <c r="F609" s="11" t="s">
        <v>2948</v>
      </c>
      <c r="G609" s="20">
        <v>-1.1000000000000001E-3</v>
      </c>
    </row>
    <row r="610" spans="1:7" ht="15.75" customHeight="1">
      <c r="A610" s="170">
        <v>44721</v>
      </c>
      <c r="B610" s="11">
        <v>428.5</v>
      </c>
      <c r="C610" s="11">
        <v>431.9</v>
      </c>
      <c r="D610" s="11">
        <v>435.65</v>
      </c>
      <c r="E610" s="11">
        <v>426.1</v>
      </c>
      <c r="F610" s="11" t="s">
        <v>2079</v>
      </c>
      <c r="G610" s="20">
        <v>-1.6400000000000001E-2</v>
      </c>
    </row>
    <row r="611" spans="1:7" ht="15.75" customHeight="1">
      <c r="A611" s="170">
        <v>44720</v>
      </c>
      <c r="B611" s="11">
        <v>435.65</v>
      </c>
      <c r="C611" s="11">
        <v>438.7</v>
      </c>
      <c r="D611" s="11">
        <v>440.4</v>
      </c>
      <c r="E611" s="11">
        <v>432</v>
      </c>
      <c r="F611" s="11" t="s">
        <v>2949</v>
      </c>
      <c r="G611" s="20">
        <v>-5.0000000000000001E-4</v>
      </c>
    </row>
    <row r="612" spans="1:7" ht="15.75" customHeight="1">
      <c r="A612" s="170">
        <v>44719</v>
      </c>
      <c r="B612" s="11">
        <v>435.85</v>
      </c>
      <c r="C612" s="11">
        <v>432.5</v>
      </c>
      <c r="D612" s="11">
        <v>438.2</v>
      </c>
      <c r="E612" s="11">
        <v>429.1</v>
      </c>
      <c r="F612" s="11" t="s">
        <v>2950</v>
      </c>
      <c r="G612" s="20">
        <v>8.0999999999999996E-3</v>
      </c>
    </row>
    <row r="613" spans="1:7" ht="15.75" customHeight="1">
      <c r="A613" s="170">
        <v>44718</v>
      </c>
      <c r="B613" s="11">
        <v>432.35</v>
      </c>
      <c r="C613" s="11">
        <v>427.9</v>
      </c>
      <c r="D613" s="11">
        <v>433.95</v>
      </c>
      <c r="E613" s="11">
        <v>424.6</v>
      </c>
      <c r="F613" s="11" t="s">
        <v>2321</v>
      </c>
      <c r="G613" s="20">
        <v>1E-3</v>
      </c>
    </row>
    <row r="614" spans="1:7" ht="15.75" customHeight="1">
      <c r="A614" s="170">
        <v>44715</v>
      </c>
      <c r="B614" s="11">
        <v>431.9</v>
      </c>
      <c r="C614" s="11">
        <v>444.9</v>
      </c>
      <c r="D614" s="11">
        <v>445.05</v>
      </c>
      <c r="E614" s="11">
        <v>430.5</v>
      </c>
      <c r="F614" s="11" t="s">
        <v>2064</v>
      </c>
      <c r="G614" s="20">
        <v>-1.6500000000000001E-2</v>
      </c>
    </row>
    <row r="615" spans="1:7" ht="15.75" customHeight="1">
      <c r="A615" s="170">
        <v>44714</v>
      </c>
      <c r="B615" s="11">
        <v>439.15</v>
      </c>
      <c r="C615" s="11">
        <v>445</v>
      </c>
      <c r="D615" s="11">
        <v>445.6</v>
      </c>
      <c r="E615" s="11">
        <v>435.65</v>
      </c>
      <c r="F615" s="11" t="s">
        <v>2951</v>
      </c>
      <c r="G615" s="20">
        <v>-1.23E-2</v>
      </c>
    </row>
    <row r="616" spans="1:7" ht="15.75" customHeight="1">
      <c r="A616" s="170">
        <v>44713</v>
      </c>
      <c r="B616" s="11">
        <v>444.6</v>
      </c>
      <c r="C616" s="11">
        <v>445.1</v>
      </c>
      <c r="D616" s="11">
        <v>446</v>
      </c>
      <c r="E616" s="11">
        <v>439.6</v>
      </c>
      <c r="F616" s="11" t="s">
        <v>1477</v>
      </c>
      <c r="G616" s="20">
        <v>2.3999999999999998E-3</v>
      </c>
    </row>
    <row r="617" spans="1:7" ht="15.75" customHeight="1">
      <c r="A617" s="170">
        <v>44712</v>
      </c>
      <c r="B617" s="11">
        <v>443.55</v>
      </c>
      <c r="C617" s="11">
        <v>443.95</v>
      </c>
      <c r="D617" s="11">
        <v>449.5</v>
      </c>
      <c r="E617" s="11">
        <v>440.4</v>
      </c>
      <c r="F617" s="11" t="s">
        <v>2952</v>
      </c>
      <c r="G617" s="20">
        <v>2.5999999999999999E-3</v>
      </c>
    </row>
    <row r="618" spans="1:7" ht="15.75" customHeight="1">
      <c r="A618" s="170">
        <v>44711</v>
      </c>
      <c r="B618" s="11">
        <v>442.4</v>
      </c>
      <c r="C618" s="11">
        <v>437</v>
      </c>
      <c r="D618" s="11">
        <v>445.2</v>
      </c>
      <c r="E618" s="11">
        <v>436</v>
      </c>
      <c r="F618" s="11" t="s">
        <v>2953</v>
      </c>
      <c r="G618" s="20">
        <v>2.98E-2</v>
      </c>
    </row>
    <row r="619" spans="1:7" ht="15.75" customHeight="1">
      <c r="A619" s="170">
        <v>44708</v>
      </c>
      <c r="B619" s="11">
        <v>429.6</v>
      </c>
      <c r="C619" s="11">
        <v>426.05</v>
      </c>
      <c r="D619" s="11">
        <v>433.25</v>
      </c>
      <c r="E619" s="11">
        <v>425.2</v>
      </c>
      <c r="F619" s="11" t="s">
        <v>2954</v>
      </c>
      <c r="G619" s="20">
        <v>2.1299999999999999E-2</v>
      </c>
    </row>
    <row r="620" spans="1:7" ht="15.75" customHeight="1">
      <c r="A620" s="170">
        <v>44707</v>
      </c>
      <c r="B620" s="11">
        <v>420.65</v>
      </c>
      <c r="C620" s="11">
        <v>422</v>
      </c>
      <c r="D620" s="11">
        <v>422.65</v>
      </c>
      <c r="E620" s="11">
        <v>405</v>
      </c>
      <c r="F620" s="11" t="s">
        <v>2955</v>
      </c>
      <c r="G620" s="20">
        <v>8.8000000000000005E-3</v>
      </c>
    </row>
    <row r="621" spans="1:7" ht="15.75" customHeight="1">
      <c r="A621" s="170">
        <v>44706</v>
      </c>
      <c r="B621" s="11">
        <v>417</v>
      </c>
      <c r="C621" s="11">
        <v>428.45</v>
      </c>
      <c r="D621" s="11">
        <v>429</v>
      </c>
      <c r="E621" s="11">
        <v>413.45</v>
      </c>
      <c r="F621" s="11" t="s">
        <v>2280</v>
      </c>
      <c r="G621" s="20">
        <v>-2.06E-2</v>
      </c>
    </row>
    <row r="622" spans="1:7" ht="15.75" customHeight="1">
      <c r="A622" s="170">
        <v>44705</v>
      </c>
      <c r="B622" s="11">
        <v>425.75</v>
      </c>
      <c r="C622" s="11">
        <v>423.9</v>
      </c>
      <c r="D622" s="11">
        <v>427.5</v>
      </c>
      <c r="E622" s="11">
        <v>416</v>
      </c>
      <c r="F622" s="11" t="s">
        <v>2655</v>
      </c>
      <c r="G622" s="20">
        <v>1.0200000000000001E-2</v>
      </c>
    </row>
    <row r="623" spans="1:7" ht="15.75" customHeight="1">
      <c r="A623" s="170">
        <v>44704</v>
      </c>
      <c r="B623" s="11">
        <v>421.45</v>
      </c>
      <c r="C623" s="11">
        <v>421.65</v>
      </c>
      <c r="D623" s="11">
        <v>431.15</v>
      </c>
      <c r="E623" s="11">
        <v>419.55</v>
      </c>
      <c r="F623" s="11" t="s">
        <v>2451</v>
      </c>
      <c r="G623" s="20">
        <v>8.3000000000000001E-3</v>
      </c>
    </row>
    <row r="624" spans="1:7" ht="15.75" customHeight="1">
      <c r="A624" s="170">
        <v>44701</v>
      </c>
      <c r="B624" s="11">
        <v>418</v>
      </c>
      <c r="C624" s="11">
        <v>410</v>
      </c>
      <c r="D624" s="11">
        <v>421.4</v>
      </c>
      <c r="E624" s="11">
        <v>410</v>
      </c>
      <c r="F624" s="11" t="s">
        <v>2956</v>
      </c>
      <c r="G624" s="20">
        <v>4.8500000000000001E-2</v>
      </c>
    </row>
    <row r="625" spans="1:7" ht="15.75" customHeight="1">
      <c r="A625" s="170">
        <v>44700</v>
      </c>
      <c r="B625" s="11">
        <v>398.65</v>
      </c>
      <c r="C625" s="11">
        <v>400</v>
      </c>
      <c r="D625" s="11">
        <v>406.8</v>
      </c>
      <c r="E625" s="11">
        <v>396.2</v>
      </c>
      <c r="F625" s="11" t="s">
        <v>2955</v>
      </c>
      <c r="G625" s="20">
        <v>-3.9699999999999999E-2</v>
      </c>
    </row>
    <row r="626" spans="1:7" ht="15.75" customHeight="1">
      <c r="A626" s="170">
        <v>44699</v>
      </c>
      <c r="B626" s="11">
        <v>415.15</v>
      </c>
      <c r="C626" s="11">
        <v>424</v>
      </c>
      <c r="D626" s="11">
        <v>427.35</v>
      </c>
      <c r="E626" s="11">
        <v>414.05</v>
      </c>
      <c r="F626" s="11" t="s">
        <v>2957</v>
      </c>
      <c r="G626" s="20">
        <v>-2.12E-2</v>
      </c>
    </row>
    <row r="627" spans="1:7" ht="15.75" customHeight="1">
      <c r="A627" s="170">
        <v>44698</v>
      </c>
      <c r="B627" s="11">
        <v>424.15</v>
      </c>
      <c r="C627" s="11">
        <v>408.4</v>
      </c>
      <c r="D627" s="11">
        <v>425.65</v>
      </c>
      <c r="E627" s="11">
        <v>405</v>
      </c>
      <c r="F627" s="11" t="s">
        <v>2958</v>
      </c>
      <c r="G627" s="20">
        <v>4.6399999999999997E-2</v>
      </c>
    </row>
    <row r="628" spans="1:7" ht="15.75" customHeight="1">
      <c r="A628" s="170">
        <v>44697</v>
      </c>
      <c r="B628" s="11">
        <v>405.35</v>
      </c>
      <c r="C628" s="11">
        <v>411.9</v>
      </c>
      <c r="D628" s="11">
        <v>411.9</v>
      </c>
      <c r="E628" s="11">
        <v>396.25</v>
      </c>
      <c r="F628" s="11" t="s">
        <v>2959</v>
      </c>
      <c r="G628" s="20">
        <v>2.5999999999999999E-3</v>
      </c>
    </row>
    <row r="629" spans="1:7" ht="15.75" customHeight="1">
      <c r="A629" s="170">
        <v>44694</v>
      </c>
      <c r="B629" s="11">
        <v>404.3</v>
      </c>
      <c r="C629" s="11">
        <v>387</v>
      </c>
      <c r="D629" s="11">
        <v>419.35</v>
      </c>
      <c r="E629" s="11">
        <v>387</v>
      </c>
      <c r="F629" s="11" t="s">
        <v>2960</v>
      </c>
      <c r="G629" s="20">
        <v>8.5999999999999993E-2</v>
      </c>
    </row>
    <row r="630" spans="1:7" ht="15.75" customHeight="1">
      <c r="A630" s="170">
        <v>44693</v>
      </c>
      <c r="B630" s="11">
        <v>372.3</v>
      </c>
      <c r="C630" s="11">
        <v>382</v>
      </c>
      <c r="D630" s="11">
        <v>384.65</v>
      </c>
      <c r="E630" s="11">
        <v>366.2</v>
      </c>
      <c r="F630" s="11" t="s">
        <v>2961</v>
      </c>
      <c r="G630" s="20">
        <v>-4.0800000000000003E-2</v>
      </c>
    </row>
    <row r="631" spans="1:7" ht="15.75" customHeight="1">
      <c r="A631" s="170">
        <v>44692</v>
      </c>
      <c r="B631" s="11">
        <v>388.15</v>
      </c>
      <c r="C631" s="11">
        <v>396</v>
      </c>
      <c r="D631" s="11">
        <v>397</v>
      </c>
      <c r="E631" s="11">
        <v>377.55</v>
      </c>
      <c r="F631" s="11" t="s">
        <v>2962</v>
      </c>
      <c r="G631" s="20">
        <v>-9.1999999999999998E-3</v>
      </c>
    </row>
    <row r="632" spans="1:7" ht="15.75" customHeight="1">
      <c r="A632" s="170">
        <v>44691</v>
      </c>
      <c r="B632" s="11">
        <v>391.75</v>
      </c>
      <c r="C632" s="11">
        <v>400</v>
      </c>
      <c r="D632" s="11">
        <v>408.5</v>
      </c>
      <c r="E632" s="11">
        <v>389.6</v>
      </c>
      <c r="F632" s="11" t="s">
        <v>2963</v>
      </c>
      <c r="G632" s="20">
        <v>-3.0200000000000001E-2</v>
      </c>
    </row>
    <row r="633" spans="1:7" ht="15.75" customHeight="1">
      <c r="A633" s="170">
        <v>44690</v>
      </c>
      <c r="B633" s="11">
        <v>403.95</v>
      </c>
      <c r="C633" s="11">
        <v>407.15</v>
      </c>
      <c r="D633" s="11">
        <v>407.4</v>
      </c>
      <c r="E633" s="11">
        <v>395</v>
      </c>
      <c r="F633" s="11" t="s">
        <v>2964</v>
      </c>
      <c r="G633" s="20">
        <v>-1.1299999999999999E-2</v>
      </c>
    </row>
    <row r="634" spans="1:7" ht="15.75" customHeight="1">
      <c r="A634" s="170">
        <v>44687</v>
      </c>
      <c r="B634" s="11">
        <v>408.55</v>
      </c>
      <c r="C634" s="11">
        <v>418.85</v>
      </c>
      <c r="D634" s="11">
        <v>420.2</v>
      </c>
      <c r="E634" s="11">
        <v>407</v>
      </c>
      <c r="F634" s="11" t="s">
        <v>2965</v>
      </c>
      <c r="G634" s="20">
        <v>-4.1599999999999998E-2</v>
      </c>
    </row>
    <row r="635" spans="1:7" ht="15.75" customHeight="1">
      <c r="A635" s="170">
        <v>44686</v>
      </c>
      <c r="B635" s="11">
        <v>426.3</v>
      </c>
      <c r="C635" s="11">
        <v>429</v>
      </c>
      <c r="D635" s="11">
        <v>434</v>
      </c>
      <c r="E635" s="11">
        <v>423.7</v>
      </c>
      <c r="F635" s="11" t="s">
        <v>2966</v>
      </c>
      <c r="G635" s="20">
        <v>6.6E-3</v>
      </c>
    </row>
    <row r="636" spans="1:7" ht="15.75" customHeight="1">
      <c r="A636" s="170">
        <v>44685</v>
      </c>
      <c r="B636" s="11">
        <v>423.5</v>
      </c>
      <c r="C636" s="11">
        <v>437.95</v>
      </c>
      <c r="D636" s="11">
        <v>440.6</v>
      </c>
      <c r="E636" s="11">
        <v>420.7</v>
      </c>
      <c r="F636" s="11" t="s">
        <v>2967</v>
      </c>
      <c r="G636" s="20">
        <v>-2.1600000000000001E-2</v>
      </c>
    </row>
    <row r="637" spans="1:7" ht="15.75" customHeight="1">
      <c r="A637" s="170">
        <v>44683</v>
      </c>
      <c r="B637" s="11">
        <v>432.85</v>
      </c>
      <c r="C637" s="11">
        <v>437.95</v>
      </c>
      <c r="D637" s="11">
        <v>442.95</v>
      </c>
      <c r="E637" s="11">
        <v>428.5</v>
      </c>
      <c r="F637" s="11" t="s">
        <v>2968</v>
      </c>
      <c r="G637" s="20">
        <v>-1.09E-2</v>
      </c>
    </row>
    <row r="638" spans="1:7" ht="15.75" customHeight="1">
      <c r="A638" s="170">
        <v>44680</v>
      </c>
      <c r="B638" s="11">
        <v>437.6</v>
      </c>
      <c r="C638" s="11">
        <v>440.2</v>
      </c>
      <c r="D638" s="11">
        <v>447.75</v>
      </c>
      <c r="E638" s="11">
        <v>436</v>
      </c>
      <c r="F638" s="11" t="s">
        <v>2969</v>
      </c>
      <c r="G638" s="20">
        <v>3.5999999999999999E-3</v>
      </c>
    </row>
    <row r="639" spans="1:7" ht="15.75" customHeight="1">
      <c r="A639" s="170">
        <v>44679</v>
      </c>
      <c r="B639" s="11">
        <v>436.05</v>
      </c>
      <c r="C639" s="11">
        <v>434.8</v>
      </c>
      <c r="D639" s="11">
        <v>439.2</v>
      </c>
      <c r="E639" s="11">
        <v>430.8</v>
      </c>
      <c r="F639" s="11" t="s">
        <v>2970</v>
      </c>
      <c r="G639" s="20">
        <v>1.35E-2</v>
      </c>
    </row>
    <row r="640" spans="1:7" ht="15.75" customHeight="1">
      <c r="A640" s="170">
        <v>44678</v>
      </c>
      <c r="B640" s="11">
        <v>430.25</v>
      </c>
      <c r="C640" s="11">
        <v>429.25</v>
      </c>
      <c r="D640" s="11">
        <v>432.95</v>
      </c>
      <c r="E640" s="11">
        <v>425.1</v>
      </c>
      <c r="F640" s="11" t="s">
        <v>2598</v>
      </c>
      <c r="G640" s="20">
        <v>-1.0699999999999999E-2</v>
      </c>
    </row>
    <row r="641" spans="1:7" ht="15.75" customHeight="1">
      <c r="A641" s="170">
        <v>44677</v>
      </c>
      <c r="B641" s="11">
        <v>434.9</v>
      </c>
      <c r="C641" s="11">
        <v>433.9</v>
      </c>
      <c r="D641" s="11">
        <v>437.45</v>
      </c>
      <c r="E641" s="11">
        <v>431.6</v>
      </c>
      <c r="F641" s="11" t="s">
        <v>2971</v>
      </c>
      <c r="G641" s="20">
        <v>2.29E-2</v>
      </c>
    </row>
    <row r="642" spans="1:7" ht="15.75" customHeight="1">
      <c r="A642" s="170">
        <v>44676</v>
      </c>
      <c r="B642" s="11">
        <v>425.15</v>
      </c>
      <c r="C642" s="11">
        <v>432.75</v>
      </c>
      <c r="D642" s="11">
        <v>436</v>
      </c>
      <c r="E642" s="11">
        <v>423.15</v>
      </c>
      <c r="F642" s="11" t="s">
        <v>2886</v>
      </c>
      <c r="G642" s="20">
        <v>-3.1199999999999999E-2</v>
      </c>
    </row>
    <row r="643" spans="1:7" ht="15.75" customHeight="1">
      <c r="A643" s="170">
        <v>44673</v>
      </c>
      <c r="B643" s="11">
        <v>438.85</v>
      </c>
      <c r="C643" s="11">
        <v>442.05</v>
      </c>
      <c r="D643" s="11">
        <v>447.25</v>
      </c>
      <c r="E643" s="11">
        <v>438</v>
      </c>
      <c r="F643" s="11" t="s">
        <v>2831</v>
      </c>
      <c r="G643" s="20">
        <v>-2.0500000000000001E-2</v>
      </c>
    </row>
    <row r="644" spans="1:7" ht="15.75" customHeight="1">
      <c r="A644" s="170">
        <v>44672</v>
      </c>
      <c r="B644" s="11">
        <v>448.05</v>
      </c>
      <c r="C644" s="11">
        <v>444.5</v>
      </c>
      <c r="D644" s="11">
        <v>449.35</v>
      </c>
      <c r="E644" s="11">
        <v>441.05</v>
      </c>
      <c r="F644" s="11" t="s">
        <v>2972</v>
      </c>
      <c r="G644" s="20">
        <v>1.7000000000000001E-2</v>
      </c>
    </row>
    <row r="645" spans="1:7" ht="15.75" customHeight="1">
      <c r="A645" s="170">
        <v>44671</v>
      </c>
      <c r="B645" s="11">
        <v>440.55</v>
      </c>
      <c r="C645" s="11">
        <v>431</v>
      </c>
      <c r="D645" s="11">
        <v>441.7</v>
      </c>
      <c r="E645" s="11">
        <v>428.25</v>
      </c>
      <c r="F645" s="11" t="s">
        <v>2374</v>
      </c>
      <c r="G645" s="20">
        <v>3.6700000000000003E-2</v>
      </c>
    </row>
    <row r="646" spans="1:7" ht="15.75" customHeight="1">
      <c r="A646" s="170">
        <v>44670</v>
      </c>
      <c r="B646" s="11">
        <v>424.95</v>
      </c>
      <c r="C646" s="11">
        <v>436.75</v>
      </c>
      <c r="D646" s="11">
        <v>440.25</v>
      </c>
      <c r="E646" s="11">
        <v>417</v>
      </c>
      <c r="F646" s="11" t="s">
        <v>2973</v>
      </c>
      <c r="G646" s="20">
        <v>-2.0400000000000001E-2</v>
      </c>
    </row>
    <row r="647" spans="1:7" ht="15.75" customHeight="1">
      <c r="A647" s="170">
        <v>44669</v>
      </c>
      <c r="B647" s="11">
        <v>433.8</v>
      </c>
      <c r="C647" s="11">
        <v>430</v>
      </c>
      <c r="D647" s="11">
        <v>436.35</v>
      </c>
      <c r="E647" s="11">
        <v>423.65</v>
      </c>
      <c r="F647" s="11" t="s">
        <v>2974</v>
      </c>
      <c r="G647" s="20">
        <v>6.4000000000000003E-3</v>
      </c>
    </row>
    <row r="648" spans="1:7" ht="15.75" customHeight="1">
      <c r="A648" s="170">
        <v>44664</v>
      </c>
      <c r="B648" s="11">
        <v>431.05</v>
      </c>
      <c r="C648" s="11">
        <v>441.8</v>
      </c>
      <c r="D648" s="11">
        <v>442.85</v>
      </c>
      <c r="E648" s="11">
        <v>430.1</v>
      </c>
      <c r="F648" s="11" t="s">
        <v>2975</v>
      </c>
      <c r="G648" s="20">
        <v>-1.6500000000000001E-2</v>
      </c>
    </row>
    <row r="649" spans="1:7" ht="15.75" customHeight="1">
      <c r="A649" s="170">
        <v>44663</v>
      </c>
      <c r="B649" s="11">
        <v>438.3</v>
      </c>
      <c r="C649" s="11">
        <v>450.8</v>
      </c>
      <c r="D649" s="11">
        <v>450.8</v>
      </c>
      <c r="E649" s="11">
        <v>435</v>
      </c>
      <c r="F649" s="11" t="s">
        <v>2976</v>
      </c>
      <c r="G649" s="20">
        <v>-3.04E-2</v>
      </c>
    </row>
    <row r="650" spans="1:7" ht="15.75" customHeight="1">
      <c r="A650" s="170">
        <v>44662</v>
      </c>
      <c r="B650" s="11">
        <v>452.05</v>
      </c>
      <c r="C650" s="11">
        <v>457</v>
      </c>
      <c r="D650" s="11">
        <v>458.9</v>
      </c>
      <c r="E650" s="11">
        <v>451</v>
      </c>
      <c r="F650" s="11" t="s">
        <v>2977</v>
      </c>
      <c r="G650" s="20">
        <v>0</v>
      </c>
    </row>
    <row r="651" spans="1:7" ht="15.75" customHeight="1">
      <c r="A651" s="170">
        <v>44659</v>
      </c>
      <c r="B651" s="11">
        <v>452.05</v>
      </c>
      <c r="C651" s="11">
        <v>450</v>
      </c>
      <c r="D651" s="11">
        <v>456.25</v>
      </c>
      <c r="E651" s="11">
        <v>449.7</v>
      </c>
      <c r="F651" s="11" t="s">
        <v>2497</v>
      </c>
      <c r="G651" s="20">
        <v>5.7000000000000002E-3</v>
      </c>
    </row>
    <row r="652" spans="1:7" ht="15.75" customHeight="1">
      <c r="A652" s="170">
        <v>44658</v>
      </c>
      <c r="B652" s="11">
        <v>449.5</v>
      </c>
      <c r="C652" s="11">
        <v>456.5</v>
      </c>
      <c r="D652" s="11">
        <v>459.1</v>
      </c>
      <c r="E652" s="11">
        <v>448.5</v>
      </c>
      <c r="F652" s="11" t="s">
        <v>2978</v>
      </c>
      <c r="G652" s="20">
        <v>-1.46E-2</v>
      </c>
    </row>
    <row r="653" spans="1:7" ht="15.75" customHeight="1">
      <c r="A653" s="170">
        <v>44657</v>
      </c>
      <c r="B653" s="11">
        <v>456.15</v>
      </c>
      <c r="C653" s="11">
        <v>455.9</v>
      </c>
      <c r="D653" s="11">
        <v>462.7</v>
      </c>
      <c r="E653" s="11">
        <v>452.6</v>
      </c>
      <c r="F653" s="11" t="s">
        <v>2979</v>
      </c>
      <c r="G653" s="20">
        <v>-4.1000000000000003E-3</v>
      </c>
    </row>
    <row r="654" spans="1:7" ht="15.75" customHeight="1">
      <c r="A654" s="170">
        <v>44656</v>
      </c>
      <c r="B654" s="11">
        <v>458.05</v>
      </c>
      <c r="C654" s="11">
        <v>450</v>
      </c>
      <c r="D654" s="11">
        <v>461.9</v>
      </c>
      <c r="E654" s="11">
        <v>448.3</v>
      </c>
      <c r="F654" s="11" t="s">
        <v>2980</v>
      </c>
      <c r="G654" s="20">
        <v>2.53E-2</v>
      </c>
    </row>
    <row r="655" spans="1:7" ht="15.75" customHeight="1">
      <c r="A655" s="170">
        <v>44655</v>
      </c>
      <c r="B655" s="11">
        <v>446.75</v>
      </c>
      <c r="C655" s="11">
        <v>444.4</v>
      </c>
      <c r="D655" s="11">
        <v>449.5</v>
      </c>
      <c r="E655" s="11">
        <v>441.3</v>
      </c>
      <c r="F655" s="11" t="s">
        <v>2981</v>
      </c>
      <c r="G655" s="20">
        <v>1.2699999999999999E-2</v>
      </c>
    </row>
    <row r="656" spans="1:7" ht="15.75" customHeight="1">
      <c r="A656" s="170">
        <v>44652</v>
      </c>
      <c r="B656" s="11">
        <v>441.15</v>
      </c>
      <c r="C656" s="11">
        <v>434</v>
      </c>
      <c r="D656" s="11">
        <v>442.25</v>
      </c>
      <c r="E656" s="11">
        <v>430.85</v>
      </c>
      <c r="F656" s="11" t="s">
        <v>2982</v>
      </c>
      <c r="G656" s="20">
        <v>1.7100000000000001E-2</v>
      </c>
    </row>
    <row r="657" spans="1:7" ht="15.75" customHeight="1">
      <c r="A657" s="170">
        <v>44651</v>
      </c>
      <c r="B657" s="11">
        <v>433.75</v>
      </c>
      <c r="C657" s="11">
        <v>436</v>
      </c>
      <c r="D657" s="11">
        <v>438.3</v>
      </c>
      <c r="E657" s="11">
        <v>432.6</v>
      </c>
      <c r="F657" s="11" t="s">
        <v>2983</v>
      </c>
      <c r="G657" s="20">
        <v>-4.4000000000000003E-3</v>
      </c>
    </row>
    <row r="658" spans="1:7" ht="15.75" customHeight="1">
      <c r="A658" s="170">
        <v>44650</v>
      </c>
      <c r="B658" s="11">
        <v>435.65</v>
      </c>
      <c r="C658" s="11">
        <v>438.45</v>
      </c>
      <c r="D658" s="11">
        <v>442.5</v>
      </c>
      <c r="E658" s="11">
        <v>434.25</v>
      </c>
      <c r="F658" s="11" t="s">
        <v>2984</v>
      </c>
      <c r="G658" s="20">
        <v>4.4999999999999997E-3</v>
      </c>
    </row>
    <row r="659" spans="1:7" ht="15.75" customHeight="1">
      <c r="A659" s="170">
        <v>44649</v>
      </c>
      <c r="B659" s="11">
        <v>433.7</v>
      </c>
      <c r="C659" s="11">
        <v>436</v>
      </c>
      <c r="D659" s="11">
        <v>439.35</v>
      </c>
      <c r="E659" s="11">
        <v>431.4</v>
      </c>
      <c r="F659" s="11" t="s">
        <v>2985</v>
      </c>
      <c r="G659" s="20">
        <v>2.3E-3</v>
      </c>
    </row>
    <row r="660" spans="1:7" ht="15.75" customHeight="1">
      <c r="A660" s="170">
        <v>44648</v>
      </c>
      <c r="B660" s="11">
        <v>432.7</v>
      </c>
      <c r="C660" s="11">
        <v>432</v>
      </c>
      <c r="D660" s="11">
        <v>434.95</v>
      </c>
      <c r="E660" s="11">
        <v>426.5</v>
      </c>
      <c r="F660" s="11" t="s">
        <v>2715</v>
      </c>
      <c r="G660" s="20">
        <v>1.4E-3</v>
      </c>
    </row>
    <row r="661" spans="1:7" ht="15.75" customHeight="1">
      <c r="A661" s="170">
        <v>44645</v>
      </c>
      <c r="B661" s="11">
        <v>432.1</v>
      </c>
      <c r="C661" s="11">
        <v>437</v>
      </c>
      <c r="D661" s="11">
        <v>437</v>
      </c>
      <c r="E661" s="11">
        <v>427.65</v>
      </c>
      <c r="F661" s="11" t="s">
        <v>2986</v>
      </c>
      <c r="G661" s="20">
        <v>-2.5000000000000001E-3</v>
      </c>
    </row>
    <row r="662" spans="1:7" ht="15.75" customHeight="1">
      <c r="A662" s="170">
        <v>44644</v>
      </c>
      <c r="B662" s="11">
        <v>433.2</v>
      </c>
      <c r="C662" s="11">
        <v>430</v>
      </c>
      <c r="D662" s="11">
        <v>435.4</v>
      </c>
      <c r="E662" s="11">
        <v>427.55</v>
      </c>
      <c r="F662" s="11" t="s">
        <v>2987</v>
      </c>
      <c r="G662" s="20">
        <v>-6.0000000000000001E-3</v>
      </c>
    </row>
    <row r="663" spans="1:7" ht="15.75" customHeight="1">
      <c r="A663" s="170">
        <v>44643</v>
      </c>
      <c r="B663" s="11">
        <v>435.8</v>
      </c>
      <c r="C663" s="11">
        <v>443.5</v>
      </c>
      <c r="D663" s="11">
        <v>447</v>
      </c>
      <c r="E663" s="11">
        <v>434.6</v>
      </c>
      <c r="F663" s="11" t="s">
        <v>2988</v>
      </c>
      <c r="G663" s="20">
        <v>-1.03E-2</v>
      </c>
    </row>
    <row r="664" spans="1:7" ht="15.75" customHeight="1">
      <c r="A664" s="170">
        <v>44642</v>
      </c>
      <c r="B664" s="11">
        <v>440.35</v>
      </c>
      <c r="C664" s="11">
        <v>428.1</v>
      </c>
      <c r="D664" s="11">
        <v>441.45</v>
      </c>
      <c r="E664" s="11">
        <v>421.2</v>
      </c>
      <c r="F664" s="11" t="s">
        <v>2989</v>
      </c>
      <c r="G664" s="20">
        <v>2.9000000000000001E-2</v>
      </c>
    </row>
    <row r="665" spans="1:7" ht="15.75" customHeight="1">
      <c r="A665" s="170">
        <v>44641</v>
      </c>
      <c r="B665" s="11">
        <v>427.95</v>
      </c>
      <c r="C665" s="11">
        <v>435.5</v>
      </c>
      <c r="D665" s="11">
        <v>436.3</v>
      </c>
      <c r="E665" s="11">
        <v>427.1</v>
      </c>
      <c r="F665" s="11" t="s">
        <v>2990</v>
      </c>
      <c r="G665" s="20">
        <v>-1.35E-2</v>
      </c>
    </row>
    <row r="666" spans="1:7" ht="15.75" customHeight="1">
      <c r="A666" s="170">
        <v>44637</v>
      </c>
      <c r="B666" s="11">
        <v>433.8</v>
      </c>
      <c r="C666" s="11">
        <v>432</v>
      </c>
      <c r="D666" s="11">
        <v>435.7</v>
      </c>
      <c r="E666" s="11">
        <v>429.55</v>
      </c>
      <c r="F666" s="11" t="s">
        <v>2991</v>
      </c>
      <c r="G666" s="20">
        <v>2.0899999999999998E-2</v>
      </c>
    </row>
    <row r="667" spans="1:7" ht="15.75" customHeight="1">
      <c r="A667" s="170">
        <v>44636</v>
      </c>
      <c r="B667" s="11">
        <v>424.9</v>
      </c>
      <c r="C667" s="11">
        <v>427.05</v>
      </c>
      <c r="D667" s="11">
        <v>428.55</v>
      </c>
      <c r="E667" s="11">
        <v>420.7</v>
      </c>
      <c r="F667" s="11" t="s">
        <v>2992</v>
      </c>
      <c r="G667" s="20">
        <v>2.7199999999999998E-2</v>
      </c>
    </row>
    <row r="668" spans="1:7" ht="15.75" customHeight="1">
      <c r="A668" s="170">
        <v>44635</v>
      </c>
      <c r="B668" s="11">
        <v>413.65</v>
      </c>
      <c r="C668" s="11">
        <v>409.85</v>
      </c>
      <c r="D668" s="11">
        <v>424.2</v>
      </c>
      <c r="E668" s="11">
        <v>408</v>
      </c>
      <c r="F668" s="11" t="s">
        <v>2993</v>
      </c>
      <c r="G668" s="20">
        <v>4.7000000000000002E-3</v>
      </c>
    </row>
    <row r="669" spans="1:7" ht="15.75" customHeight="1">
      <c r="A669" s="170">
        <v>44634</v>
      </c>
      <c r="B669" s="11">
        <v>411.7</v>
      </c>
      <c r="C669" s="11">
        <v>418.75</v>
      </c>
      <c r="D669" s="11">
        <v>419</v>
      </c>
      <c r="E669" s="11">
        <v>404</v>
      </c>
      <c r="F669" s="11" t="s">
        <v>2994</v>
      </c>
      <c r="G669" s="20">
        <v>-1.54E-2</v>
      </c>
    </row>
    <row r="670" spans="1:7" ht="15.75" customHeight="1">
      <c r="A670" s="170">
        <v>44631</v>
      </c>
      <c r="B670" s="11">
        <v>418.15</v>
      </c>
      <c r="C670" s="11">
        <v>413.6</v>
      </c>
      <c r="D670" s="11">
        <v>421.15</v>
      </c>
      <c r="E670" s="11">
        <v>407.4</v>
      </c>
      <c r="F670" s="11" t="s">
        <v>2995</v>
      </c>
      <c r="G670" s="20">
        <v>-3.5000000000000001E-3</v>
      </c>
    </row>
    <row r="671" spans="1:7" ht="15.75" customHeight="1">
      <c r="A671" s="170">
        <v>44630</v>
      </c>
      <c r="B671" s="11">
        <v>419.6</v>
      </c>
      <c r="C671" s="11">
        <v>427</v>
      </c>
      <c r="D671" s="11">
        <v>434.95</v>
      </c>
      <c r="E671" s="11">
        <v>414</v>
      </c>
      <c r="F671" s="11" t="s">
        <v>2996</v>
      </c>
      <c r="G671" s="20">
        <v>3.3799999999999997E-2</v>
      </c>
    </row>
    <row r="672" spans="1:7" ht="15.75" customHeight="1">
      <c r="A672" s="170">
        <v>44629</v>
      </c>
      <c r="B672" s="11">
        <v>405.9</v>
      </c>
      <c r="C672" s="11">
        <v>394.95</v>
      </c>
      <c r="D672" s="11">
        <v>409.25</v>
      </c>
      <c r="E672" s="11">
        <v>389.5</v>
      </c>
      <c r="F672" s="11" t="s">
        <v>2997</v>
      </c>
      <c r="G672" s="20">
        <v>3.61E-2</v>
      </c>
    </row>
    <row r="673" spans="1:7" ht="15.75" customHeight="1">
      <c r="A673" s="170">
        <v>44628</v>
      </c>
      <c r="B673" s="11">
        <v>391.75</v>
      </c>
      <c r="C673" s="11">
        <v>390.5</v>
      </c>
      <c r="D673" s="11">
        <v>395.45</v>
      </c>
      <c r="E673" s="11">
        <v>376.35</v>
      </c>
      <c r="F673" s="11" t="s">
        <v>2998</v>
      </c>
      <c r="G673" s="20">
        <v>-5.7000000000000002E-3</v>
      </c>
    </row>
    <row r="674" spans="1:7" ht="15.75" customHeight="1">
      <c r="A674" s="170">
        <v>44627</v>
      </c>
      <c r="B674" s="11">
        <v>394</v>
      </c>
      <c r="C674" s="11">
        <v>401.75</v>
      </c>
      <c r="D674" s="11">
        <v>401.75</v>
      </c>
      <c r="E674" s="11">
        <v>387.5</v>
      </c>
      <c r="F674" s="11" t="s">
        <v>2999</v>
      </c>
      <c r="G674" s="20">
        <v>-5.57E-2</v>
      </c>
    </row>
    <row r="675" spans="1:7" ht="15.75" customHeight="1">
      <c r="A675" s="170">
        <v>44624</v>
      </c>
      <c r="B675" s="11">
        <v>417.25</v>
      </c>
      <c r="C675" s="11">
        <v>431.85</v>
      </c>
      <c r="D675" s="11">
        <v>431.85</v>
      </c>
      <c r="E675" s="11">
        <v>414.75</v>
      </c>
      <c r="F675" s="11" t="s">
        <v>3000</v>
      </c>
      <c r="G675" s="20">
        <v>-4.5400000000000003E-2</v>
      </c>
    </row>
    <row r="676" spans="1:7" ht="15.75" customHeight="1">
      <c r="A676" s="170">
        <v>44623</v>
      </c>
      <c r="B676" s="11">
        <v>437.1</v>
      </c>
      <c r="C676" s="11">
        <v>458.5</v>
      </c>
      <c r="D676" s="11">
        <v>458.5</v>
      </c>
      <c r="E676" s="11">
        <v>435</v>
      </c>
      <c r="F676" s="11" t="s">
        <v>3001</v>
      </c>
      <c r="G676" s="20">
        <v>-2.35E-2</v>
      </c>
    </row>
    <row r="677" spans="1:7" ht="15.75" customHeight="1">
      <c r="A677" s="170">
        <v>44622</v>
      </c>
      <c r="B677" s="11">
        <v>447.6</v>
      </c>
      <c r="C677" s="11">
        <v>452.95</v>
      </c>
      <c r="D677" s="11">
        <v>454.25</v>
      </c>
      <c r="E677" s="11">
        <v>444.55</v>
      </c>
      <c r="F677" s="11" t="s">
        <v>3002</v>
      </c>
      <c r="G677" s="20">
        <v>-1.4200000000000001E-2</v>
      </c>
    </row>
    <row r="678" spans="1:7" ht="15.75" customHeight="1">
      <c r="A678" s="170">
        <v>44620</v>
      </c>
      <c r="B678" s="11">
        <v>454.05</v>
      </c>
      <c r="C678" s="11">
        <v>445</v>
      </c>
      <c r="D678" s="11">
        <v>457.35</v>
      </c>
      <c r="E678" s="11">
        <v>440.45</v>
      </c>
      <c r="F678" s="11" t="s">
        <v>3003</v>
      </c>
      <c r="G678" s="20">
        <v>-1.24E-2</v>
      </c>
    </row>
    <row r="679" spans="1:7" ht="15.75" customHeight="1">
      <c r="A679" s="170">
        <v>44617</v>
      </c>
      <c r="B679" s="11">
        <v>459.75</v>
      </c>
      <c r="C679" s="11">
        <v>444.85</v>
      </c>
      <c r="D679" s="11">
        <v>465.7</v>
      </c>
      <c r="E679" s="11">
        <v>441.6</v>
      </c>
      <c r="F679" s="11" t="s">
        <v>3004</v>
      </c>
      <c r="G679" s="20">
        <v>7.4300000000000005E-2</v>
      </c>
    </row>
    <row r="680" spans="1:7" ht="15.75" customHeight="1">
      <c r="A680" s="170">
        <v>44616</v>
      </c>
      <c r="B680" s="11">
        <v>427.95</v>
      </c>
      <c r="C680" s="11">
        <v>455.95</v>
      </c>
      <c r="D680" s="11">
        <v>461.55</v>
      </c>
      <c r="E680" s="11">
        <v>405.45</v>
      </c>
      <c r="F680" s="11" t="s">
        <v>3005</v>
      </c>
      <c r="G680" s="20">
        <v>-0.1028</v>
      </c>
    </row>
    <row r="681" spans="1:7" ht="15.75" customHeight="1">
      <c r="A681" s="170">
        <v>44615</v>
      </c>
      <c r="B681" s="11">
        <v>477</v>
      </c>
      <c r="C681" s="11">
        <v>481.75</v>
      </c>
      <c r="D681" s="11">
        <v>485.4</v>
      </c>
      <c r="E681" s="11">
        <v>475.3</v>
      </c>
      <c r="F681" s="11" t="s">
        <v>2547</v>
      </c>
      <c r="G681" s="20">
        <v>-2.5999999999999999E-3</v>
      </c>
    </row>
    <row r="682" spans="1:7" ht="15.75" customHeight="1">
      <c r="A682" s="170">
        <v>44614</v>
      </c>
      <c r="B682" s="11">
        <v>478.25</v>
      </c>
      <c r="C682" s="11">
        <v>480.55</v>
      </c>
      <c r="D682" s="11">
        <v>486.3</v>
      </c>
      <c r="E682" s="11">
        <v>471.45</v>
      </c>
      <c r="F682" s="11" t="s">
        <v>3006</v>
      </c>
      <c r="G682" s="20">
        <v>-3.2800000000000003E-2</v>
      </c>
    </row>
    <row r="683" spans="1:7" ht="15.75" customHeight="1">
      <c r="A683" s="170">
        <v>44613</v>
      </c>
      <c r="B683" s="11">
        <v>494.45</v>
      </c>
      <c r="C683" s="11">
        <v>490.15</v>
      </c>
      <c r="D683" s="11">
        <v>500.4</v>
      </c>
      <c r="E683" s="11">
        <v>486.1</v>
      </c>
      <c r="F683" s="11" t="s">
        <v>3007</v>
      </c>
      <c r="G683" s="20">
        <v>2.5999999999999999E-3</v>
      </c>
    </row>
    <row r="684" spans="1:7" ht="15.75" customHeight="1">
      <c r="A684" s="170">
        <v>44610</v>
      </c>
      <c r="B684" s="11">
        <v>493.15</v>
      </c>
      <c r="C684" s="11">
        <v>498</v>
      </c>
      <c r="D684" s="11">
        <v>502.65</v>
      </c>
      <c r="E684" s="11">
        <v>491.5</v>
      </c>
      <c r="F684" s="11" t="s">
        <v>3008</v>
      </c>
      <c r="G684" s="20">
        <v>-1.3599999999999999E-2</v>
      </c>
    </row>
    <row r="685" spans="1:7" ht="15.75" customHeight="1">
      <c r="A685" s="170">
        <v>44609</v>
      </c>
      <c r="B685" s="11">
        <v>499.95</v>
      </c>
      <c r="C685" s="11">
        <v>505.9</v>
      </c>
      <c r="D685" s="11">
        <v>511.5</v>
      </c>
      <c r="E685" s="11">
        <v>498.3</v>
      </c>
      <c r="F685" s="11" t="s">
        <v>3009</v>
      </c>
      <c r="G685" s="20">
        <v>3.0000000000000001E-3</v>
      </c>
    </row>
    <row r="686" spans="1:7" ht="15.75" customHeight="1">
      <c r="A686" s="170">
        <v>44608</v>
      </c>
      <c r="B686" s="11">
        <v>498.45</v>
      </c>
      <c r="C686" s="11">
        <v>504</v>
      </c>
      <c r="D686" s="11">
        <v>507.9</v>
      </c>
      <c r="E686" s="11">
        <v>496.6</v>
      </c>
      <c r="F686" s="11" t="s">
        <v>3010</v>
      </c>
      <c r="G686" s="20">
        <v>-1.0999999999999999E-2</v>
      </c>
    </row>
    <row r="687" spans="1:7" ht="15.75" customHeight="1">
      <c r="A687" s="170">
        <v>44607</v>
      </c>
      <c r="B687" s="11">
        <v>504</v>
      </c>
      <c r="C687" s="11">
        <v>476.15</v>
      </c>
      <c r="D687" s="11">
        <v>505.5</v>
      </c>
      <c r="E687" s="11">
        <v>467.3</v>
      </c>
      <c r="F687" s="11" t="s">
        <v>3011</v>
      </c>
      <c r="G687" s="20">
        <v>6.9000000000000006E-2</v>
      </c>
    </row>
    <row r="688" spans="1:7" ht="15.75" customHeight="1">
      <c r="A688" s="170">
        <v>44606</v>
      </c>
      <c r="B688" s="11">
        <v>471.45</v>
      </c>
      <c r="C688" s="11">
        <v>487</v>
      </c>
      <c r="D688" s="11">
        <v>488.5</v>
      </c>
      <c r="E688" s="11">
        <v>468.8</v>
      </c>
      <c r="F688" s="11" t="s">
        <v>3012</v>
      </c>
      <c r="G688" s="20">
        <v>-5.4899999999999997E-2</v>
      </c>
    </row>
    <row r="689" spans="1:7" ht="15.75" customHeight="1">
      <c r="A689" s="170">
        <v>44603</v>
      </c>
      <c r="B689" s="11">
        <v>498.85</v>
      </c>
      <c r="C689" s="11">
        <v>503.25</v>
      </c>
      <c r="D689" s="11">
        <v>507</v>
      </c>
      <c r="E689" s="11">
        <v>497</v>
      </c>
      <c r="F689" s="11" t="s">
        <v>2675</v>
      </c>
      <c r="G689" s="20">
        <v>-1.6899999999999998E-2</v>
      </c>
    </row>
    <row r="690" spans="1:7" ht="15.75" customHeight="1">
      <c r="A690" s="170">
        <v>44602</v>
      </c>
      <c r="B690" s="11">
        <v>507.45</v>
      </c>
      <c r="C690" s="11">
        <v>506.7</v>
      </c>
      <c r="D690" s="11">
        <v>510.5</v>
      </c>
      <c r="E690" s="11">
        <v>504.2</v>
      </c>
      <c r="F690" s="11" t="s">
        <v>3013</v>
      </c>
      <c r="G690" s="20">
        <v>1.24E-2</v>
      </c>
    </row>
    <row r="691" spans="1:7" ht="15.75" customHeight="1">
      <c r="A691" s="170">
        <v>44601</v>
      </c>
      <c r="B691" s="11">
        <v>501.25</v>
      </c>
      <c r="C691" s="11">
        <v>496.5</v>
      </c>
      <c r="D691" s="11">
        <v>503.7</v>
      </c>
      <c r="E691" s="11">
        <v>494.7</v>
      </c>
      <c r="F691" s="11" t="s">
        <v>2023</v>
      </c>
      <c r="G691" s="20">
        <v>1.7299999999999999E-2</v>
      </c>
    </row>
    <row r="692" spans="1:7" ht="15.75" customHeight="1">
      <c r="A692" s="170">
        <v>44600</v>
      </c>
      <c r="B692" s="11">
        <v>492.75</v>
      </c>
      <c r="C692" s="11">
        <v>498</v>
      </c>
      <c r="D692" s="11">
        <v>498.5</v>
      </c>
      <c r="E692" s="11">
        <v>479.15</v>
      </c>
      <c r="F692" s="11" t="s">
        <v>3014</v>
      </c>
      <c r="G692" s="20">
        <v>-3.7000000000000002E-3</v>
      </c>
    </row>
    <row r="693" spans="1:7" ht="15.75" customHeight="1">
      <c r="A693" s="170">
        <v>44599</v>
      </c>
      <c r="B693" s="11">
        <v>494.6</v>
      </c>
      <c r="C693" s="11">
        <v>502.9</v>
      </c>
      <c r="D693" s="11">
        <v>504.35</v>
      </c>
      <c r="E693" s="11">
        <v>492.5</v>
      </c>
      <c r="F693" s="11" t="s">
        <v>2916</v>
      </c>
      <c r="G693" s="20">
        <v>-1.2E-2</v>
      </c>
    </row>
    <row r="694" spans="1:7" ht="15.75" customHeight="1">
      <c r="A694" s="170">
        <v>44596</v>
      </c>
      <c r="B694" s="11">
        <v>500.6</v>
      </c>
      <c r="C694" s="11">
        <v>503.8</v>
      </c>
      <c r="D694" s="11">
        <v>507.8</v>
      </c>
      <c r="E694" s="11">
        <v>499</v>
      </c>
      <c r="F694" s="11" t="s">
        <v>1917</v>
      </c>
      <c r="G694" s="20">
        <v>-7.7000000000000002E-3</v>
      </c>
    </row>
    <row r="695" spans="1:7" ht="15.75" customHeight="1">
      <c r="A695" s="170">
        <v>44595</v>
      </c>
      <c r="B695" s="11">
        <v>504.5</v>
      </c>
      <c r="C695" s="11">
        <v>509.1</v>
      </c>
      <c r="D695" s="11">
        <v>514.29999999999995</v>
      </c>
      <c r="E695" s="11">
        <v>502.85</v>
      </c>
      <c r="F695" s="11" t="s">
        <v>3015</v>
      </c>
      <c r="G695" s="20">
        <v>-3.8E-3</v>
      </c>
    </row>
    <row r="696" spans="1:7" ht="15.75" customHeight="1">
      <c r="A696" s="170">
        <v>44594</v>
      </c>
      <c r="B696" s="11">
        <v>506.4</v>
      </c>
      <c r="C696" s="11">
        <v>508.6</v>
      </c>
      <c r="D696" s="11">
        <v>514.45000000000005</v>
      </c>
      <c r="E696" s="11">
        <v>505.15</v>
      </c>
      <c r="F696" s="11" t="s">
        <v>2684</v>
      </c>
      <c r="G696" s="20">
        <v>4.1999999999999997E-3</v>
      </c>
    </row>
    <row r="697" spans="1:7" ht="15.75" customHeight="1">
      <c r="A697" s="170">
        <v>44593</v>
      </c>
      <c r="B697" s="11">
        <v>504.3</v>
      </c>
      <c r="C697" s="11">
        <v>508</v>
      </c>
      <c r="D697" s="11">
        <v>514.75</v>
      </c>
      <c r="E697" s="11">
        <v>493</v>
      </c>
      <c r="F697" s="11" t="s">
        <v>3016</v>
      </c>
      <c r="G697" s="20">
        <v>-2.5999999999999999E-2</v>
      </c>
    </row>
    <row r="698" spans="1:7" ht="15.75" customHeight="1">
      <c r="A698" s="170">
        <v>44592</v>
      </c>
      <c r="B698" s="11">
        <v>517.75</v>
      </c>
      <c r="C698" s="11">
        <v>505</v>
      </c>
      <c r="D698" s="11">
        <v>520</v>
      </c>
      <c r="E698" s="11">
        <v>498.2</v>
      </c>
      <c r="F698" s="11" t="s">
        <v>3017</v>
      </c>
      <c r="G698" s="20">
        <v>4.1099999999999998E-2</v>
      </c>
    </row>
    <row r="699" spans="1:7" ht="15.75" customHeight="1">
      <c r="A699" s="170">
        <v>44589</v>
      </c>
      <c r="B699" s="11">
        <v>497.3</v>
      </c>
      <c r="C699" s="11">
        <v>500.5</v>
      </c>
      <c r="D699" s="11">
        <v>509.35</v>
      </c>
      <c r="E699" s="11">
        <v>495.3</v>
      </c>
      <c r="F699" s="11" t="s">
        <v>3018</v>
      </c>
      <c r="G699" s="20">
        <v>5.8999999999999999E-3</v>
      </c>
    </row>
    <row r="700" spans="1:7" ht="15.75" customHeight="1">
      <c r="A700" s="170">
        <v>44588</v>
      </c>
      <c r="B700" s="11">
        <v>494.4</v>
      </c>
      <c r="C700" s="11">
        <v>480.75</v>
      </c>
      <c r="D700" s="11">
        <v>502.7</v>
      </c>
      <c r="E700" s="11">
        <v>476.6</v>
      </c>
      <c r="F700" s="11" t="s">
        <v>3019</v>
      </c>
      <c r="G700" s="20">
        <v>7.7999999999999996E-3</v>
      </c>
    </row>
    <row r="701" spans="1:7" ht="15.75" customHeight="1">
      <c r="A701" s="170">
        <v>44586</v>
      </c>
      <c r="B701" s="11">
        <v>490.55</v>
      </c>
      <c r="C701" s="11">
        <v>473.8</v>
      </c>
      <c r="D701" s="11">
        <v>492.5</v>
      </c>
      <c r="E701" s="11">
        <v>467.65</v>
      </c>
      <c r="F701" s="11" t="s">
        <v>3020</v>
      </c>
      <c r="G701" s="20">
        <v>2.53E-2</v>
      </c>
    </row>
    <row r="702" spans="1:7" ht="15.75" customHeight="1">
      <c r="A702" s="170">
        <v>44585</v>
      </c>
      <c r="B702" s="11">
        <v>478.45</v>
      </c>
      <c r="C702" s="11">
        <v>499.7</v>
      </c>
      <c r="D702" s="11">
        <v>504.3</v>
      </c>
      <c r="E702" s="11">
        <v>473.35</v>
      </c>
      <c r="F702" s="11" t="s">
        <v>3021</v>
      </c>
      <c r="G702" s="20">
        <v>-4.6600000000000003E-2</v>
      </c>
    </row>
    <row r="703" spans="1:7" ht="15.75" customHeight="1">
      <c r="A703" s="170">
        <v>44582</v>
      </c>
      <c r="B703" s="11">
        <v>501.85</v>
      </c>
      <c r="C703" s="11">
        <v>510.4</v>
      </c>
      <c r="D703" s="11">
        <v>513.85</v>
      </c>
      <c r="E703" s="11">
        <v>494.25</v>
      </c>
      <c r="F703" s="11" t="s">
        <v>3022</v>
      </c>
      <c r="G703" s="20">
        <v>-2.69E-2</v>
      </c>
    </row>
    <row r="704" spans="1:7" ht="15.75" customHeight="1">
      <c r="A704" s="170">
        <v>44581</v>
      </c>
      <c r="B704" s="11">
        <v>515.70000000000005</v>
      </c>
      <c r="C704" s="11">
        <v>519.95000000000005</v>
      </c>
      <c r="D704" s="11">
        <v>523.20000000000005</v>
      </c>
      <c r="E704" s="11">
        <v>512</v>
      </c>
      <c r="F704" s="11" t="s">
        <v>2376</v>
      </c>
      <c r="G704" s="20">
        <v>-9.9000000000000008E-3</v>
      </c>
    </row>
    <row r="705" spans="1:7" ht="15.75" customHeight="1">
      <c r="A705" s="170">
        <v>44580</v>
      </c>
      <c r="B705" s="11">
        <v>520.85</v>
      </c>
      <c r="C705" s="11">
        <v>510</v>
      </c>
      <c r="D705" s="11">
        <v>522.20000000000005</v>
      </c>
      <c r="E705" s="11">
        <v>504.8</v>
      </c>
      <c r="F705" s="11" t="s">
        <v>2422</v>
      </c>
      <c r="G705" s="20">
        <v>1.9699999999999999E-2</v>
      </c>
    </row>
    <row r="706" spans="1:7" ht="15.75" customHeight="1">
      <c r="A706" s="170">
        <v>44579</v>
      </c>
      <c r="B706" s="11">
        <v>510.8</v>
      </c>
      <c r="C706" s="11">
        <v>527.9</v>
      </c>
      <c r="D706" s="11">
        <v>528.5</v>
      </c>
      <c r="E706" s="11">
        <v>507.15</v>
      </c>
      <c r="F706" s="11" t="s">
        <v>3023</v>
      </c>
      <c r="G706" s="20">
        <v>-2.7E-2</v>
      </c>
    </row>
    <row r="707" spans="1:7" ht="15.75" customHeight="1">
      <c r="A707" s="170">
        <v>44578</v>
      </c>
      <c r="B707" s="11">
        <v>525</v>
      </c>
      <c r="C707" s="11">
        <v>514.79999999999995</v>
      </c>
      <c r="D707" s="11">
        <v>526.9</v>
      </c>
      <c r="E707" s="11">
        <v>512</v>
      </c>
      <c r="F707" s="11" t="s">
        <v>3009</v>
      </c>
      <c r="G707" s="20">
        <v>2.9600000000000001E-2</v>
      </c>
    </row>
    <row r="708" spans="1:7" ht="15.75" customHeight="1">
      <c r="A708" s="170">
        <v>44575</v>
      </c>
      <c r="B708" s="11">
        <v>509.9</v>
      </c>
      <c r="C708" s="11">
        <v>509</v>
      </c>
      <c r="D708" s="11">
        <v>515.4</v>
      </c>
      <c r="E708" s="11">
        <v>505.65</v>
      </c>
      <c r="F708" s="11" t="s">
        <v>1917</v>
      </c>
      <c r="G708" s="20">
        <v>-4.0000000000000001E-3</v>
      </c>
    </row>
    <row r="709" spans="1:7" ht="15.75" customHeight="1">
      <c r="A709" s="170">
        <v>44574</v>
      </c>
      <c r="B709" s="11">
        <v>511.95</v>
      </c>
      <c r="C709" s="11">
        <v>504</v>
      </c>
      <c r="D709" s="11">
        <v>513.79999999999995</v>
      </c>
      <c r="E709" s="11">
        <v>494.8</v>
      </c>
      <c r="F709" s="11" t="s">
        <v>3024</v>
      </c>
      <c r="G709" s="20">
        <v>9.2999999999999992E-3</v>
      </c>
    </row>
    <row r="710" spans="1:7" ht="15.75" customHeight="1">
      <c r="A710" s="170">
        <v>44573</v>
      </c>
      <c r="B710" s="11">
        <v>507.25</v>
      </c>
      <c r="C710" s="11">
        <v>505.85</v>
      </c>
      <c r="D710" s="11">
        <v>511.85</v>
      </c>
      <c r="E710" s="11">
        <v>503.5</v>
      </c>
      <c r="F710" s="11" t="s">
        <v>3025</v>
      </c>
      <c r="G710" s="20">
        <v>1.1900000000000001E-2</v>
      </c>
    </row>
    <row r="711" spans="1:7" ht="15.75" customHeight="1">
      <c r="A711" s="170">
        <v>44572</v>
      </c>
      <c r="B711" s="11">
        <v>501.3</v>
      </c>
      <c r="C711" s="11">
        <v>503</v>
      </c>
      <c r="D711" s="11">
        <v>507.9</v>
      </c>
      <c r="E711" s="11">
        <v>498.15</v>
      </c>
      <c r="F711" s="11" t="s">
        <v>3026</v>
      </c>
      <c r="G711" s="20">
        <v>-4.7999999999999996E-3</v>
      </c>
    </row>
    <row r="712" spans="1:7" ht="15.75" customHeight="1">
      <c r="A712" s="170">
        <v>44571</v>
      </c>
      <c r="B712" s="11">
        <v>503.7</v>
      </c>
      <c r="C712" s="11">
        <v>493.1</v>
      </c>
      <c r="D712" s="11">
        <v>504.9</v>
      </c>
      <c r="E712" s="11">
        <v>491.3</v>
      </c>
      <c r="F712" s="11" t="s">
        <v>3027</v>
      </c>
      <c r="G712" s="20">
        <v>2.6700000000000002E-2</v>
      </c>
    </row>
    <row r="713" spans="1:7" ht="15.75" customHeight="1">
      <c r="A713" s="170">
        <v>44568</v>
      </c>
      <c r="B713" s="11">
        <v>490.6</v>
      </c>
      <c r="C713" s="11">
        <v>490.05</v>
      </c>
      <c r="D713" s="11">
        <v>495.5</v>
      </c>
      <c r="E713" s="11">
        <v>483.75</v>
      </c>
      <c r="F713" s="11" t="s">
        <v>2386</v>
      </c>
      <c r="G713" s="20">
        <v>3.5999999999999999E-3</v>
      </c>
    </row>
    <row r="714" spans="1:7" ht="15.75" customHeight="1">
      <c r="A714" s="170">
        <v>44567</v>
      </c>
      <c r="B714" s="11">
        <v>488.85</v>
      </c>
      <c r="C714" s="11">
        <v>481.5</v>
      </c>
      <c r="D714" s="11">
        <v>492.95</v>
      </c>
      <c r="E714" s="11">
        <v>477.1</v>
      </c>
      <c r="F714" s="11" t="s">
        <v>2080</v>
      </c>
      <c r="G714" s="20">
        <v>-1.8E-3</v>
      </c>
    </row>
    <row r="715" spans="1:7" ht="15.75" customHeight="1">
      <c r="A715" s="170">
        <v>44566</v>
      </c>
      <c r="B715" s="11">
        <v>489.75</v>
      </c>
      <c r="C715" s="11">
        <v>486.95</v>
      </c>
      <c r="D715" s="11">
        <v>492.75</v>
      </c>
      <c r="E715" s="11">
        <v>483.55</v>
      </c>
      <c r="F715" s="11" t="s">
        <v>2293</v>
      </c>
      <c r="G715" s="20">
        <v>2.9999999999999997E-4</v>
      </c>
    </row>
    <row r="716" spans="1:7" ht="15.75" customHeight="1">
      <c r="A716" s="170">
        <v>44565</v>
      </c>
      <c r="B716" s="11">
        <v>489.6</v>
      </c>
      <c r="C716" s="11">
        <v>496.8</v>
      </c>
      <c r="D716" s="11">
        <v>499</v>
      </c>
      <c r="E716" s="11">
        <v>484.05</v>
      </c>
      <c r="F716" s="11" t="s">
        <v>3028</v>
      </c>
      <c r="G716" s="20">
        <v>-1.61E-2</v>
      </c>
    </row>
    <row r="717" spans="1:7" ht="15.75" customHeight="1">
      <c r="A717" s="170">
        <v>44564</v>
      </c>
      <c r="B717" s="11">
        <v>497.6</v>
      </c>
      <c r="C717" s="11">
        <v>493.5</v>
      </c>
      <c r="D717" s="11">
        <v>500.85</v>
      </c>
      <c r="E717" s="11">
        <v>492</v>
      </c>
      <c r="F717" s="11" t="s">
        <v>3029</v>
      </c>
      <c r="G717" s="20">
        <v>3.15E-2</v>
      </c>
    </row>
    <row r="718" spans="1:7" ht="15.75" customHeight="1">
      <c r="A718" s="13">
        <v>44561</v>
      </c>
      <c r="B718" s="11">
        <v>482.4</v>
      </c>
      <c r="C718" s="11">
        <v>472.7</v>
      </c>
      <c r="D718" s="11">
        <v>483.6</v>
      </c>
      <c r="E718" s="11">
        <v>471.85</v>
      </c>
      <c r="F718" s="11" t="s">
        <v>3030</v>
      </c>
      <c r="G718" s="20">
        <v>2.5499999999999998E-2</v>
      </c>
    </row>
    <row r="719" spans="1:7" ht="15.75" customHeight="1">
      <c r="A719" s="13">
        <v>44560</v>
      </c>
      <c r="B719" s="11">
        <v>470.4</v>
      </c>
      <c r="C719" s="11">
        <v>472.55</v>
      </c>
      <c r="D719" s="11">
        <v>476.4</v>
      </c>
      <c r="E719" s="11">
        <v>468.6</v>
      </c>
      <c r="F719" s="11" t="s">
        <v>2924</v>
      </c>
      <c r="G719" s="20">
        <v>-1.18E-2</v>
      </c>
    </row>
    <row r="720" spans="1:7" ht="15.75" customHeight="1">
      <c r="A720" s="13">
        <v>44559</v>
      </c>
      <c r="B720" s="11">
        <v>476</v>
      </c>
      <c r="C720" s="11">
        <v>478.75</v>
      </c>
      <c r="D720" s="11">
        <v>481.6</v>
      </c>
      <c r="E720" s="11">
        <v>474.25</v>
      </c>
      <c r="F720" s="11" t="s">
        <v>2808</v>
      </c>
      <c r="G720" s="20">
        <v>-8.6999999999999994E-3</v>
      </c>
    </row>
    <row r="721" spans="1:7" ht="15.75" customHeight="1">
      <c r="A721" s="13">
        <v>44558</v>
      </c>
      <c r="B721" s="11">
        <v>480.2</v>
      </c>
      <c r="C721" s="11">
        <v>475.2</v>
      </c>
      <c r="D721" s="11">
        <v>482.8</v>
      </c>
      <c r="E721" s="11">
        <v>472.65</v>
      </c>
      <c r="F721" s="11" t="s">
        <v>3031</v>
      </c>
      <c r="G721" s="20">
        <v>1.9199999999999998E-2</v>
      </c>
    </row>
    <row r="722" spans="1:7" ht="15.75" customHeight="1">
      <c r="A722" s="13">
        <v>44557</v>
      </c>
      <c r="B722" s="11">
        <v>471.15</v>
      </c>
      <c r="C722" s="11">
        <v>465.7</v>
      </c>
      <c r="D722" s="11">
        <v>472.45</v>
      </c>
      <c r="E722" s="11">
        <v>460.1</v>
      </c>
      <c r="F722" s="11" t="s">
        <v>3032</v>
      </c>
      <c r="G722" s="20">
        <v>7.6E-3</v>
      </c>
    </row>
    <row r="723" spans="1:7" ht="15.75" customHeight="1">
      <c r="A723" s="13">
        <v>44554</v>
      </c>
      <c r="B723" s="11">
        <v>467.6</v>
      </c>
      <c r="C723" s="11">
        <v>474.9</v>
      </c>
      <c r="D723" s="11">
        <v>474.9</v>
      </c>
      <c r="E723" s="11">
        <v>460</v>
      </c>
      <c r="F723" s="11" t="s">
        <v>3033</v>
      </c>
      <c r="G723" s="20">
        <v>-1.01E-2</v>
      </c>
    </row>
    <row r="724" spans="1:7" ht="15.75" customHeight="1">
      <c r="A724" s="13">
        <v>44553</v>
      </c>
      <c r="B724" s="11">
        <v>472.35</v>
      </c>
      <c r="C724" s="11">
        <v>476</v>
      </c>
      <c r="D724" s="11">
        <v>478</v>
      </c>
      <c r="E724" s="11">
        <v>470.95</v>
      </c>
      <c r="F724" s="11" t="s">
        <v>2176</v>
      </c>
      <c r="G724" s="20">
        <v>3.8999999999999998E-3</v>
      </c>
    </row>
    <row r="725" spans="1:7" ht="15.75" customHeight="1">
      <c r="A725" s="13">
        <v>44552</v>
      </c>
      <c r="B725" s="11">
        <v>470.5</v>
      </c>
      <c r="C725" s="11">
        <v>458.15</v>
      </c>
      <c r="D725" s="11">
        <v>472.15</v>
      </c>
      <c r="E725" s="11">
        <v>458.15</v>
      </c>
      <c r="F725" s="11" t="s">
        <v>3034</v>
      </c>
      <c r="G725" s="20">
        <v>3.73E-2</v>
      </c>
    </row>
    <row r="726" spans="1:7" ht="15.75" customHeight="1">
      <c r="A726" s="13">
        <v>44551</v>
      </c>
      <c r="B726" s="11">
        <v>453.6</v>
      </c>
      <c r="C726" s="11">
        <v>452.1</v>
      </c>
      <c r="D726" s="11">
        <v>460.9</v>
      </c>
      <c r="E726" s="11">
        <v>449.85</v>
      </c>
      <c r="F726" s="11" t="s">
        <v>3035</v>
      </c>
      <c r="G726" s="20">
        <v>1.47E-2</v>
      </c>
    </row>
    <row r="727" spans="1:7" ht="15.75" customHeight="1">
      <c r="A727" s="13">
        <v>44550</v>
      </c>
      <c r="B727" s="11">
        <v>447.05</v>
      </c>
      <c r="C727" s="11">
        <v>459.9</v>
      </c>
      <c r="D727" s="11">
        <v>460</v>
      </c>
      <c r="E727" s="11">
        <v>440</v>
      </c>
      <c r="F727" s="11" t="s">
        <v>3036</v>
      </c>
      <c r="G727" s="20">
        <v>-4.9200000000000001E-2</v>
      </c>
    </row>
    <row r="728" spans="1:7" ht="15.75" customHeight="1">
      <c r="A728" s="13">
        <v>44547</v>
      </c>
      <c r="B728" s="11">
        <v>470.2</v>
      </c>
      <c r="C728" s="11">
        <v>488</v>
      </c>
      <c r="D728" s="11">
        <v>488.85</v>
      </c>
      <c r="E728" s="11">
        <v>468.2</v>
      </c>
      <c r="F728" s="11" t="s">
        <v>3037</v>
      </c>
      <c r="G728" s="20">
        <v>-4.4200000000000003E-2</v>
      </c>
    </row>
    <row r="729" spans="1:7" ht="15.75" customHeight="1">
      <c r="A729" s="13">
        <v>44546</v>
      </c>
      <c r="B729" s="11">
        <v>491.95</v>
      </c>
      <c r="C729" s="11">
        <v>495</v>
      </c>
      <c r="D729" s="11">
        <v>496.5</v>
      </c>
      <c r="E729" s="11">
        <v>487.4</v>
      </c>
      <c r="F729" s="11" t="s">
        <v>2971</v>
      </c>
      <c r="G729" s="20">
        <v>5.9999999999999995E-4</v>
      </c>
    </row>
    <row r="730" spans="1:7" ht="15.75" customHeight="1">
      <c r="A730" s="13">
        <v>44545</v>
      </c>
      <c r="B730" s="11">
        <v>491.65</v>
      </c>
      <c r="C730" s="11">
        <v>487.8</v>
      </c>
      <c r="D730" s="11">
        <v>497.7</v>
      </c>
      <c r="E730" s="11">
        <v>487.25</v>
      </c>
      <c r="F730" s="11" t="s">
        <v>3025</v>
      </c>
      <c r="G730" s="20">
        <v>4.5999999999999999E-3</v>
      </c>
    </row>
    <row r="731" spans="1:7" ht="15.75" customHeight="1">
      <c r="A731" s="13">
        <v>44544</v>
      </c>
      <c r="B731" s="11">
        <v>489.4</v>
      </c>
      <c r="C731" s="11">
        <v>491.95</v>
      </c>
      <c r="D731" s="11">
        <v>491.95</v>
      </c>
      <c r="E731" s="11">
        <v>483.3</v>
      </c>
      <c r="F731" s="11" t="s">
        <v>2403</v>
      </c>
      <c r="G731" s="20">
        <v>-1.2E-2</v>
      </c>
    </row>
    <row r="732" spans="1:7" ht="15.75" customHeight="1">
      <c r="A732" s="13">
        <v>44543</v>
      </c>
      <c r="B732" s="11">
        <v>495.35</v>
      </c>
      <c r="C732" s="11">
        <v>499.45</v>
      </c>
      <c r="D732" s="11">
        <v>506.4</v>
      </c>
      <c r="E732" s="11">
        <v>494.2</v>
      </c>
      <c r="F732" s="11" t="s">
        <v>3038</v>
      </c>
      <c r="G732" s="20">
        <v>1.8E-3</v>
      </c>
    </row>
    <row r="733" spans="1:7" ht="15.75" customHeight="1">
      <c r="A733" s="13">
        <v>44540</v>
      </c>
      <c r="B733" s="11">
        <v>494.45</v>
      </c>
      <c r="C733" s="11">
        <v>487.75</v>
      </c>
      <c r="D733" s="11">
        <v>496.8</v>
      </c>
      <c r="E733" s="11">
        <v>486.55</v>
      </c>
      <c r="F733" s="11" t="s">
        <v>3039</v>
      </c>
      <c r="G733" s="20">
        <v>1E-3</v>
      </c>
    </row>
    <row r="734" spans="1:7" ht="15.75" customHeight="1">
      <c r="A734" s="170">
        <v>44539</v>
      </c>
      <c r="B734" s="11">
        <v>493.95</v>
      </c>
      <c r="C734" s="11">
        <v>498</v>
      </c>
      <c r="D734" s="11">
        <v>498.5</v>
      </c>
      <c r="E734" s="11">
        <v>489.55</v>
      </c>
      <c r="F734" s="11" t="s">
        <v>3040</v>
      </c>
      <c r="G734" s="20">
        <v>1E-4</v>
      </c>
    </row>
    <row r="735" spans="1:7" ht="15.75" customHeight="1">
      <c r="A735" s="170">
        <v>44538</v>
      </c>
      <c r="B735" s="11">
        <v>493.9</v>
      </c>
      <c r="C735" s="11">
        <v>484.5</v>
      </c>
      <c r="D735" s="11">
        <v>495.95</v>
      </c>
      <c r="E735" s="11">
        <v>483.5</v>
      </c>
      <c r="F735" s="11" t="s">
        <v>3041</v>
      </c>
      <c r="G735" s="20">
        <v>2.5100000000000001E-2</v>
      </c>
    </row>
    <row r="736" spans="1:7" ht="15.75" customHeight="1">
      <c r="A736" s="170">
        <v>44537</v>
      </c>
      <c r="B736" s="11">
        <v>481.8</v>
      </c>
      <c r="C736" s="11">
        <v>476.85</v>
      </c>
      <c r="D736" s="11">
        <v>484.9</v>
      </c>
      <c r="E736" s="11">
        <v>471</v>
      </c>
      <c r="F736" s="11" t="s">
        <v>3042</v>
      </c>
      <c r="G736" s="20">
        <v>3.1199999999999999E-2</v>
      </c>
    </row>
    <row r="737" spans="1:7" ht="15.75" customHeight="1">
      <c r="A737" s="170">
        <v>44536</v>
      </c>
      <c r="B737" s="11">
        <v>467.2</v>
      </c>
      <c r="C737" s="11">
        <v>480.1</v>
      </c>
      <c r="D737" s="11">
        <v>480.9</v>
      </c>
      <c r="E737" s="11">
        <v>466</v>
      </c>
      <c r="F737" s="11" t="s">
        <v>2392</v>
      </c>
      <c r="G737" s="20">
        <v>-2.69E-2</v>
      </c>
    </row>
    <row r="738" spans="1:7" ht="15.75" customHeight="1">
      <c r="A738" s="170">
        <v>44533</v>
      </c>
      <c r="B738" s="11">
        <v>480.1</v>
      </c>
      <c r="C738" s="11">
        <v>480</v>
      </c>
      <c r="D738" s="11">
        <v>484.7</v>
      </c>
      <c r="E738" s="11">
        <v>477.3</v>
      </c>
      <c r="F738" s="11" t="s">
        <v>2903</v>
      </c>
      <c r="G738" s="20">
        <v>2.0999999999999999E-3</v>
      </c>
    </row>
    <row r="739" spans="1:7" ht="15.75" customHeight="1">
      <c r="A739" s="170">
        <v>44532</v>
      </c>
      <c r="B739" s="11">
        <v>479.1</v>
      </c>
      <c r="C739" s="11">
        <v>479.4</v>
      </c>
      <c r="D739" s="11">
        <v>480.45</v>
      </c>
      <c r="E739" s="11">
        <v>471.7</v>
      </c>
      <c r="F739" s="11" t="s">
        <v>3043</v>
      </c>
      <c r="G739" s="20">
        <v>8.0999999999999996E-3</v>
      </c>
    </row>
    <row r="740" spans="1:7" ht="15.75" customHeight="1">
      <c r="A740" s="170">
        <v>44531</v>
      </c>
      <c r="B740" s="11">
        <v>475.25</v>
      </c>
      <c r="C740" s="11">
        <v>467.85</v>
      </c>
      <c r="D740" s="11">
        <v>478.4</v>
      </c>
      <c r="E740" s="11">
        <v>463.55</v>
      </c>
      <c r="F740" s="11" t="s">
        <v>3044</v>
      </c>
      <c r="G740" s="20">
        <v>3.6299999999999999E-2</v>
      </c>
    </row>
    <row r="741" spans="1:7" ht="15.75" customHeight="1">
      <c r="A741" s="13">
        <v>44530</v>
      </c>
      <c r="B741" s="11">
        <v>458.6</v>
      </c>
      <c r="C741" s="11">
        <v>466.55</v>
      </c>
      <c r="D741" s="11">
        <v>478</v>
      </c>
      <c r="E741" s="11">
        <v>455.65</v>
      </c>
      <c r="F741" s="11" t="s">
        <v>3045</v>
      </c>
      <c r="G741" s="20">
        <v>-6.1999999999999998E-3</v>
      </c>
    </row>
    <row r="742" spans="1:7" ht="15.75" customHeight="1">
      <c r="A742" s="13">
        <v>44529</v>
      </c>
      <c r="B742" s="11">
        <v>461.45</v>
      </c>
      <c r="C742" s="11">
        <v>457</v>
      </c>
      <c r="D742" s="11">
        <v>470.75</v>
      </c>
      <c r="E742" s="11">
        <v>443.1</v>
      </c>
      <c r="F742" s="11" t="s">
        <v>3046</v>
      </c>
      <c r="G742" s="20">
        <v>2.7000000000000001E-3</v>
      </c>
    </row>
    <row r="743" spans="1:7" ht="15.75" customHeight="1">
      <c r="A743" s="13">
        <v>44526</v>
      </c>
      <c r="B743" s="11">
        <v>460.2</v>
      </c>
      <c r="C743" s="11">
        <v>486</v>
      </c>
      <c r="D743" s="11">
        <v>486.75</v>
      </c>
      <c r="E743" s="11">
        <v>458</v>
      </c>
      <c r="F743" s="11" t="s">
        <v>3047</v>
      </c>
      <c r="G743" s="20">
        <v>-6.6100000000000006E-2</v>
      </c>
    </row>
    <row r="744" spans="1:7" ht="15.75" customHeight="1">
      <c r="A744" s="13">
        <v>44525</v>
      </c>
      <c r="B744" s="11">
        <v>492.75</v>
      </c>
      <c r="C744" s="11">
        <v>490.8</v>
      </c>
      <c r="D744" s="11">
        <v>495.15</v>
      </c>
      <c r="E744" s="11">
        <v>486.5</v>
      </c>
      <c r="F744" s="11" t="s">
        <v>3048</v>
      </c>
      <c r="G744" s="20">
        <v>8.3999999999999995E-3</v>
      </c>
    </row>
    <row r="745" spans="1:7" ht="15.75" customHeight="1">
      <c r="A745" s="13">
        <v>44524</v>
      </c>
      <c r="B745" s="11">
        <v>488.65</v>
      </c>
      <c r="C745" s="11">
        <v>499</v>
      </c>
      <c r="D745" s="11">
        <v>501.8</v>
      </c>
      <c r="E745" s="11">
        <v>485.3</v>
      </c>
      <c r="F745" s="11" t="s">
        <v>3049</v>
      </c>
      <c r="G745" s="20">
        <v>-1.38E-2</v>
      </c>
    </row>
    <row r="746" spans="1:7" ht="15.75" customHeight="1">
      <c r="A746" s="13">
        <v>44523</v>
      </c>
      <c r="B746" s="11">
        <v>495.5</v>
      </c>
      <c r="C746" s="11">
        <v>484.4</v>
      </c>
      <c r="D746" s="11">
        <v>499.35</v>
      </c>
      <c r="E746" s="11">
        <v>477</v>
      </c>
      <c r="F746" s="11" t="s">
        <v>3050</v>
      </c>
      <c r="G746" s="20">
        <v>1.9300000000000001E-2</v>
      </c>
    </row>
    <row r="747" spans="1:7" ht="15.75" customHeight="1">
      <c r="A747" s="13">
        <v>44522</v>
      </c>
      <c r="B747" s="11">
        <v>486.1</v>
      </c>
      <c r="C747" s="11">
        <v>512.25</v>
      </c>
      <c r="D747" s="11">
        <v>512.25</v>
      </c>
      <c r="E747" s="11">
        <v>478.4</v>
      </c>
      <c r="F747" s="11" t="s">
        <v>3051</v>
      </c>
      <c r="G747" s="20">
        <v>-4.6300000000000001E-2</v>
      </c>
    </row>
    <row r="748" spans="1:7" ht="15.75" customHeight="1"/>
    <row r="749" spans="1:7" ht="15.75" customHeight="1"/>
    <row r="750" spans="1:7" ht="15.75" customHeight="1"/>
    <row r="751" spans="1:7" ht="15.75" customHeight="1"/>
    <row r="752" spans="1:7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 and Id</vt:lpstr>
      <vt:lpstr>Risk and Return</vt:lpstr>
      <vt:lpstr>Portfolios</vt:lpstr>
      <vt:lpstr>Markowitz Frontier</vt:lpstr>
      <vt:lpstr>NIFTY50 History</vt:lpstr>
      <vt:lpstr>Bharti Airtel Stock History</vt:lpstr>
      <vt:lpstr>Infosys Stock History</vt:lpstr>
      <vt:lpstr>Larsen Toubro Stock History</vt:lpstr>
      <vt:lpstr>HDFC Bank Stock History</vt:lpstr>
      <vt:lpstr>Tata Motors Stock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 JALAN</cp:lastModifiedBy>
  <dcterms:modified xsi:type="dcterms:W3CDTF">2024-11-28T17:17:45Z</dcterms:modified>
</cp:coreProperties>
</file>