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D:\My Final Project\MS Excel Projects\HR Analytics Dashboard-_Project -1\"/>
    </mc:Choice>
  </mc:AlternateContent>
  <xr:revisionPtr revIDLastSave="0" documentId="13_ncr:1_{C7B44C76-93B5-4F5E-B7DA-F283F9300E83}" xr6:coauthVersionLast="47" xr6:coauthVersionMax="47" xr10:uidLastSave="{00000000-0000-0000-0000-000000000000}"/>
  <bookViews>
    <workbookView xWindow="-108" yWindow="-108" windowWidth="23256" windowHeight="12576" tabRatio="837" firstSheet="2" activeTab="9" xr2:uid="{7325AEFC-49BA-40F5-ABAC-FE59F2894A0E}"/>
  </bookViews>
  <sheets>
    <sheet name="KPI" sheetId="2" r:id="rId1"/>
    <sheet name="Rating" sheetId="4" r:id="rId2"/>
    <sheet name="Gender" sheetId="5" r:id="rId3"/>
    <sheet name="Education by Attrition" sheetId="6" r:id="rId4"/>
    <sheet name="Attrition by Job" sheetId="7" r:id="rId5"/>
    <sheet name="Dept wise Attrition" sheetId="8" r:id="rId6"/>
    <sheet name="Attrition by Age Group" sheetId="9" r:id="rId7"/>
    <sheet name="Marital Status" sheetId="10" r:id="rId8"/>
    <sheet name="Data" sheetId="1" r:id="rId9"/>
    <sheet name="Dashboard" sheetId="3" r:id="rId10"/>
  </sheets>
  <definedNames>
    <definedName name="_xlchart.v1.0" hidden="1">'Attrition by Job'!$D$4:$D$12</definedName>
    <definedName name="_xlchart.v1.1" hidden="1">'Attrition by Job'!$E$4:$E$12</definedName>
    <definedName name="_xlchart.v1.5" hidden="1">'Attrition by Job'!$D$4:$D$12</definedName>
    <definedName name="_xlchart.v1.6" hidden="1">'Attrition by Job'!$E$4:$E$12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0" l="1"/>
  <c r="D5" i="10"/>
  <c r="D4" i="10"/>
  <c r="D5" i="7"/>
  <c r="D6" i="7"/>
  <c r="D7" i="7"/>
  <c r="D8" i="7"/>
  <c r="D9" i="7"/>
  <c r="D10" i="7"/>
  <c r="D11" i="7"/>
  <c r="D12" i="7"/>
  <c r="D4" i="7"/>
  <c r="B8" i="2"/>
  <c r="A8" i="2"/>
  <c r="B6" i="4"/>
  <c r="C8" i="2"/>
  <c r="B11" i="5"/>
  <c r="B12" i="5"/>
  <c r="E5" i="10"/>
  <c r="E6" i="10"/>
  <c r="E4" i="10"/>
  <c r="E5" i="7"/>
  <c r="E9" i="7"/>
  <c r="E6" i="7"/>
  <c r="E10" i="7"/>
  <c r="E12" i="7"/>
  <c r="E7" i="7"/>
  <c r="E11" i="7"/>
  <c r="E8" i="7"/>
  <c r="E4" i="7"/>
  <c r="C11" i="5" l="1"/>
  <c r="C12" i="5"/>
  <c r="C6" i="4"/>
  <c r="B7" i="4"/>
  <c r="C7" i="4" s="1"/>
  <c r="D8" i="2"/>
  <c r="E8" i="2"/>
</calcChain>
</file>

<file path=xl/sharedStrings.xml><?xml version="1.0" encoding="utf-8"?>
<sst xmlns="http://schemas.openxmlformats.org/spreadsheetml/2006/main" count="19216" uniqueCount="1569">
  <si>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</si>
  <si>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</si>
  <si>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</si>
  <si>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</si>
  <si>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</si>
  <si>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</si>
  <si>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</si>
  <si>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</si>
  <si>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</si>
  <si>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</si>
  <si>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</si>
  <si>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</si>
  <si>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</si>
  <si>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</si>
  <si>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</si>
  <si>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</si>
  <si>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</si>
  <si>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</si>
  <si>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</si>
  <si>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</si>
  <si>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</si>
  <si>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</si>
  <si>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</si>
  <si>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</si>
  <si>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</si>
  <si>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</si>
  <si>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</si>
  <si>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</si>
  <si>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</si>
  <si>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</si>
  <si>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</si>
  <si>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</si>
  <si>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</si>
  <si>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</si>
  <si>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</si>
  <si>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</si>
  <si>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</si>
  <si>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</si>
  <si>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</si>
  <si>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</si>
  <si>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</si>
  <si>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</si>
  <si>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</si>
  <si>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</si>
  <si>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</si>
  <si>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</si>
  <si>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</si>
  <si>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</si>
  <si>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</si>
  <si>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</si>
  <si>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</si>
  <si>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</si>
  <si>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</si>
  <si>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</si>
  <si>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</si>
  <si>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</si>
  <si>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</si>
  <si>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</si>
  <si>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</si>
  <si>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</si>
  <si>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</si>
  <si>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</si>
  <si>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</si>
  <si>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</si>
  <si>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</si>
  <si>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</si>
  <si>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</si>
  <si>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</si>
  <si>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</si>
  <si>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</si>
  <si>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</si>
  <si>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</si>
  <si>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</si>
  <si>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</si>
  <si>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</si>
  <si>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</si>
  <si>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</si>
  <si>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</si>
  <si>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</si>
  <si>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</si>
  <si>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</si>
  <si>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</si>
  <si>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</si>
  <si>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</si>
  <si>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</si>
  <si>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</si>
  <si>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</si>
  <si>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</si>
  <si>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</si>
  <si>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</si>
  <si>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</si>
  <si>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</si>
  <si>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</si>
  <si>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</si>
  <si>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</si>
  <si>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</si>
  <si>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</si>
  <si>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</si>
  <si>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</si>
  <si>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</si>
  <si>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</si>
  <si>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</si>
  <si>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</si>
  <si>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</si>
  <si>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</si>
  <si>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</si>
  <si>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</si>
  <si>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</si>
  <si>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</si>
  <si>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</si>
  <si>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</si>
  <si>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</si>
  <si>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</si>
  <si>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</si>
  <si>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</si>
  <si>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</si>
  <si>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</si>
  <si>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</si>
  <si>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</si>
  <si>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</si>
  <si>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</si>
  <si>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</si>
  <si>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</si>
  <si>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</si>
  <si>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</si>
  <si>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</si>
  <si>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</si>
  <si>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</si>
  <si>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</si>
  <si>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</si>
  <si>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</si>
  <si>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</si>
  <si>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</si>
  <si>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</si>
  <si>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</si>
  <si>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</si>
  <si>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</si>
  <si>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</si>
  <si>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</si>
  <si>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</si>
  <si>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</si>
  <si>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</si>
  <si>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</si>
  <si>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</si>
  <si>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</si>
  <si>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</si>
  <si>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</si>
  <si>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</si>
  <si>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</si>
  <si>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</si>
  <si>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</si>
  <si>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</si>
  <si>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</si>
  <si>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</si>
  <si>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</si>
  <si>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</si>
  <si>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</si>
  <si>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</si>
  <si>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</si>
  <si>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</si>
  <si>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</si>
  <si>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</si>
  <si>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</si>
  <si>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</si>
  <si>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</si>
  <si>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</si>
  <si>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</si>
  <si>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</si>
  <si>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</si>
  <si>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</si>
  <si>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</si>
  <si>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</si>
  <si>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</si>
  <si>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</si>
  <si>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</si>
  <si>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</si>
  <si>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</si>
  <si>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</si>
  <si>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</si>
  <si>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</si>
  <si>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</si>
  <si>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</si>
  <si>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</si>
  <si>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</si>
  <si>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</si>
  <si>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</si>
  <si>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</si>
  <si>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</si>
  <si>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</si>
  <si>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</si>
  <si>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</si>
  <si>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</si>
  <si>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</si>
  <si>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</si>
  <si>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</si>
  <si>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</si>
  <si>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</si>
  <si>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</si>
  <si>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</si>
  <si>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</si>
  <si>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</si>
  <si>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</si>
  <si>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</si>
  <si>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</si>
  <si>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</si>
  <si>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</si>
  <si>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</si>
  <si>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</si>
  <si>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</si>
  <si>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</si>
  <si>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</si>
  <si>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</si>
  <si>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</si>
  <si>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</si>
  <si>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</si>
  <si>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</si>
  <si>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</si>
  <si>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</si>
  <si>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</si>
  <si>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</si>
  <si>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</si>
  <si>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</si>
  <si>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</si>
  <si>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</si>
  <si>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</si>
  <si>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</si>
  <si>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</si>
  <si>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</si>
  <si>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</si>
  <si>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</si>
  <si>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</si>
  <si>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</si>
  <si>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</si>
  <si>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</si>
  <si>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</si>
  <si>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</si>
  <si>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</si>
  <si>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</si>
  <si>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</si>
  <si>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</si>
  <si>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</si>
  <si>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</si>
  <si>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</si>
  <si>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</si>
  <si>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</si>
  <si>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</si>
  <si>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</si>
  <si>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</si>
  <si>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</si>
  <si>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</si>
  <si>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</si>
  <si>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</si>
  <si>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</si>
  <si>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</si>
  <si>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</si>
  <si>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</si>
  <si>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</si>
  <si>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</si>
  <si>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</si>
  <si>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</si>
  <si>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</si>
  <si>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</si>
  <si>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</si>
  <si>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</si>
  <si>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</si>
  <si>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</si>
  <si>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</si>
  <si>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</si>
  <si>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</si>
  <si>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</si>
  <si>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</si>
  <si>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</si>
  <si>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</si>
  <si>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</si>
  <si>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</si>
  <si>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</si>
  <si>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</si>
  <si>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</si>
  <si>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</si>
  <si>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</si>
  <si>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</si>
  <si>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</si>
  <si>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</si>
  <si>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</si>
  <si>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</si>
  <si>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</si>
  <si>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</si>
  <si>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</si>
  <si>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</si>
  <si>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</si>
  <si>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</si>
  <si>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</si>
  <si>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</si>
  <si>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</si>
  <si>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</si>
  <si>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</si>
  <si>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</si>
  <si>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</si>
  <si>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</si>
  <si>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</si>
  <si>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</si>
  <si>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</si>
  <si>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</si>
  <si>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</si>
  <si>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</si>
  <si>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</si>
  <si>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</si>
  <si>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</si>
  <si>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</si>
  <si>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</si>
  <si>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</si>
  <si>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</si>
  <si>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</si>
  <si>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</si>
  <si>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</si>
  <si>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</si>
  <si>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</si>
  <si>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</si>
  <si>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</si>
  <si>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</si>
  <si>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</si>
  <si>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</si>
  <si>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</si>
  <si>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</si>
  <si>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</si>
  <si>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</si>
  <si>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</si>
  <si>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</si>
  <si>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</si>
  <si>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</si>
  <si>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</si>
  <si>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</si>
  <si>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</si>
  <si>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</si>
  <si>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</si>
  <si>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</si>
  <si>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</si>
  <si>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</si>
  <si>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</si>
  <si>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</si>
  <si>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</si>
  <si>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</si>
  <si>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</si>
  <si>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</si>
  <si>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</si>
  <si>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</si>
  <si>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</si>
  <si>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</si>
  <si>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</si>
  <si>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</si>
  <si>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</si>
  <si>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</si>
  <si>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</si>
  <si>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</si>
  <si>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</si>
  <si>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</si>
  <si>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</si>
  <si>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</si>
  <si>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</si>
  <si>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</si>
  <si>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</si>
  <si>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</si>
  <si>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</si>
  <si>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</si>
  <si>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</si>
  <si>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</si>
  <si>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</si>
  <si>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</si>
  <si>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</si>
  <si>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</si>
  <si>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</si>
  <si>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</si>
  <si>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</si>
  <si>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</si>
  <si>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</si>
  <si>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</si>
  <si>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</si>
  <si>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</si>
  <si>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</si>
  <si>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</si>
  <si>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</si>
  <si>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</si>
  <si>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</si>
  <si>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</si>
  <si>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</si>
  <si>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</si>
  <si>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</si>
  <si>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</si>
  <si>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</si>
  <si>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</si>
  <si>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</si>
  <si>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</si>
  <si>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</si>
  <si>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</si>
  <si>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</si>
  <si>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</si>
  <si>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</si>
  <si>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</si>
  <si>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</si>
  <si>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</si>
  <si>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</si>
  <si>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</si>
  <si>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</si>
  <si>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</si>
  <si>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</si>
  <si>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</si>
  <si>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</si>
  <si>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</si>
  <si>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</si>
  <si>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</si>
  <si>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</si>
  <si>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</si>
  <si>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</si>
  <si>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</si>
  <si>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</si>
  <si>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</si>
  <si>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</si>
  <si>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</si>
  <si>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</si>
  <si>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</si>
  <si>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</si>
  <si>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</si>
  <si>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</si>
  <si>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</si>
  <si>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</si>
  <si>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</si>
  <si>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</si>
  <si>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</si>
  <si>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</si>
  <si>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</si>
  <si>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</si>
  <si>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</si>
  <si>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</si>
  <si>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</si>
  <si>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</si>
  <si>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</si>
  <si>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</si>
  <si>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</si>
  <si>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</si>
  <si>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</si>
  <si>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</si>
  <si>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</si>
  <si>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</si>
  <si>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</si>
  <si>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</si>
  <si>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</si>
  <si>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</si>
  <si>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</si>
  <si>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</si>
  <si>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</si>
  <si>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</si>
  <si>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</si>
  <si>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</si>
  <si>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</si>
  <si>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</si>
  <si>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</si>
  <si>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</si>
  <si>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</si>
  <si>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</si>
  <si>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</si>
  <si>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</si>
  <si>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</si>
  <si>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</si>
  <si>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</si>
  <si>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</si>
  <si>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</si>
  <si>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</si>
  <si>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</si>
  <si>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</si>
  <si>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</si>
  <si>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</si>
  <si>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</si>
  <si>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</si>
  <si>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</si>
  <si>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</si>
  <si>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</si>
  <si>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</si>
  <si>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</si>
  <si>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</si>
  <si>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</si>
  <si>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</si>
  <si>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</si>
  <si>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</si>
  <si>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</si>
  <si>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</si>
  <si>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</si>
  <si>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</si>
  <si>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</si>
  <si>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</si>
  <si>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</si>
  <si>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</si>
  <si>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</si>
  <si>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</si>
  <si>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</si>
  <si>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</si>
  <si>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</si>
  <si>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</si>
  <si>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</si>
  <si>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</si>
  <si>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</si>
  <si>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</si>
  <si>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</si>
  <si>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</si>
  <si>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</si>
  <si>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</si>
  <si>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</si>
  <si>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</si>
  <si>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</si>
  <si>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</si>
  <si>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</si>
  <si>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</si>
  <si>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</si>
  <si>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</si>
  <si>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</si>
  <si>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</si>
  <si>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</si>
  <si>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</si>
  <si>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</si>
  <si>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</si>
  <si>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</si>
  <si>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</si>
  <si>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</si>
  <si>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</si>
  <si>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</si>
  <si>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</si>
  <si>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</si>
  <si>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</si>
  <si>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</si>
  <si>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</si>
  <si>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</si>
  <si>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</si>
  <si>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</si>
  <si>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</si>
  <si>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</si>
  <si>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</si>
  <si>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</si>
  <si>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</si>
  <si>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</si>
  <si>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</si>
  <si>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</si>
  <si>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</si>
  <si>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</si>
  <si>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</si>
  <si>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</si>
  <si>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</si>
  <si>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</si>
  <si>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</si>
  <si>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</si>
  <si>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</si>
  <si>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</si>
  <si>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</si>
  <si>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</si>
  <si>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</si>
  <si>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</si>
  <si>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</si>
  <si>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</si>
  <si>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</si>
  <si>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</si>
  <si>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</si>
  <si>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</si>
  <si>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</si>
  <si>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</si>
  <si>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</si>
  <si>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</si>
  <si>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</si>
  <si>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</si>
  <si>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</si>
  <si>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</si>
  <si>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</si>
  <si>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</si>
  <si>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</si>
  <si>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</si>
  <si>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</si>
  <si>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</si>
  <si>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</si>
  <si>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</si>
  <si>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</si>
  <si>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</si>
  <si>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</si>
  <si>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</si>
  <si>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</si>
  <si>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</si>
  <si>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</si>
  <si>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</si>
  <si>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</si>
  <si>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</si>
  <si>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</si>
  <si>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</si>
  <si>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</si>
  <si>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</si>
  <si>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</si>
  <si>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</si>
  <si>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</si>
  <si>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</si>
  <si>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</si>
  <si>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</si>
  <si>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</si>
  <si>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</si>
  <si>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</si>
  <si>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</si>
  <si>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</si>
  <si>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</si>
  <si>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</si>
  <si>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</si>
  <si>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</si>
  <si>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</si>
  <si>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</si>
  <si>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</si>
  <si>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</si>
  <si>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</si>
  <si>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</si>
  <si>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</si>
  <si>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</si>
  <si>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</si>
  <si>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</si>
  <si>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</si>
  <si>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</si>
  <si>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</si>
  <si>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</si>
  <si>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</si>
  <si>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</si>
  <si>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</si>
  <si>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</si>
  <si>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</si>
  <si>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</si>
  <si>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</si>
  <si>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</si>
  <si>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</si>
  <si>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</si>
  <si>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</si>
  <si>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</si>
  <si>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</si>
  <si>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</si>
  <si>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</si>
  <si>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</si>
  <si>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</si>
  <si>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</si>
  <si>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</si>
  <si>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</si>
  <si>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</si>
  <si>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</si>
  <si>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</si>
  <si>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</si>
  <si>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</si>
  <si>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</si>
  <si>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</si>
  <si>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</si>
  <si>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</si>
  <si>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</si>
  <si>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</si>
  <si>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</si>
  <si>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</si>
  <si>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</si>
  <si>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</si>
  <si>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</si>
  <si>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</si>
  <si>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</si>
  <si>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</si>
  <si>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</si>
  <si>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</si>
  <si>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</si>
  <si>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</si>
  <si>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</si>
  <si>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</si>
  <si>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</si>
  <si>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</si>
  <si>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</si>
  <si>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</si>
  <si>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</si>
  <si>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</si>
  <si>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</si>
  <si>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</si>
  <si>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</si>
  <si>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</si>
  <si>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</si>
  <si>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</si>
  <si>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</si>
  <si>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</si>
  <si>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</si>
  <si>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</si>
  <si>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</si>
  <si>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</si>
  <si>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</si>
  <si>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</si>
  <si>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</si>
  <si>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</si>
  <si>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</si>
  <si>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</si>
  <si>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</si>
  <si>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</si>
  <si>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</si>
  <si>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</si>
  <si>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</si>
  <si>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</si>
  <si>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</si>
  <si>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</si>
  <si>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</si>
  <si>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</si>
  <si>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</si>
  <si>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</si>
  <si>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</si>
  <si>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</si>
  <si>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</si>
  <si>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</si>
  <si>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</si>
  <si>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</si>
  <si>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</si>
  <si>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</si>
  <si>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</si>
  <si>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</si>
  <si>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</si>
  <si>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</si>
  <si>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</si>
  <si>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</si>
  <si>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</si>
  <si>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</si>
  <si>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</si>
  <si>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</si>
  <si>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</si>
  <si>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</si>
  <si>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</si>
  <si>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</si>
  <si>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</si>
  <si>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</si>
  <si>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</si>
  <si>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</si>
  <si>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</si>
  <si>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</si>
  <si>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</si>
  <si>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</si>
  <si>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</si>
  <si>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</si>
  <si>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</si>
  <si>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</si>
  <si>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</si>
  <si>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</si>
  <si>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</si>
  <si>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</si>
  <si>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</si>
  <si>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</si>
  <si>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</si>
  <si>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</si>
  <si>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</si>
  <si>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</si>
  <si>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</si>
  <si>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</si>
  <si>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</si>
  <si>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</si>
  <si>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</si>
  <si>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</si>
  <si>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</si>
  <si>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</si>
  <si>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</si>
  <si>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</si>
  <si>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</si>
  <si>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</si>
  <si>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</si>
  <si>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</si>
  <si>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</si>
  <si>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</si>
  <si>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</si>
  <si>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</si>
  <si>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</si>
  <si>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</si>
  <si>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</si>
  <si>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</si>
  <si>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</si>
  <si>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</si>
  <si>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</si>
  <si>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</si>
  <si>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</si>
  <si>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</si>
  <si>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</si>
  <si>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</si>
  <si>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</si>
  <si>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</si>
  <si>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</si>
  <si>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</si>
  <si>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</si>
  <si>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</si>
  <si>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</si>
  <si>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</si>
  <si>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</si>
  <si>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</si>
  <si>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</si>
  <si>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</si>
  <si>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</si>
  <si>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</si>
  <si>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</si>
  <si>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</si>
  <si>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</si>
  <si>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</si>
  <si>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</si>
  <si>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</si>
  <si>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</si>
  <si>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</si>
  <si>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</si>
  <si>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</si>
  <si>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</si>
  <si>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</si>
  <si>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</si>
  <si>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</si>
  <si>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</si>
  <si>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</si>
  <si>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</si>
  <si>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</si>
  <si>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</si>
  <si>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</si>
  <si>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</si>
  <si>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</si>
  <si>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</si>
  <si>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</si>
  <si>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</si>
  <si>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</si>
  <si>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</si>
  <si>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</si>
  <si>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</si>
  <si>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</si>
  <si>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</si>
  <si>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</si>
  <si>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</si>
  <si>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</si>
  <si>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</si>
  <si>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</si>
  <si>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</si>
  <si>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</si>
  <si>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</si>
  <si>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</si>
  <si>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</si>
  <si>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</si>
  <si>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</si>
  <si>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</si>
  <si>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</si>
  <si>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</si>
  <si>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</si>
  <si>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</si>
  <si>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</si>
  <si>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</si>
  <si>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</si>
  <si>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</si>
  <si>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</si>
  <si>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</si>
  <si>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</si>
  <si>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</si>
  <si>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</si>
  <si>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</si>
  <si>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</si>
  <si>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</si>
  <si>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</si>
  <si>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</si>
  <si>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</si>
  <si>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</si>
  <si>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</si>
  <si>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</si>
  <si>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</si>
  <si>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</si>
  <si>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</si>
  <si>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</si>
  <si>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</si>
  <si>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</si>
  <si>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</si>
  <si>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</si>
  <si>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</si>
  <si>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</si>
  <si>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</si>
  <si>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</si>
  <si>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</si>
  <si>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</si>
  <si>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</si>
  <si>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</si>
  <si>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</si>
  <si>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</si>
  <si>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</si>
  <si>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</si>
  <si>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</si>
  <si>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</si>
  <si>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</si>
  <si>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</si>
  <si>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</si>
  <si>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</si>
  <si>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</si>
  <si>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</si>
  <si>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</si>
  <si>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</si>
  <si>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</si>
  <si>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</si>
  <si>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</si>
  <si>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</si>
  <si>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</si>
  <si>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</si>
  <si>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</si>
  <si>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</si>
  <si>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</si>
  <si>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</si>
  <si>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</si>
  <si>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</si>
  <si>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</si>
  <si>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</si>
  <si>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</si>
  <si>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</si>
  <si>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</si>
  <si>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</si>
  <si>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</si>
  <si>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</si>
  <si>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</si>
  <si>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</si>
  <si>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</si>
  <si>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</si>
  <si>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</si>
  <si>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</si>
  <si>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</si>
  <si>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</si>
  <si>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</si>
  <si>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</si>
  <si>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</si>
  <si>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</si>
  <si>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</si>
  <si>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</si>
  <si>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</si>
  <si>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</si>
  <si>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</si>
  <si>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</si>
  <si>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</si>
  <si>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</si>
  <si>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</si>
  <si>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</si>
  <si>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</si>
  <si>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</si>
  <si>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</si>
  <si>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</si>
  <si>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</si>
  <si>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</si>
  <si>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</si>
  <si>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</si>
  <si>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</si>
  <si>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</si>
  <si>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</si>
  <si>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</si>
  <si>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</si>
  <si>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</si>
  <si>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</si>
  <si>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</si>
  <si>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</si>
  <si>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</si>
  <si>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</si>
  <si>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</si>
  <si>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</si>
  <si>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</si>
  <si>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</si>
  <si>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</si>
  <si>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</si>
  <si>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</si>
  <si>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</si>
  <si>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</si>
  <si>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</si>
  <si>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</si>
  <si>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</si>
  <si>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</si>
  <si>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</si>
  <si>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</si>
  <si>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</si>
  <si>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</si>
  <si>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</si>
  <si>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</si>
  <si>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</si>
  <si>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</si>
  <si>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</si>
  <si>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</si>
  <si>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</si>
  <si>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</si>
  <si>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</si>
  <si>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</si>
  <si>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</si>
  <si>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</si>
  <si>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</si>
  <si>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</si>
  <si>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</si>
  <si>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</si>
  <si>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</si>
  <si>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</si>
  <si>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</si>
  <si>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</si>
  <si>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</si>
  <si>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</si>
  <si>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</si>
  <si>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</si>
  <si>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</si>
  <si>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</si>
  <si>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</si>
  <si>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</si>
  <si>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</si>
  <si>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</si>
  <si>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</si>
  <si>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</si>
  <si>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</si>
  <si>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</si>
  <si>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</si>
  <si>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</si>
  <si>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</si>
  <si>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</si>
  <si>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</si>
  <si>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</si>
  <si>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</si>
  <si>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</si>
  <si>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</si>
  <si>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</si>
  <si>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</si>
  <si>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</si>
  <si>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</si>
  <si>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</si>
  <si>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</si>
  <si>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</si>
  <si>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</si>
  <si>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</si>
  <si>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</si>
  <si>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</si>
  <si>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</si>
  <si>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</si>
  <si>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</si>
  <si>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</si>
  <si>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</si>
  <si>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</si>
  <si>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</si>
  <si>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</si>
  <si>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</si>
  <si>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</si>
  <si>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</si>
  <si>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</si>
  <si>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</si>
  <si>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</si>
  <si>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</si>
  <si>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</si>
  <si>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</si>
  <si>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</si>
  <si>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</si>
  <si>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</si>
  <si>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</si>
  <si>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</si>
  <si>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</si>
  <si>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</si>
  <si>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</si>
  <si>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</si>
  <si>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</si>
  <si>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</si>
  <si>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</si>
  <si>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</si>
  <si>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</si>
  <si>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</si>
  <si>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</si>
  <si>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</si>
  <si>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</si>
  <si>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</si>
  <si>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</si>
  <si>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</si>
  <si>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</si>
  <si>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</si>
  <si>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</si>
  <si>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</si>
  <si>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</si>
  <si>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</si>
  <si>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</si>
  <si>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</si>
  <si>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</si>
  <si>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</si>
  <si>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</si>
  <si>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</si>
  <si>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</si>
  <si>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</si>
  <si>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</si>
  <si>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</si>
  <si>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</si>
  <si>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</si>
  <si>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</si>
  <si>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</si>
  <si>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</si>
  <si>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</si>
  <si>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</si>
  <si>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</si>
  <si>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</si>
  <si>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</si>
  <si>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</si>
  <si>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</si>
  <si>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</si>
  <si>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</si>
  <si>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</si>
  <si>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</si>
  <si>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</si>
  <si>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</si>
  <si>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</si>
  <si>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</si>
  <si>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</si>
  <si>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</si>
  <si>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</si>
  <si>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</si>
  <si>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</si>
  <si>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</si>
  <si>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</si>
  <si>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</si>
  <si>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</si>
  <si>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</si>
  <si>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</si>
  <si>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</si>
  <si>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</si>
  <si>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</si>
  <si>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</si>
  <si>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</si>
  <si>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</si>
  <si>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</si>
  <si>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</si>
  <si>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</si>
  <si>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</si>
  <si>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</si>
  <si>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</si>
  <si>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</si>
  <si>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</si>
  <si>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</si>
  <si>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</si>
  <si>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</si>
  <si>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</si>
  <si>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</si>
  <si>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</si>
  <si>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</si>
  <si>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</si>
  <si>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</si>
  <si>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</si>
  <si>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</si>
  <si>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</si>
  <si>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</si>
  <si>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</si>
  <si>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</si>
  <si>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</si>
  <si>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</si>
  <si>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</si>
  <si>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</si>
  <si>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</si>
  <si>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</si>
  <si>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</si>
  <si>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</si>
  <si>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</si>
  <si>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</si>
  <si>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</si>
  <si>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</si>
  <si>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</si>
  <si>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</si>
  <si>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</si>
  <si>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</si>
  <si>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</si>
  <si>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</si>
  <si>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</si>
  <si>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</si>
  <si>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</si>
  <si>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</si>
  <si>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</si>
  <si>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</si>
  <si>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</si>
  <si>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</si>
  <si>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</si>
  <si>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</si>
  <si>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</si>
  <si>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</si>
  <si>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</si>
  <si>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</si>
  <si>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</si>
  <si>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</si>
  <si>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</si>
  <si>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</si>
  <si>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</si>
  <si>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</si>
  <si>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</si>
  <si>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</si>
  <si>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</si>
  <si>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</si>
  <si>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</si>
  <si>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</si>
  <si>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</si>
  <si>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</si>
  <si>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</si>
  <si>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</si>
  <si>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</si>
  <si>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</si>
  <si>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</si>
  <si>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</si>
  <si>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</si>
  <si>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</si>
  <si>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</si>
  <si>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</si>
  <si>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</si>
  <si>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</si>
  <si>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</si>
  <si>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</si>
  <si>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</si>
  <si>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</si>
  <si>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</si>
  <si>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</si>
  <si>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</si>
  <si>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</si>
  <si>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</si>
  <si>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</si>
  <si>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</si>
  <si>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</si>
  <si>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</si>
  <si>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</si>
  <si>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</si>
  <si>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</si>
  <si>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</si>
  <si>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</si>
  <si>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</si>
  <si>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</si>
  <si>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</si>
  <si>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</si>
  <si>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</si>
  <si>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</si>
  <si>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</si>
  <si>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</si>
  <si>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</si>
  <si>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</si>
  <si>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</si>
  <si>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</si>
  <si>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</si>
  <si>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</si>
  <si>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</si>
  <si>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</si>
  <si>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</si>
  <si>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</si>
  <si>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</si>
  <si>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</si>
  <si>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</si>
  <si>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</si>
  <si>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</si>
  <si>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</si>
  <si>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</si>
  <si>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</si>
  <si>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</si>
  <si>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</si>
  <si>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</si>
  <si>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</si>
  <si>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</si>
  <si>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</si>
  <si>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</si>
  <si>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</si>
  <si>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</si>
  <si>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</si>
  <si>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</si>
  <si>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</si>
  <si>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</si>
  <si>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</si>
  <si>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</si>
  <si>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</si>
  <si>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</si>
  <si>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</si>
  <si>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</si>
  <si>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</si>
  <si>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</si>
  <si>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</si>
  <si>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</si>
  <si>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</si>
  <si>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</si>
  <si>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</si>
  <si>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</si>
  <si>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</si>
  <si>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</si>
  <si>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</si>
  <si>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</si>
  <si>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</si>
  <si>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</si>
  <si>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</si>
  <si>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</si>
  <si>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</si>
  <si>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</si>
  <si>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</si>
  <si>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</si>
  <si>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</si>
  <si>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</si>
  <si>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</si>
  <si>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</si>
  <si>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</si>
  <si>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</si>
  <si>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</si>
  <si>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</si>
  <si>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</si>
  <si>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</si>
  <si>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</si>
  <si>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</si>
  <si>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</si>
  <si>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</si>
  <si>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</si>
  <si>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</si>
  <si>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</si>
  <si>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</si>
  <si>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</si>
  <si>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</si>
  <si>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</si>
  <si>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</si>
  <si>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</si>
  <si>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</si>
  <si>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</si>
  <si>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</si>
  <si>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</si>
  <si>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</si>
  <si>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</si>
  <si>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</si>
  <si>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</si>
  <si>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</si>
  <si>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</si>
  <si>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</si>
  <si>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</si>
  <si>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</si>
  <si>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</si>
  <si>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</si>
  <si>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</si>
  <si>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</si>
  <si>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</si>
  <si>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</si>
  <si>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</si>
  <si>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</si>
  <si>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</si>
  <si>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</si>
  <si>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</si>
  <si>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</si>
  <si>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</si>
  <si>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</si>
  <si>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</si>
  <si>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</si>
  <si>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</si>
  <si>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</si>
  <si>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</si>
  <si>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</si>
  <si>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</si>
  <si>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</si>
  <si>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</si>
  <si>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</si>
  <si>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</si>
  <si>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</si>
  <si>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</si>
  <si>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</si>
  <si>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</si>
  <si>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</si>
  <si>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</si>
  <si>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</si>
  <si>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</si>
  <si>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</si>
  <si>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</si>
  <si>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</si>
  <si>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</si>
  <si>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</si>
  <si>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</si>
  <si>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</si>
  <si>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</si>
  <si>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</si>
  <si>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</si>
  <si>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</si>
  <si>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</si>
  <si>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</si>
  <si>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</si>
  <si>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</si>
  <si>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</si>
  <si>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</si>
  <si>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</si>
  <si>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</si>
  <si>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</si>
  <si>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</si>
  <si>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</si>
  <si>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</si>
  <si>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</si>
  <si>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</si>
  <si>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</si>
  <si>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</si>
  <si>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</si>
  <si>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</si>
  <si>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</si>
  <si>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</si>
  <si>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</si>
  <si>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</si>
  <si>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</si>
  <si>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</si>
  <si>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</si>
  <si>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</si>
  <si>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</si>
  <si>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</si>
  <si>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</si>
  <si>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</si>
  <si>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</si>
  <si>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</si>
  <si>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</si>
  <si>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</si>
  <si>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</si>
  <si>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</si>
  <si>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</si>
  <si>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</si>
  <si>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</si>
  <si>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</si>
  <si>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</si>
  <si>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</si>
  <si>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</si>
  <si>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</si>
  <si>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</si>
  <si>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</si>
  <si>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</si>
  <si>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</si>
  <si>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</si>
  <si>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</si>
  <si>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</si>
  <si>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</si>
  <si>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</si>
  <si>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</si>
  <si>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</si>
  <si>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</si>
  <si>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</si>
  <si>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</si>
  <si>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</si>
  <si>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</si>
  <si>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</si>
  <si>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</si>
  <si>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</si>
  <si>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</si>
  <si>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</si>
  <si>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</si>
  <si>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</si>
  <si>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</si>
  <si>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</si>
  <si>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</si>
  <si>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</si>
  <si>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</si>
  <si>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</si>
  <si>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</si>
  <si>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</si>
  <si>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</si>
  <si>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</si>
  <si>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</si>
  <si>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</si>
  <si>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</si>
  <si>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</si>
  <si>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</si>
  <si>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</si>
  <si>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</si>
  <si>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</si>
  <si>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</si>
  <si>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</si>
  <si>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</si>
  <si>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</si>
  <si>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</si>
  <si>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</si>
  <si>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</si>
  <si>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</si>
  <si>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</si>
  <si>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</si>
  <si>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</si>
  <si>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</si>
  <si>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</si>
  <si>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</si>
  <si>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</si>
  <si>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</si>
  <si>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</si>
  <si>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</si>
  <si>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</si>
  <si>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</si>
  <si>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</si>
  <si>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</si>
  <si>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</si>
  <si>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</si>
  <si>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</si>
  <si>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</si>
  <si>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</si>
  <si>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</si>
  <si>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</si>
  <si>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</si>
  <si>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</si>
  <si>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</si>
  <si>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</si>
  <si>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</si>
  <si>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</si>
  <si>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</si>
  <si>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</si>
  <si>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</si>
  <si>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</si>
  <si>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</si>
  <si>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</si>
  <si>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</si>
  <si>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</si>
  <si>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</si>
  <si>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</si>
  <si>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</si>
  <si>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</si>
  <si>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</si>
  <si>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</si>
  <si>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</si>
  <si>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</si>
  <si>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</si>
  <si>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</si>
  <si>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</si>
  <si>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</si>
  <si>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</si>
  <si>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</si>
  <si>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</si>
  <si>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</si>
  <si>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</si>
  <si>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</si>
  <si>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</si>
  <si>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</si>
  <si>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</si>
  <si>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</si>
  <si>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</si>
  <si>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</si>
  <si>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</si>
  <si>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</si>
  <si>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</si>
  <si>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</si>
  <si>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</si>
  <si>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</si>
  <si>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</si>
  <si>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</si>
  <si>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</si>
  <si>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</si>
  <si>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</si>
  <si>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</si>
  <si>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</si>
  <si>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</si>
  <si>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</si>
  <si>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</si>
  <si>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</si>
  <si>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</si>
  <si>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</si>
  <si>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</si>
  <si>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</si>
  <si>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</si>
  <si>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</si>
  <si>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</si>
  <si>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</si>
  <si>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</si>
  <si>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</si>
  <si>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</si>
  <si>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</si>
  <si>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</si>
  <si>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</si>
  <si>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</si>
  <si>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</si>
  <si>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</si>
  <si>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</si>
  <si>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</si>
  <si>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</si>
  <si>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</si>
  <si>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</si>
  <si>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</si>
  <si>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</si>
  <si>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</si>
  <si>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</si>
  <si>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</si>
  <si>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</si>
  <si>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</si>
  <si>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</si>
  <si>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</si>
  <si>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</si>
  <si>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</si>
  <si>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</si>
  <si>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</si>
  <si>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</si>
  <si>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</si>
  <si>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</si>
  <si>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</si>
  <si>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</si>
  <si>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</si>
  <si>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</si>
  <si>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</si>
  <si>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</si>
  <si>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Remaining</t>
  </si>
  <si>
    <t>Row Labels</t>
  </si>
  <si>
    <t>Grand Total</t>
  </si>
  <si>
    <t>Count of Employee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</si>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</sst>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1" xfId="0" applyFont="1" applyBorder="1"/>
    <xf numFmtId="0" fontId="0" fillId="0" borderId="1" xfId="0" applyBorder="1"/>
    <xf numFmtId="10" fontId="0" fillId="0" borderId="0" xfId="1" applyNumberFormat="1" applyFont="1"/>
    <xf numFmtId="1" fontId="0" fillId="0" borderId="0" xfId="0" applyNumberFormat="1"/>
    <xf numFmtId="0" fontId="0" fillId="2" borderId="0" xfId="0" applyFill="1"/>
    <xf numFmtId="164" fontId="0" fillId="0" borderId="0" xfId="0" applyNumberFormat="1"/>
    <xf numFmtId="0" fontId="0" fillId="0" borderId="0" xfId="0" pivotButton="1"/>
    <xf numFmtId="0" fontId="0" fillId="0" borderId="0" xfId="0" applyAlignment="1">
      <alignment horizontal="left"/>
    </xf>
    <xf numFmtId="9" fontId="0" fillId="0" borderId="0" xfId="1" applyFont="1"/>
    <xf numFmtId="10" fontId="0" fillId="0" borderId="0" xfId="0" applyNumberFormat="1"/>
  </cellXfs>
  <cellStyles count="2">
    <cellStyle name="Normal" xfId="0" builtinId="0"/>
    <cellStyle name="Percent" xfId="1" builtinId="5"/>
  </cellStyles>
  <dxfs count="51">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thin">
          <color indexed="64"/>
        </left>
        <right style="thin">
          <color indexed="64"/>
        </right>
        <top/>
        <bottom/>
        <vertical style="thin">
          <color indexed="64"/>
        </vertical>
        <horizontal style="thin">
          <color indexed="64"/>
        </horizontal>
      </border>
    </dxf>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AEBF81DB-F0E4-448D-A62A-1EFBB5EB1D4C}">
      <tableStyleElement type="headerRow" dxfId="50"/>
      <tableStyleElement type="firstRowStripe" dxfId="49"/>
      <tableStyleElement type="secondRowStripe" dxfId="48"/>
    </tableStyle>
    <tableStyle name="Slicer" pivot="0" table="0" count="4" xr9:uid="{F49D9D71-7D1A-4730-A2EF-0F2E1A994B7A}">
      <tableStyleElement type="wholeTable" dxfId="47"/>
    </tableStyle>
  </tableStyles>
  <colors>
    <mruColors>
      <color rgb="FF901C7F"/>
      <color rgb="FF2A421A"/>
      <color rgb="FF3E8A49"/>
      <color rgb="FF78DC76"/>
      <color rgb="FF48A255"/>
      <color rgb="FF88E36F"/>
      <color rgb="FF5C0000"/>
      <color rgb="FF2C451B"/>
      <color rgb="FFC3D2F9"/>
      <color rgb="FF131963"/>
    </mruColors>
  </colors>
  <extLst>
    <ext xmlns:x14="http://schemas.microsoft.com/office/spreadsheetml/2009/9/main" uri="{46F421CA-312F-682f-3DD2-61675219B42D}">
      <x14:dxfs count="3">
        <dxf>
          <fill>
            <gradientFill>
              <stop position="0">
                <color theme="1" tint="0.25098422193060094"/>
              </stop>
              <stop position="1">
                <color theme="0" tint="-0.34900967436750391"/>
              </stop>
            </gradientFill>
          </fill>
        </dxf>
        <dxf>
          <font>
            <b/>
            <i val="0"/>
            <color theme="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3490096743675039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9E-48CE-83B7-E1102DEC0D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9E-48CE-83B7-E1102DEC0DC0}"/>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552-46F6-9D2A-90671124BE5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512-47EF-B964-4EF61F45F015}"/>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2-2512-47EF-B964-4EF61F45F015}"/>
            </c:ext>
          </c:extLst>
        </c:ser>
        <c:dLbls>
          <c:showLegendKey val="0"/>
          <c:showVal val="0"/>
          <c:showCatName val="0"/>
          <c:showSerName val="0"/>
          <c:showPercent val="0"/>
          <c:showBubbleSize val="0"/>
        </c:dLbls>
        <c:gapWidth val="0"/>
        <c:overlap val="100"/>
        <c:axId val="1192576623"/>
        <c:axId val="1340162271"/>
      </c:barChart>
      <c:catAx>
        <c:axId val="1192576623"/>
        <c:scaling>
          <c:orientation val="minMax"/>
        </c:scaling>
        <c:delete val="1"/>
        <c:axPos val="l"/>
        <c:majorTickMark val="out"/>
        <c:minorTickMark val="none"/>
        <c:tickLblPos val="nextTo"/>
        <c:crossAx val="1340162271"/>
        <c:crosses val="autoZero"/>
        <c:auto val="1"/>
        <c:lblAlgn val="ctr"/>
        <c:lblOffset val="100"/>
        <c:noMultiLvlLbl val="0"/>
      </c:catAx>
      <c:valAx>
        <c:axId val="1340162271"/>
        <c:scaling>
          <c:orientation val="minMax"/>
          <c:max val="4"/>
          <c:min val="0"/>
        </c:scaling>
        <c:delete val="1"/>
        <c:axPos val="b"/>
        <c:numFmt formatCode="0.0" sourceLinked="1"/>
        <c:majorTickMark val="out"/>
        <c:minorTickMark val="none"/>
        <c:tickLblPos val="nextTo"/>
        <c:crossAx val="119257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891-4ECB-A04B-50BF1A960F5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891-4ECB-A04B-50BF1A960F59}"/>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0-5E0E-47EA-BDA0-F8AD6351BE0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057-4D0E-8FF7-F863EF093645}"/>
            </c:ext>
          </c:extLst>
        </c:ser>
        <c:dLbls>
          <c:dLblPos val="outEnd"/>
          <c:showLegendKey val="0"/>
          <c:showVal val="1"/>
          <c:showCatName val="0"/>
          <c:showSerName val="0"/>
          <c:showPercent val="0"/>
          <c:showBubbleSize val="0"/>
        </c:dLbls>
        <c:gapWidth val="182"/>
        <c:axId val="1116708336"/>
        <c:axId val="2038199072"/>
      </c:barChart>
      <c:catAx>
        <c:axId val="1116708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8199072"/>
        <c:crosses val="autoZero"/>
        <c:auto val="1"/>
        <c:lblAlgn val="ctr"/>
        <c:lblOffset val="100"/>
        <c:noMultiLvlLbl val="0"/>
      </c:catAx>
      <c:valAx>
        <c:axId val="2038199072"/>
        <c:scaling>
          <c:orientation val="minMax"/>
        </c:scaling>
        <c:delete val="1"/>
        <c:axPos val="b"/>
        <c:numFmt formatCode="General" sourceLinked="1"/>
        <c:majorTickMark val="out"/>
        <c:minorTickMark val="none"/>
        <c:tickLblPos val="nextTo"/>
        <c:crossAx val="111670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C1-4F95-8601-AC52854014B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C1-4F95-8601-AC52854014B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2C1-4F95-8601-AC52854014B1}"/>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1E7-4848-A8A1-D63B3C1A98E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895-4EF0-A4F2-37477AA71D2A}"/>
            </c:ext>
          </c:extLst>
        </c:ser>
        <c:dLbls>
          <c:showLegendKey val="0"/>
          <c:showVal val="0"/>
          <c:showCatName val="0"/>
          <c:showSerName val="0"/>
          <c:showPercent val="0"/>
          <c:showBubbleSize val="0"/>
        </c:dLbls>
        <c:gapWidth val="219"/>
        <c:overlap val="-27"/>
        <c:axId val="1165718400"/>
        <c:axId val="1729641264"/>
      </c:barChart>
      <c:catAx>
        <c:axId val="116571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641264"/>
        <c:crosses val="autoZero"/>
        <c:auto val="1"/>
        <c:lblAlgn val="ctr"/>
        <c:lblOffset val="100"/>
        <c:noMultiLvlLbl val="0"/>
      </c:catAx>
      <c:valAx>
        <c:axId val="1729641264"/>
        <c:scaling>
          <c:orientation val="minMax"/>
        </c:scaling>
        <c:delete val="1"/>
        <c:axPos val="l"/>
        <c:numFmt formatCode="General" sourceLinked="1"/>
        <c:majorTickMark val="none"/>
        <c:minorTickMark val="none"/>
        <c:tickLblPos val="nextTo"/>
        <c:crossAx val="116571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gradFill>
              <a:gsLst>
                <a:gs pos="0">
                  <a:schemeClr val="accent5">
                    <a:lumMod val="50000"/>
                  </a:schemeClr>
                </a:gs>
                <a:gs pos="100000">
                  <a:schemeClr val="accent6">
                    <a:lumMod val="75000"/>
                  </a:schemeClr>
                </a:gs>
              </a:gsLst>
              <a:lin ang="5400000" scaled="1"/>
            </a:gradFill>
            <a:ln>
              <a:noFill/>
            </a:ln>
          </c:spPr>
          <c:dPt>
            <c:idx val="0"/>
            <c:bubble3D val="0"/>
            <c:spPr>
              <a:gradFill>
                <a:gsLst>
                  <a:gs pos="0">
                    <a:schemeClr val="accent5">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B3A4-4C54-86BA-6F7A6C5DCAA5}"/>
              </c:ext>
            </c:extLst>
          </c:dPt>
          <c:dPt>
            <c:idx val="1"/>
            <c:bubble3D val="0"/>
            <c:spPr>
              <a:solidFill>
                <a:schemeClr val="bg1">
                  <a:lumMod val="75000"/>
                  <a:alpha val="95000"/>
                </a:schemeClr>
              </a:solidFill>
              <a:ln w="19050">
                <a:noFill/>
              </a:ln>
              <a:effectLst/>
            </c:spPr>
            <c:extLst>
              <c:ext xmlns:c16="http://schemas.microsoft.com/office/drawing/2014/chart" uri="{C3380CC4-5D6E-409C-BE32-E72D297353CC}">
                <c16:uniqueId val="{00000003-B3A4-4C54-86BA-6F7A6C5DCAA5}"/>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B3A4-4C54-86BA-6F7A6C5DCAA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D2A-4921-A126-7E1BB6EFD08A}"/>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D2A-4921-A126-7E1BB6EFD08A}"/>
            </c:ext>
          </c:extLst>
        </c:ser>
        <c:dLbls>
          <c:showLegendKey val="0"/>
          <c:showVal val="0"/>
          <c:showCatName val="0"/>
          <c:showSerName val="0"/>
          <c:showPercent val="0"/>
          <c:showBubbleSize val="0"/>
        </c:dLbls>
        <c:gapWidth val="0"/>
        <c:overlap val="100"/>
        <c:axId val="1192576623"/>
        <c:axId val="1340162271"/>
      </c:barChart>
      <c:catAx>
        <c:axId val="1192576623"/>
        <c:scaling>
          <c:orientation val="minMax"/>
        </c:scaling>
        <c:delete val="1"/>
        <c:axPos val="l"/>
        <c:majorTickMark val="out"/>
        <c:minorTickMark val="none"/>
        <c:tickLblPos val="nextTo"/>
        <c:crossAx val="1340162271"/>
        <c:crosses val="autoZero"/>
        <c:auto val="1"/>
        <c:lblAlgn val="ctr"/>
        <c:lblOffset val="100"/>
        <c:noMultiLvlLbl val="0"/>
      </c:catAx>
      <c:valAx>
        <c:axId val="1340162271"/>
        <c:scaling>
          <c:orientation val="minMax"/>
          <c:max val="4"/>
          <c:min val="0"/>
        </c:scaling>
        <c:delete val="1"/>
        <c:axPos val="b"/>
        <c:numFmt formatCode="0.0" sourceLinked="1"/>
        <c:majorTickMark val="out"/>
        <c:minorTickMark val="none"/>
        <c:tickLblPos val="nextTo"/>
        <c:crossAx val="119257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5277777777777776E-2"/>
          <c:y val="0.10583333333333333"/>
          <c:w val="0.8059722222222222"/>
          <c:h val="0.8059722222222222"/>
        </c:manualLayout>
      </c:layout>
      <c:doughnutChart>
        <c:varyColors val="1"/>
        <c:ser>
          <c:idx val="0"/>
          <c:order val="0"/>
          <c:spPr>
            <a:ln>
              <a:noFill/>
            </a:ln>
          </c:spPr>
          <c:dPt>
            <c:idx val="0"/>
            <c:bubble3D val="0"/>
            <c:spPr>
              <a:gradFill>
                <a:gsLst>
                  <a:gs pos="0">
                    <a:srgbClr val="3F1138"/>
                  </a:gs>
                  <a:gs pos="100000">
                    <a:srgbClr val="EFA3E2"/>
                  </a:gs>
                </a:gsLst>
                <a:lin ang="10800000" scaled="0"/>
              </a:gradFill>
              <a:ln w="19050">
                <a:noFill/>
              </a:ln>
              <a:effectLst/>
            </c:spPr>
            <c:extLst>
              <c:ext xmlns:c16="http://schemas.microsoft.com/office/drawing/2014/chart" uri="{C3380CC4-5D6E-409C-BE32-E72D297353CC}">
                <c16:uniqueId val="{00000001-3FC4-4B76-8F62-40DF01F205CC}"/>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3FC4-4B76-8F62-40DF01F205CC}"/>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3FC4-4B76-8F62-40DF01F205C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63888888888889"/>
          <c:y val="0.11465277777777778"/>
          <c:w val="0.8059722222222222"/>
          <c:h val="0.8059722222222222"/>
        </c:manualLayout>
      </c:layout>
      <c:doughnutChart>
        <c:varyColors val="1"/>
        <c:ser>
          <c:idx val="0"/>
          <c:order val="0"/>
          <c:dPt>
            <c:idx val="0"/>
            <c:bubble3D val="0"/>
            <c:spPr>
              <a:solidFill>
                <a:schemeClr val="bg1">
                  <a:lumMod val="75000"/>
                </a:schemeClr>
              </a:solidFill>
              <a:ln w="19050">
                <a:noFill/>
              </a:ln>
              <a:effectLst/>
            </c:spPr>
            <c:extLst>
              <c:ext xmlns:c16="http://schemas.microsoft.com/office/drawing/2014/chart" uri="{C3380CC4-5D6E-409C-BE32-E72D297353CC}">
                <c16:uniqueId val="{00000001-4F76-4999-80A2-3EAEF9588554}"/>
              </c:ext>
            </c:extLst>
          </c:dPt>
          <c:dPt>
            <c:idx val="1"/>
            <c:bubble3D val="0"/>
            <c:spPr>
              <a:gradFill>
                <a:gsLst>
                  <a:gs pos="0">
                    <a:srgbClr val="002060"/>
                  </a:gs>
                  <a:gs pos="100000">
                    <a:schemeClr val="accent5">
                      <a:lumMod val="60000"/>
                      <a:lumOff val="40000"/>
                    </a:schemeClr>
                  </a:gs>
                </a:gsLst>
                <a:lin ang="10800000" scaled="0"/>
              </a:gradFill>
              <a:ln w="19050">
                <a:noFill/>
              </a:ln>
              <a:effectLst/>
            </c:spPr>
            <c:extLst>
              <c:ext xmlns:c16="http://schemas.microsoft.com/office/drawing/2014/chart" uri="{C3380CC4-5D6E-409C-BE32-E72D297353CC}">
                <c16:uniqueId val="{00000003-4F76-4999-80A2-3EAEF9588554}"/>
              </c:ext>
            </c:extLst>
          </c:dPt>
          <c:val>
            <c:numRef>
              <c:f>Gender!$C$11:$C$12</c:f>
              <c:numCache>
                <c:formatCode>0%</c:formatCode>
                <c:ptCount val="2"/>
                <c:pt idx="0">
                  <c:v>0.4</c:v>
                </c:pt>
                <c:pt idx="1">
                  <c:v>0.6</c:v>
                </c:pt>
              </c:numCache>
            </c:numRef>
          </c:val>
          <c:extLst>
            <c:ext xmlns:c16="http://schemas.microsoft.com/office/drawing/2014/chart" uri="{C3380CC4-5D6E-409C-BE32-E72D297353CC}">
              <c16:uniqueId val="{00000004-4F76-4999-80A2-3EAEF958855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rgbClr val="901C7F"/>
              </a:gs>
              <a:gs pos="100000">
                <a:schemeClr val="accent6">
                  <a:lumMod val="60000"/>
                  <a:lumOff val="40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rgbClr val="901C7F"/>
                </a:gs>
                <a:gs pos="100000">
                  <a:schemeClr val="accent6">
                    <a:lumMod val="60000"/>
                    <a:lumOff val="40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1AB-4AE3-9C5D-DB1913EC49FA}"/>
            </c:ext>
          </c:extLst>
        </c:ser>
        <c:dLbls>
          <c:dLblPos val="outEnd"/>
          <c:showLegendKey val="0"/>
          <c:showVal val="1"/>
          <c:showCatName val="0"/>
          <c:showSerName val="0"/>
          <c:showPercent val="0"/>
          <c:showBubbleSize val="0"/>
        </c:dLbls>
        <c:gapWidth val="75"/>
        <c:axId val="1116708336"/>
        <c:axId val="2038199072"/>
      </c:barChart>
      <c:catAx>
        <c:axId val="111670833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2038199072"/>
        <c:crosses val="autoZero"/>
        <c:auto val="1"/>
        <c:lblAlgn val="ctr"/>
        <c:lblOffset val="100"/>
        <c:noMultiLvlLbl val="0"/>
      </c:catAx>
      <c:valAx>
        <c:axId val="2038199072"/>
        <c:scaling>
          <c:orientation val="minMax"/>
        </c:scaling>
        <c:delete val="1"/>
        <c:axPos val="b"/>
        <c:numFmt formatCode="General" sourceLinked="1"/>
        <c:majorTickMark val="out"/>
        <c:minorTickMark val="none"/>
        <c:tickLblPos val="nextTo"/>
        <c:crossAx val="1116708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2700">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50000"/>
                </a:schemeClr>
              </a:gs>
              <a:gs pos="100000">
                <a:schemeClr val="accent1">
                  <a:lumMod val="60000"/>
                  <a:lumOff val="40000"/>
                </a:schemeClr>
              </a:gs>
            </a:gsLst>
            <a:lin ang="10800000" scaled="0"/>
          </a:gradFill>
          <a:ln w="12700">
            <a:solidFill>
              <a:schemeClr val="bg1">
                <a:lumMod val="85000"/>
              </a:schemeClr>
            </a:solidFill>
          </a:ln>
          <a:effectLst/>
        </c:spPr>
      </c:pivotFmt>
      <c:pivotFmt>
        <c:idx val="7"/>
        <c:spPr>
          <a:gradFill>
            <a:gsLst>
              <a:gs pos="0">
                <a:schemeClr val="accent2">
                  <a:lumMod val="50000"/>
                </a:schemeClr>
              </a:gs>
              <a:gs pos="100000">
                <a:schemeClr val="accent2">
                  <a:lumMod val="60000"/>
                  <a:lumOff val="40000"/>
                </a:schemeClr>
              </a:gs>
            </a:gsLst>
            <a:lin ang="10800000" scaled="0"/>
          </a:gradFill>
          <a:ln w="12700">
            <a:solidFill>
              <a:schemeClr val="bg1">
                <a:lumMod val="85000"/>
              </a:schemeClr>
            </a:solidFill>
          </a:ln>
          <a:effectLst/>
        </c:spPr>
      </c:pivotFmt>
      <c:pivotFmt>
        <c:idx val="8"/>
        <c:spPr>
          <a:solidFill>
            <a:srgbClr val="5B9BD5">
              <a:lumMod val="75000"/>
            </a:srgbClr>
          </a:solidFill>
          <a:ln w="12700">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12700">
              <a:solidFill>
                <a:schemeClr val="bg1">
                  <a:lumMod val="85000"/>
                </a:schemeClr>
              </a:solidFill>
            </a:ln>
          </c:spPr>
          <c:dPt>
            <c:idx val="0"/>
            <c:bubble3D val="0"/>
            <c:spPr>
              <a:gradFill>
                <a:gsLst>
                  <a:gs pos="0">
                    <a:schemeClr val="accent1">
                      <a:lumMod val="50000"/>
                    </a:schemeClr>
                  </a:gs>
                  <a:gs pos="100000">
                    <a:schemeClr val="accent1">
                      <a:lumMod val="60000"/>
                      <a:lumOff val="4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1-B5A0-42F6-BCEE-56C3B7912F12}"/>
              </c:ext>
            </c:extLst>
          </c:dPt>
          <c:dPt>
            <c:idx val="1"/>
            <c:bubble3D val="0"/>
            <c:spPr>
              <a:gradFill>
                <a:gsLst>
                  <a:gs pos="0">
                    <a:schemeClr val="accent2">
                      <a:lumMod val="50000"/>
                    </a:schemeClr>
                  </a:gs>
                  <a:gs pos="100000">
                    <a:schemeClr val="accent2">
                      <a:lumMod val="60000"/>
                      <a:lumOff val="40000"/>
                    </a:schemeClr>
                  </a:gs>
                </a:gsLst>
                <a:lin ang="10800000" scaled="0"/>
              </a:gradFill>
              <a:ln w="12700">
                <a:solidFill>
                  <a:schemeClr val="bg1">
                    <a:lumMod val="85000"/>
                  </a:schemeClr>
                </a:solidFill>
              </a:ln>
              <a:effectLst/>
            </c:spPr>
            <c:extLst>
              <c:ext xmlns:c16="http://schemas.microsoft.com/office/drawing/2014/chart" uri="{C3380CC4-5D6E-409C-BE32-E72D297353CC}">
                <c16:uniqueId val="{00000003-B5A0-42F6-BCEE-56C3B7912F12}"/>
              </c:ext>
            </c:extLst>
          </c:dPt>
          <c:dPt>
            <c:idx val="2"/>
            <c:bubble3D val="0"/>
            <c:spPr>
              <a:solidFill>
                <a:srgbClr val="5B9BD5">
                  <a:lumMod val="75000"/>
                </a:srgbClr>
              </a:solidFill>
              <a:ln w="12700">
                <a:solidFill>
                  <a:schemeClr val="bg1">
                    <a:lumMod val="85000"/>
                  </a:schemeClr>
                </a:solidFill>
              </a:ln>
              <a:effectLst/>
            </c:spPr>
            <c:extLst>
              <c:ext xmlns:c16="http://schemas.microsoft.com/office/drawing/2014/chart" uri="{C3380CC4-5D6E-409C-BE32-E72D297353CC}">
                <c16:uniqueId val="{00000005-B5A0-42F6-BCEE-56C3B7912F1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B5A0-42F6-BCEE-56C3B7912F12}"/>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0000"/>
              </a:gs>
              <a:gs pos="100000">
                <a:srgbClr val="5C0000"/>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rgbClr val="FF0000"/>
                </a:gs>
                <a:gs pos="100000">
                  <a:srgbClr val="5C0000"/>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A00-4664-9FD2-BE4731709030}"/>
            </c:ext>
          </c:extLst>
        </c:ser>
        <c:dLbls>
          <c:dLblPos val="outEnd"/>
          <c:showLegendKey val="0"/>
          <c:showVal val="1"/>
          <c:showCatName val="0"/>
          <c:showSerName val="0"/>
          <c:showPercent val="0"/>
          <c:showBubbleSize val="0"/>
        </c:dLbls>
        <c:gapWidth val="107"/>
        <c:overlap val="-27"/>
        <c:axId val="1165718400"/>
        <c:axId val="1729641264"/>
      </c:barChart>
      <c:catAx>
        <c:axId val="1165718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29641264"/>
        <c:crosses val="autoZero"/>
        <c:auto val="1"/>
        <c:lblAlgn val="ctr"/>
        <c:lblOffset val="100"/>
        <c:noMultiLvlLbl val="0"/>
      </c:catAx>
      <c:valAx>
        <c:axId val="1729641264"/>
        <c:scaling>
          <c:orientation val="minMax"/>
        </c:scaling>
        <c:delete val="1"/>
        <c:axPos val="l"/>
        <c:numFmt formatCode="General" sourceLinked="1"/>
        <c:majorTickMark val="none"/>
        <c:minorTickMark val="none"/>
        <c:tickLblPos val="nextTo"/>
        <c:crossAx val="1165718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22BA4F24-4DF5-4275-BD27-5DC384056F75}">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CB72BD2A-CA9C-4056-B494-A82E539E4E5E}">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22BA4F24-4DF5-4275-BD27-5DC384056F75}">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CB72BD2A-CA9C-4056-B494-A82E539E4E5E}">
          <cx:tx>
            <cx:txData>
              <cx:f>_xlchart.v2.8</cx:f>
              <cx:v>Attrition</cx:v>
            </cx:txData>
          </cx:tx>
          <cx:spPr>
            <a:gradFill>
              <a:gsLst>
                <a:gs pos="0">
                  <a:srgbClr val="78DC76"/>
                </a:gs>
                <a:gs pos="100000">
                  <a:srgbClr val="3E8A49"/>
                </a:gs>
              </a:gsLst>
              <a:lin ang="0" scaled="0"/>
            </a:gradFill>
          </cx:spPr>
          <cx:dataLabels>
            <cx:txPr>
              <a:bodyPr spcFirstLastPara="1" vertOverflow="ellipsis" horzOverflow="overflow" wrap="square" lIns="0" tIns="0" rIns="0" bIns="0" anchor="ctr" anchorCtr="1"/>
              <a:lstStyle/>
              <a:p>
                <a:pPr algn="ctr" rtl="0">
                  <a:defRPr sz="1000" b="1">
                    <a:solidFill>
                      <a:schemeClr val="tx1"/>
                    </a:solidFill>
                  </a:defRPr>
                </a:pPr>
                <a:endParaRPr lang="en-US" sz="1000" b="1" i="0" u="none" strike="noStrike" baseline="0">
                  <a:solidFill>
                    <a:schemeClr val="tx1"/>
                  </a:solidFill>
                  <a:latin typeface="Calibri" panose="020F0502020204030204"/>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ysClr val="windowText" lastClr="000000">
                  <a:lumMod val="65000"/>
                  <a:lumOff val="35000"/>
                </a:sysClr>
              </a:solidFill>
              <a:latin typeface="Calibri" panose="020F0502020204030204"/>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microsoft.com/office/2014/relationships/chartEx" Target="../charts/chartEx3.xml"/><Relationship Id="rId3" Type="http://schemas.openxmlformats.org/officeDocument/2006/relationships/image" Target="../media/image2.png"/><Relationship Id="rId21" Type="http://schemas.microsoft.com/office/2014/relationships/chartEx" Target="../charts/chartEx4.xml"/><Relationship Id="rId7" Type="http://schemas.openxmlformats.org/officeDocument/2006/relationships/image" Target="../media/image6.png"/><Relationship Id="rId12" Type="http://schemas.openxmlformats.org/officeDocument/2006/relationships/chart" Target="../charts/chart10.xml"/><Relationship Id="rId17" Type="http://schemas.openxmlformats.org/officeDocument/2006/relationships/chart" Target="../charts/chart11.xml"/><Relationship Id="rId2" Type="http://schemas.microsoft.com/office/2007/relationships/hdphoto" Target="../media/hdphoto1.wdp"/><Relationship Id="rId16" Type="http://schemas.openxmlformats.org/officeDocument/2006/relationships/image" Target="../media/image11.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chart" Target="../charts/chart9.xml"/><Relationship Id="rId5" Type="http://schemas.openxmlformats.org/officeDocument/2006/relationships/image" Target="../media/image4.png"/><Relationship Id="rId15" Type="http://schemas.openxmlformats.org/officeDocument/2006/relationships/image" Target="../media/image10.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3.png"/><Relationship Id="rId9" Type="http://schemas.openxmlformats.org/officeDocument/2006/relationships/chart" Target="../charts/chart7.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7</xdr:col>
      <xdr:colOff>266700</xdr:colOff>
      <xdr:row>1</xdr:row>
      <xdr:rowOff>15241</xdr:rowOff>
    </xdr:from>
    <xdr:to>
      <xdr:col>10</xdr:col>
      <xdr:colOff>266700</xdr:colOff>
      <xdr:row>7</xdr:row>
      <xdr:rowOff>30480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F9C70C23-F2D2-CBE0-1D3C-09556031256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498080" y="198121"/>
              <a:ext cx="1828800" cy="11125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601980</xdr:colOff>
      <xdr:row>1</xdr:row>
      <xdr:rowOff>106680</xdr:rowOff>
    </xdr:from>
    <xdr:to>
      <xdr:col>8</xdr:col>
      <xdr:colOff>525780</xdr:colOff>
      <xdr:row>10</xdr:row>
      <xdr:rowOff>68580</xdr:rowOff>
    </xdr:to>
    <xdr:graphicFrame macro="">
      <xdr:nvGraphicFramePr>
        <xdr:cNvPr id="3" name="Chart 2">
          <a:extLst>
            <a:ext uri="{FF2B5EF4-FFF2-40B4-BE49-F238E27FC236}">
              <a16:creationId xmlns:a16="http://schemas.microsoft.com/office/drawing/2014/main" id="{CD5F3B83-2404-E28E-59E0-812A69489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38100</xdr:colOff>
      <xdr:row>2</xdr:row>
      <xdr:rowOff>1</xdr:rowOff>
    </xdr:from>
    <xdr:to>
      <xdr:col>13</xdr:col>
      <xdr:colOff>38100</xdr:colOff>
      <xdr:row>8</xdr:row>
      <xdr:rowOff>60961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0BB6A0F5-263A-8A0A-1AD0-58F80D19548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170420" y="36576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114300</xdr:colOff>
      <xdr:row>22</xdr:row>
      <xdr:rowOff>45720</xdr:rowOff>
    </xdr:from>
    <xdr:to>
      <xdr:col>8</xdr:col>
      <xdr:colOff>419100</xdr:colOff>
      <xdr:row>28</xdr:row>
      <xdr:rowOff>121920</xdr:rowOff>
    </xdr:to>
    <xdr:graphicFrame macro="">
      <xdr:nvGraphicFramePr>
        <xdr:cNvPr id="5" name="Chart 4">
          <a:extLst>
            <a:ext uri="{FF2B5EF4-FFF2-40B4-BE49-F238E27FC236}">
              <a16:creationId xmlns:a16="http://schemas.microsoft.com/office/drawing/2014/main" id="{FD0F05B2-628F-47C5-4FA1-CA36F4FBA2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350520</xdr:colOff>
      <xdr:row>10</xdr:row>
      <xdr:rowOff>99060</xdr:rowOff>
    </xdr:from>
    <xdr:to>
      <xdr:col>13</xdr:col>
      <xdr:colOff>350520</xdr:colOff>
      <xdr:row>24</xdr:row>
      <xdr:rowOff>5715</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DAF47E76-0231-52D9-E95D-F6538CBFB66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482840" y="19278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297180</xdr:colOff>
      <xdr:row>0</xdr:row>
      <xdr:rowOff>137161</xdr:rowOff>
    </xdr:from>
    <xdr:to>
      <xdr:col>8</xdr:col>
      <xdr:colOff>297180</xdr:colOff>
      <xdr:row>12</xdr:row>
      <xdr:rowOff>114301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C3B60FE2-C133-702D-88E2-839A093D2C0A}"/>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564380" y="137161"/>
              <a:ext cx="1828800" cy="2171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335280</xdr:colOff>
      <xdr:row>2</xdr:row>
      <xdr:rowOff>121920</xdr:rowOff>
    </xdr:from>
    <xdr:to>
      <xdr:col>12</xdr:col>
      <xdr:colOff>335280</xdr:colOff>
      <xdr:row>16</xdr:row>
      <xdr:rowOff>28575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7385672-48A9-20D1-F1F0-758C17422AB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040880" y="4876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243840</xdr:colOff>
      <xdr:row>20</xdr:row>
      <xdr:rowOff>167640</xdr:rowOff>
    </xdr:from>
    <xdr:to>
      <xdr:col>6</xdr:col>
      <xdr:colOff>190500</xdr:colOff>
      <xdr:row>28</xdr:row>
      <xdr:rowOff>3810</xdr:rowOff>
    </xdr:to>
    <xdr:graphicFrame macro="">
      <xdr:nvGraphicFramePr>
        <xdr:cNvPr id="4" name="Chart 3">
          <a:extLst>
            <a:ext uri="{FF2B5EF4-FFF2-40B4-BE49-F238E27FC236}">
              <a16:creationId xmlns:a16="http://schemas.microsoft.com/office/drawing/2014/main" id="{E0A0DCC5-6795-ADEE-6227-93901561E6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487680</xdr:colOff>
      <xdr:row>13</xdr:row>
      <xdr:rowOff>137160</xdr:rowOff>
    </xdr:from>
    <xdr:to>
      <xdr:col>10</xdr:col>
      <xdr:colOff>167640</xdr:colOff>
      <xdr:row>21</xdr:row>
      <xdr:rowOff>179070</xdr:rowOff>
    </xdr:to>
    <xdr:graphicFrame macro="">
      <xdr:nvGraphicFramePr>
        <xdr:cNvPr id="2" name="Chart 1">
          <a:extLst>
            <a:ext uri="{FF2B5EF4-FFF2-40B4-BE49-F238E27FC236}">
              <a16:creationId xmlns:a16="http://schemas.microsoft.com/office/drawing/2014/main" id="{CD699832-BA20-3FC1-B4A2-C766094520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579120</xdr:colOff>
      <xdr:row>2</xdr:row>
      <xdr:rowOff>163830</xdr:rowOff>
    </xdr:from>
    <xdr:to>
      <xdr:col>13</xdr:col>
      <xdr:colOff>274320</xdr:colOff>
      <xdr:row>17</xdr:row>
      <xdr:rowOff>163830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77C11161-6EAD-AAFA-8EC4-FA56629FDA7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621780" y="52959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91440</xdr:colOff>
      <xdr:row>6</xdr:row>
      <xdr:rowOff>179070</xdr:rowOff>
    </xdr:from>
    <xdr:to>
      <xdr:col>10</xdr:col>
      <xdr:colOff>396240</xdr:colOff>
      <xdr:row>21</xdr:row>
      <xdr:rowOff>179070</xdr:rowOff>
    </xdr:to>
    <xdr:graphicFrame macro="">
      <xdr:nvGraphicFramePr>
        <xdr:cNvPr id="2" name="Chart 1">
          <a:extLst>
            <a:ext uri="{FF2B5EF4-FFF2-40B4-BE49-F238E27FC236}">
              <a16:creationId xmlns:a16="http://schemas.microsoft.com/office/drawing/2014/main" id="{2E8C2D4B-CEF2-93BF-FD70-DFEFA8519A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510540</xdr:colOff>
      <xdr:row>6</xdr:row>
      <xdr:rowOff>179070</xdr:rowOff>
    </xdr:from>
    <xdr:to>
      <xdr:col>10</xdr:col>
      <xdr:colOff>205740</xdr:colOff>
      <xdr:row>21</xdr:row>
      <xdr:rowOff>179070</xdr:rowOff>
    </xdr:to>
    <xdr:graphicFrame macro="">
      <xdr:nvGraphicFramePr>
        <xdr:cNvPr id="2" name="Chart 1">
          <a:extLst>
            <a:ext uri="{FF2B5EF4-FFF2-40B4-BE49-F238E27FC236}">
              <a16:creationId xmlns:a16="http://schemas.microsoft.com/office/drawing/2014/main" id="{86A7DB01-934A-9CD6-06A0-7DF9F83DE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38100</xdr:colOff>
      <xdr:row>0</xdr:row>
      <xdr:rowOff>175260</xdr:rowOff>
    </xdr:from>
    <xdr:to>
      <xdr:col>14</xdr:col>
      <xdr:colOff>38100</xdr:colOff>
      <xdr:row>14</xdr:row>
      <xdr:rowOff>81915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F6EA7606-7602-6D41-A7C0-8576AFFEEE9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955280" y="1752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99060</xdr:colOff>
      <xdr:row>1</xdr:row>
      <xdr:rowOff>0</xdr:rowOff>
    </xdr:from>
    <xdr:to>
      <xdr:col>17</xdr:col>
      <xdr:colOff>99060</xdr:colOff>
      <xdr:row>14</xdr:row>
      <xdr:rowOff>89535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B7E4C69C-0209-EE3F-C95E-815089B8C819}"/>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845040" y="182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6</xdr:col>
      <xdr:colOff>411480</xdr:colOff>
      <xdr:row>6</xdr:row>
      <xdr:rowOff>179070</xdr:rowOff>
    </xdr:from>
    <xdr:to>
      <xdr:col>14</xdr:col>
      <xdr:colOff>106680</xdr:colOff>
      <xdr:row>21</xdr:row>
      <xdr:rowOff>179070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2CC6BF6-00B1-BE29-C3ED-4D4B76F4802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12763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3</xdr:col>
      <xdr:colOff>167640</xdr:colOff>
      <xdr:row>0</xdr:row>
      <xdr:rowOff>15240</xdr:rowOff>
    </xdr:from>
    <xdr:ext cx="12009120" cy="7208520"/>
    <xdr:grpSp>
      <xdr:nvGrpSpPr>
        <xdr:cNvPr id="2" name="Shape 2" title="Drawing">
          <a:extLst>
            <a:ext uri="{FF2B5EF4-FFF2-40B4-BE49-F238E27FC236}">
              <a16:creationId xmlns:a16="http://schemas.microsoft.com/office/drawing/2014/main" id="{BD81DD20-977B-4CDE-935A-37DCD0CFFD27}"/>
            </a:ext>
          </a:extLst>
        </xdr:cNvPr>
        <xdr:cNvGrpSpPr/>
      </xdr:nvGrpSpPr>
      <xdr:grpSpPr>
        <a:xfrm>
          <a:off x="1996440" y="15240"/>
          <a:ext cx="12009120" cy="7208520"/>
          <a:chOff x="509146" y="381848"/>
          <a:chExt cx="10183419" cy="7103376"/>
        </a:xfrm>
      </xdr:grpSpPr>
      <xdr:grpSp>
        <xdr:nvGrpSpPr>
          <xdr:cNvPr id="3" name="Shape 54">
            <a:extLst>
              <a:ext uri="{FF2B5EF4-FFF2-40B4-BE49-F238E27FC236}">
                <a16:creationId xmlns:a16="http://schemas.microsoft.com/office/drawing/2014/main" id="{EF71B111-B107-21AD-40CD-911E96D780AB}"/>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96CA456D-86B6-627F-1D1F-6DF688FCC116}"/>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55">
              <a:extLst>
                <a:ext uri="{FF2B5EF4-FFF2-40B4-BE49-F238E27FC236}">
                  <a16:creationId xmlns:a16="http://schemas.microsoft.com/office/drawing/2014/main" id="{84723E22-C51B-A14F-9264-D286C692F8DC}"/>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56">
              <a:extLst>
                <a:ext uri="{FF2B5EF4-FFF2-40B4-BE49-F238E27FC236}">
                  <a16:creationId xmlns:a16="http://schemas.microsoft.com/office/drawing/2014/main" id="{F03A24DC-F54A-4DF0-FB4C-30D0EB456297}"/>
                </a:ext>
              </a:extLst>
            </xdr:cNvPr>
            <xdr:cNvSpPr/>
          </xdr:nvSpPr>
          <xdr:spPr>
            <a:xfrm>
              <a:off x="1852449" y="270899"/>
              <a:ext cx="7691601" cy="834001"/>
            </a:xfrm>
            <a:prstGeom prst="roundRect">
              <a:avLst>
                <a:gd name="adj" fmla="val 10000"/>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57">
              <a:extLst>
                <a:ext uri="{FF2B5EF4-FFF2-40B4-BE49-F238E27FC236}">
                  <a16:creationId xmlns:a16="http://schemas.microsoft.com/office/drawing/2014/main" id="{65925597-0E1E-520A-357D-D66C402F4DB8}"/>
                </a:ext>
              </a:extLst>
            </xdr:cNvPr>
            <xdr:cNvSpPr/>
          </xdr:nvSpPr>
          <xdr:spPr>
            <a:xfrm>
              <a:off x="9658349" y="270899"/>
              <a:ext cx="5467351" cy="834001"/>
            </a:xfrm>
            <a:prstGeom prst="roundRect">
              <a:avLst>
                <a:gd name="adj" fmla="val 10000"/>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58">
              <a:extLst>
                <a:ext uri="{FF2B5EF4-FFF2-40B4-BE49-F238E27FC236}">
                  <a16:creationId xmlns:a16="http://schemas.microsoft.com/office/drawing/2014/main" id="{A0DDCE08-5AD2-6303-2E7E-BB62ABE0D01E}"/>
                </a:ext>
              </a:extLst>
            </xdr:cNvPr>
            <xdr:cNvSpPr/>
          </xdr:nvSpPr>
          <xdr:spPr>
            <a:xfrm>
              <a:off x="5819774" y="2304895"/>
              <a:ext cx="4819651" cy="277287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59">
              <a:extLst>
                <a:ext uri="{FF2B5EF4-FFF2-40B4-BE49-F238E27FC236}">
                  <a16:creationId xmlns:a16="http://schemas.microsoft.com/office/drawing/2014/main" id="{B698CA4D-1C8C-9325-4E25-A4326E3172BC}"/>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2386AEDB-7355-3B1E-287A-5CDD020DEEB7}"/>
                  </a:ext>
                </a:extLst>
              </xdr:cNvPr>
              <xdr:cNvSpPr/>
            </xdr:nvSpPr>
            <xdr:spPr>
              <a:xfrm>
                <a:off x="1846116"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61">
                <a:extLst>
                  <a:ext uri="{FF2B5EF4-FFF2-40B4-BE49-F238E27FC236}">
                    <a16:creationId xmlns:a16="http://schemas.microsoft.com/office/drawing/2014/main" id="{1838273E-96F7-AAF9-A6DB-1C8DD08B3292}"/>
                  </a:ext>
                </a:extLst>
              </xdr:cNvPr>
              <xdr:cNvSpPr/>
            </xdr:nvSpPr>
            <xdr:spPr>
              <a:xfrm>
                <a:off x="4546454"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62">
                <a:extLst>
                  <a:ext uri="{FF2B5EF4-FFF2-40B4-BE49-F238E27FC236}">
                    <a16:creationId xmlns:a16="http://schemas.microsoft.com/office/drawing/2014/main" id="{F498DCC5-EF79-C353-89F4-8BD9A60E16BA}"/>
                  </a:ext>
                </a:extLst>
              </xdr:cNvPr>
              <xdr:cNvSpPr/>
            </xdr:nvSpPr>
            <xdr:spPr>
              <a:xfrm>
                <a:off x="7246792"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63">
                <a:extLst>
                  <a:ext uri="{FF2B5EF4-FFF2-40B4-BE49-F238E27FC236}">
                    <a16:creationId xmlns:a16="http://schemas.microsoft.com/office/drawing/2014/main" id="{7BF06EC4-B894-D3DF-9DDA-236F08F7A445}"/>
                  </a:ext>
                </a:extLst>
              </xdr:cNvPr>
              <xdr:cNvSpPr/>
            </xdr:nvSpPr>
            <xdr:spPr>
              <a:xfrm>
                <a:off x="9947130"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64">
                <a:extLst>
                  <a:ext uri="{FF2B5EF4-FFF2-40B4-BE49-F238E27FC236}">
                    <a16:creationId xmlns:a16="http://schemas.microsoft.com/office/drawing/2014/main" id="{72050201-F372-5009-5BC2-4E7815F13D95}"/>
                  </a:ext>
                </a:extLst>
              </xdr:cNvPr>
              <xdr:cNvSpPr/>
            </xdr:nvSpPr>
            <xdr:spPr>
              <a:xfrm>
                <a:off x="12647467" y="1215714"/>
                <a:ext cx="2602058" cy="998848"/>
              </a:xfrm>
              <a:prstGeom prst="roundRect">
                <a:avLst>
                  <a:gd name="adj" fmla="val 6048"/>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65">
              <a:extLst>
                <a:ext uri="{FF2B5EF4-FFF2-40B4-BE49-F238E27FC236}">
                  <a16:creationId xmlns:a16="http://schemas.microsoft.com/office/drawing/2014/main" id="{818FF6E6-6EFD-BD25-9E2F-97860555653B}"/>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E21A7BFB-8A9B-B791-99C6-AF62AA4BC93C}"/>
                  </a:ext>
                </a:extLst>
              </xdr:cNvPr>
              <xdr:cNvSpPr/>
            </xdr:nvSpPr>
            <xdr:spPr>
              <a:xfrm>
                <a:off x="1847145" y="2304895"/>
                <a:ext cx="3867930" cy="277287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67">
                <a:extLst>
                  <a:ext uri="{FF2B5EF4-FFF2-40B4-BE49-F238E27FC236}">
                    <a16:creationId xmlns:a16="http://schemas.microsoft.com/office/drawing/2014/main" id="{0FC7D619-5809-9329-B724-5BE9414F3EB6}"/>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F9E52E57-8031-D0AA-FBDF-81A0D6309CF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71C4D87B-E6BF-142C-BD0C-F1C553E52993}"/>
                </a:ext>
              </a:extLst>
            </xdr:cNvPr>
            <xdr:cNvSpPr/>
          </xdr:nvSpPr>
          <xdr:spPr>
            <a:xfrm>
              <a:off x="10744199" y="2304895"/>
              <a:ext cx="4381501" cy="277287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70">
              <a:extLst>
                <a:ext uri="{FF2B5EF4-FFF2-40B4-BE49-F238E27FC236}">
                  <a16:creationId xmlns:a16="http://schemas.microsoft.com/office/drawing/2014/main" id="{26B5DBCE-1AAE-5B25-09BC-9B3E232EC54B}"/>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B60FBB00-F9BD-295D-78AE-D67ACA5FA951}"/>
                </a:ext>
              </a:extLst>
            </xdr:cNvPr>
            <xdr:cNvSpPr/>
          </xdr:nvSpPr>
          <xdr:spPr>
            <a:xfrm>
              <a:off x="1847145" y="2314575"/>
              <a:ext cx="3867930" cy="2754668"/>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72">
              <a:extLst>
                <a:ext uri="{FF2B5EF4-FFF2-40B4-BE49-F238E27FC236}">
                  <a16:creationId xmlns:a16="http://schemas.microsoft.com/office/drawing/2014/main" id="{59CF6C51-7428-8C8C-23D4-E8A4D1F98009}"/>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090932CA-B150-0BE4-9DF8-5659DF23E448}"/>
                </a:ext>
              </a:extLst>
            </xdr:cNvPr>
            <xdr:cNvSpPr/>
          </xdr:nvSpPr>
          <xdr:spPr>
            <a:xfrm>
              <a:off x="5809545" y="5162550"/>
              <a:ext cx="3564000" cy="2709509"/>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74">
              <a:extLst>
                <a:ext uri="{FF2B5EF4-FFF2-40B4-BE49-F238E27FC236}">
                  <a16:creationId xmlns:a16="http://schemas.microsoft.com/office/drawing/2014/main" id="{9AA3DB40-0CBA-A3F5-153B-CA0916B3F0F1}"/>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91204EFB-930D-7B49-AA68-9C56E4FAB958}"/>
                </a:ext>
              </a:extLst>
            </xdr:cNvPr>
            <xdr:cNvSpPr/>
          </xdr:nvSpPr>
          <xdr:spPr>
            <a:xfrm>
              <a:off x="9467145" y="5162550"/>
              <a:ext cx="2844000" cy="2700000"/>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76">
              <a:extLst>
                <a:ext uri="{FF2B5EF4-FFF2-40B4-BE49-F238E27FC236}">
                  <a16:creationId xmlns:a16="http://schemas.microsoft.com/office/drawing/2014/main" id="{2E4852D3-3E7A-9D95-9D82-72FEE3B07258}"/>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69385C9E-662E-3A8E-00D2-D6684F75071D}"/>
                </a:ext>
              </a:extLst>
            </xdr:cNvPr>
            <xdr:cNvSpPr/>
          </xdr:nvSpPr>
          <xdr:spPr>
            <a:xfrm>
              <a:off x="12419895" y="5162550"/>
              <a:ext cx="2700000" cy="2700000"/>
            </a:xfrm>
            <a:prstGeom prst="roundRect">
              <a:avLst>
                <a:gd name="adj" fmla="val 3303"/>
              </a:avLst>
            </a:prstGeom>
            <a:solidFill>
              <a:schemeClr val="accent1">
                <a:lumMod val="20000"/>
                <a:lumOff val="80000"/>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78">
              <a:extLst>
                <a:ext uri="{FF2B5EF4-FFF2-40B4-BE49-F238E27FC236}">
                  <a16:creationId xmlns:a16="http://schemas.microsoft.com/office/drawing/2014/main" id="{0F767F0E-5937-40FE-96CD-3B0AD7F90896}"/>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304800</xdr:colOff>
      <xdr:row>5</xdr:row>
      <xdr:rowOff>76200</xdr:rowOff>
    </xdr:from>
    <xdr:to>
      <xdr:col>6</xdr:col>
      <xdr:colOff>571500</xdr:colOff>
      <xdr:row>7</xdr:row>
      <xdr:rowOff>99060</xdr:rowOff>
    </xdr:to>
    <xdr:sp macro="" textlink="">
      <xdr:nvSpPr>
        <xdr:cNvPr id="29" name="TextBox 28">
          <a:extLst>
            <a:ext uri="{FF2B5EF4-FFF2-40B4-BE49-F238E27FC236}">
              <a16:creationId xmlns:a16="http://schemas.microsoft.com/office/drawing/2014/main" id="{A3A6107E-7DE4-2728-B77E-B92EA34A1FBE}"/>
            </a:ext>
          </a:extLst>
        </xdr:cNvPr>
        <xdr:cNvSpPr txBox="1"/>
      </xdr:nvSpPr>
      <xdr:spPr>
        <a:xfrm>
          <a:off x="2133600" y="990600"/>
          <a:ext cx="20955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Total</a:t>
          </a:r>
          <a:r>
            <a:rPr lang="en-IN" sz="1800" baseline="0">
              <a:solidFill>
                <a:srgbClr val="602928"/>
              </a:solidFill>
              <a:latin typeface="Lato Black" panose="020F0A02020204030203" pitchFamily="34" charset="0"/>
            </a:rPr>
            <a:t> Employees</a:t>
          </a:r>
          <a:endParaRPr lang="en-IN" sz="1800">
            <a:solidFill>
              <a:srgbClr val="602928"/>
            </a:solidFill>
            <a:latin typeface="Lato Black" panose="020F0A02020204030203" pitchFamily="34" charset="0"/>
          </a:endParaRPr>
        </a:p>
      </xdr:txBody>
    </xdr:sp>
    <xdr:clientData/>
  </xdr:twoCellAnchor>
  <xdr:twoCellAnchor>
    <xdr:from>
      <xdr:col>3</xdr:col>
      <xdr:colOff>472440</xdr:colOff>
      <xdr:row>7</xdr:row>
      <xdr:rowOff>129540</xdr:rowOff>
    </xdr:from>
    <xdr:to>
      <xdr:col>6</xdr:col>
      <xdr:colOff>358140</xdr:colOff>
      <xdr:row>9</xdr:row>
      <xdr:rowOff>121920</xdr:rowOff>
    </xdr:to>
    <xdr:sp macro="" textlink="KPI!A8">
      <xdr:nvSpPr>
        <xdr:cNvPr id="30" name="TextBox 29">
          <a:extLst>
            <a:ext uri="{FF2B5EF4-FFF2-40B4-BE49-F238E27FC236}">
              <a16:creationId xmlns:a16="http://schemas.microsoft.com/office/drawing/2014/main" id="{FF83AA37-40D9-F5EA-B92C-EA1F0E13B331}"/>
            </a:ext>
          </a:extLst>
        </xdr:cNvPr>
        <xdr:cNvSpPr txBox="1"/>
      </xdr:nvSpPr>
      <xdr:spPr>
        <a:xfrm>
          <a:off x="2301240" y="1409700"/>
          <a:ext cx="1714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D114F67-5F47-4B2B-B35A-6B64D3B7507C}" type="TxLink">
            <a:rPr lang="en-US" sz="2600" b="0" i="0" u="none" strike="noStrike">
              <a:solidFill>
                <a:srgbClr val="002060"/>
              </a:solidFill>
              <a:latin typeface="Lato Black" panose="020F0A02020204030203" pitchFamily="34" charset="0"/>
              <a:cs typeface="Calibri"/>
            </a:rPr>
            <a:pPr algn="ctr"/>
            <a:t>1470</a:t>
          </a:fld>
          <a:endParaRPr lang="en-IN" sz="2600">
            <a:solidFill>
              <a:srgbClr val="002060"/>
            </a:solidFill>
            <a:latin typeface="Lato Black" panose="020F0A02020204030203" pitchFamily="34" charset="0"/>
          </a:endParaRPr>
        </a:p>
      </xdr:txBody>
    </xdr:sp>
    <xdr:clientData/>
  </xdr:twoCellAnchor>
  <xdr:twoCellAnchor>
    <xdr:from>
      <xdr:col>7</xdr:col>
      <xdr:colOff>228600</xdr:colOff>
      <xdr:row>5</xdr:row>
      <xdr:rowOff>76200</xdr:rowOff>
    </xdr:from>
    <xdr:to>
      <xdr:col>10</xdr:col>
      <xdr:colOff>495300</xdr:colOff>
      <xdr:row>7</xdr:row>
      <xdr:rowOff>99060</xdr:rowOff>
    </xdr:to>
    <xdr:sp macro="" textlink="">
      <xdr:nvSpPr>
        <xdr:cNvPr id="31" name="TextBox 30">
          <a:extLst>
            <a:ext uri="{FF2B5EF4-FFF2-40B4-BE49-F238E27FC236}">
              <a16:creationId xmlns:a16="http://schemas.microsoft.com/office/drawing/2014/main" id="{2248BC4A-17C5-4702-84F2-2FF5F99E7417}"/>
            </a:ext>
          </a:extLst>
        </xdr:cNvPr>
        <xdr:cNvSpPr txBox="1"/>
      </xdr:nvSpPr>
      <xdr:spPr>
        <a:xfrm>
          <a:off x="4495800" y="990600"/>
          <a:ext cx="20955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Attrition</a:t>
          </a:r>
        </a:p>
      </xdr:txBody>
    </xdr:sp>
    <xdr:clientData/>
  </xdr:twoCellAnchor>
  <xdr:twoCellAnchor>
    <xdr:from>
      <xdr:col>7</xdr:col>
      <xdr:colOff>434340</xdr:colOff>
      <xdr:row>7</xdr:row>
      <xdr:rowOff>129540</xdr:rowOff>
    </xdr:from>
    <xdr:to>
      <xdr:col>10</xdr:col>
      <xdr:colOff>320040</xdr:colOff>
      <xdr:row>9</xdr:row>
      <xdr:rowOff>121920</xdr:rowOff>
    </xdr:to>
    <xdr:sp macro="" textlink="KPI!B8">
      <xdr:nvSpPr>
        <xdr:cNvPr id="32" name="TextBox 31">
          <a:extLst>
            <a:ext uri="{FF2B5EF4-FFF2-40B4-BE49-F238E27FC236}">
              <a16:creationId xmlns:a16="http://schemas.microsoft.com/office/drawing/2014/main" id="{0EEE756C-8836-4DC5-BA29-113A0EAE36FD}"/>
            </a:ext>
          </a:extLst>
        </xdr:cNvPr>
        <xdr:cNvSpPr txBox="1"/>
      </xdr:nvSpPr>
      <xdr:spPr>
        <a:xfrm>
          <a:off x="4701540" y="1409700"/>
          <a:ext cx="1714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FFFE63D-6A21-438C-99B1-1CC8A6654717}" type="TxLink">
            <a:rPr lang="en-US" sz="2600" b="0" i="0" u="none" strike="noStrike">
              <a:solidFill>
                <a:srgbClr val="002060"/>
              </a:solidFill>
              <a:latin typeface="Lato Black" panose="020F0A02020204030203" pitchFamily="34" charset="0"/>
              <a:ea typeface="+mn-ea"/>
              <a:cs typeface="Calibri"/>
            </a:rPr>
            <a:pPr marL="0" indent="0" algn="ctr"/>
            <a:t>237</a:t>
          </a:fld>
          <a:endParaRPr lang="en-IN" sz="2600" b="0" i="0" u="none" strike="noStrike">
            <a:solidFill>
              <a:srgbClr val="002060"/>
            </a:solidFill>
            <a:latin typeface="Lato Black" panose="020F0A02020204030203" pitchFamily="34" charset="0"/>
            <a:ea typeface="+mn-ea"/>
            <a:cs typeface="Calibri"/>
          </a:endParaRPr>
        </a:p>
      </xdr:txBody>
    </xdr:sp>
    <xdr:clientData/>
  </xdr:twoCellAnchor>
  <xdr:twoCellAnchor>
    <xdr:from>
      <xdr:col>11</xdr:col>
      <xdr:colOff>99060</xdr:colOff>
      <xdr:row>5</xdr:row>
      <xdr:rowOff>83820</xdr:rowOff>
    </xdr:from>
    <xdr:to>
      <xdr:col>14</xdr:col>
      <xdr:colOff>365760</xdr:colOff>
      <xdr:row>7</xdr:row>
      <xdr:rowOff>106680</xdr:rowOff>
    </xdr:to>
    <xdr:sp macro="" textlink="">
      <xdr:nvSpPr>
        <xdr:cNvPr id="33" name="TextBox 32">
          <a:extLst>
            <a:ext uri="{FF2B5EF4-FFF2-40B4-BE49-F238E27FC236}">
              <a16:creationId xmlns:a16="http://schemas.microsoft.com/office/drawing/2014/main" id="{8E46DC97-D10C-40C8-907E-1636C08025B5}"/>
            </a:ext>
          </a:extLst>
        </xdr:cNvPr>
        <xdr:cNvSpPr txBox="1"/>
      </xdr:nvSpPr>
      <xdr:spPr>
        <a:xfrm>
          <a:off x="6804660" y="998220"/>
          <a:ext cx="20955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A02020204030203" pitchFamily="34" charset="0"/>
            </a:rPr>
            <a:t>Active Employees</a:t>
          </a:r>
          <a:endParaRPr lang="en-IN" sz="1800">
            <a:solidFill>
              <a:srgbClr val="602928"/>
            </a:solidFill>
            <a:latin typeface="Lato Black" panose="020F0A02020204030203" pitchFamily="34" charset="0"/>
          </a:endParaRPr>
        </a:p>
      </xdr:txBody>
    </xdr:sp>
    <xdr:clientData/>
  </xdr:twoCellAnchor>
  <xdr:twoCellAnchor>
    <xdr:from>
      <xdr:col>11</xdr:col>
      <xdr:colOff>350520</xdr:colOff>
      <xdr:row>7</xdr:row>
      <xdr:rowOff>129540</xdr:rowOff>
    </xdr:from>
    <xdr:to>
      <xdr:col>14</xdr:col>
      <xdr:colOff>236220</xdr:colOff>
      <xdr:row>9</xdr:row>
      <xdr:rowOff>121920</xdr:rowOff>
    </xdr:to>
    <xdr:sp macro="" textlink="KPI!D8">
      <xdr:nvSpPr>
        <xdr:cNvPr id="34" name="TextBox 33">
          <a:extLst>
            <a:ext uri="{FF2B5EF4-FFF2-40B4-BE49-F238E27FC236}">
              <a16:creationId xmlns:a16="http://schemas.microsoft.com/office/drawing/2014/main" id="{3DE7A133-A771-4729-94E9-014109DE3E85}"/>
            </a:ext>
          </a:extLst>
        </xdr:cNvPr>
        <xdr:cNvSpPr txBox="1"/>
      </xdr:nvSpPr>
      <xdr:spPr>
        <a:xfrm>
          <a:off x="7056120" y="1409700"/>
          <a:ext cx="1714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602F2669-6D39-4B54-932E-C3BC8E3ADD54}" type="TxLink">
            <a:rPr lang="en-US" sz="2600" b="0" i="0" u="none" strike="noStrike">
              <a:solidFill>
                <a:srgbClr val="002060"/>
              </a:solidFill>
              <a:latin typeface="Lato Black" panose="020F0A02020204030203" pitchFamily="34" charset="0"/>
              <a:ea typeface="+mn-ea"/>
              <a:cs typeface="Calibri"/>
            </a:rPr>
            <a:pPr marL="0" indent="0" algn="ctr"/>
            <a:t>1233</a:t>
          </a:fld>
          <a:endParaRPr lang="en-IN" sz="2600" b="0" i="0" u="none" strike="noStrike">
            <a:solidFill>
              <a:srgbClr val="002060"/>
            </a:solidFill>
            <a:latin typeface="Lato Black" panose="020F0A02020204030203" pitchFamily="34" charset="0"/>
            <a:ea typeface="+mn-ea"/>
            <a:cs typeface="Calibri"/>
          </a:endParaRPr>
        </a:p>
      </xdr:txBody>
    </xdr:sp>
    <xdr:clientData/>
  </xdr:twoCellAnchor>
  <xdr:twoCellAnchor>
    <xdr:from>
      <xdr:col>15</xdr:col>
      <xdr:colOff>259080</xdr:colOff>
      <xdr:row>5</xdr:row>
      <xdr:rowOff>99060</xdr:rowOff>
    </xdr:from>
    <xdr:to>
      <xdr:col>18</xdr:col>
      <xdr:colOff>373380</xdr:colOff>
      <xdr:row>7</xdr:row>
      <xdr:rowOff>121920</xdr:rowOff>
    </xdr:to>
    <xdr:sp macro="" textlink="">
      <xdr:nvSpPr>
        <xdr:cNvPr id="35" name="TextBox 34">
          <a:extLst>
            <a:ext uri="{FF2B5EF4-FFF2-40B4-BE49-F238E27FC236}">
              <a16:creationId xmlns:a16="http://schemas.microsoft.com/office/drawing/2014/main" id="{0BA40865-2176-4C4D-B998-A3BA762FA842}"/>
            </a:ext>
          </a:extLst>
        </xdr:cNvPr>
        <xdr:cNvSpPr txBox="1"/>
      </xdr:nvSpPr>
      <xdr:spPr>
        <a:xfrm>
          <a:off x="9403080" y="1013460"/>
          <a:ext cx="19431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A02020204030203" pitchFamily="34" charset="0"/>
            </a:rPr>
            <a:t>Attrition Rate</a:t>
          </a:r>
          <a:endParaRPr lang="en-IN" sz="1800">
            <a:solidFill>
              <a:srgbClr val="602928"/>
            </a:solidFill>
            <a:latin typeface="Lato Black" panose="020F0A02020204030203" pitchFamily="34" charset="0"/>
          </a:endParaRPr>
        </a:p>
      </xdr:txBody>
    </xdr:sp>
    <xdr:clientData/>
  </xdr:twoCellAnchor>
  <xdr:twoCellAnchor>
    <xdr:from>
      <xdr:col>15</xdr:col>
      <xdr:colOff>335280</xdr:colOff>
      <xdr:row>7</xdr:row>
      <xdr:rowOff>121920</xdr:rowOff>
    </xdr:from>
    <xdr:to>
      <xdr:col>18</xdr:col>
      <xdr:colOff>220980</xdr:colOff>
      <xdr:row>9</xdr:row>
      <xdr:rowOff>114300</xdr:rowOff>
    </xdr:to>
    <xdr:sp macro="" textlink="KPI!E8">
      <xdr:nvSpPr>
        <xdr:cNvPr id="36" name="TextBox 35">
          <a:extLst>
            <a:ext uri="{FF2B5EF4-FFF2-40B4-BE49-F238E27FC236}">
              <a16:creationId xmlns:a16="http://schemas.microsoft.com/office/drawing/2014/main" id="{5EAFBC44-CCCD-47BA-B87B-EE61AA039B16}"/>
            </a:ext>
          </a:extLst>
        </xdr:cNvPr>
        <xdr:cNvSpPr txBox="1"/>
      </xdr:nvSpPr>
      <xdr:spPr>
        <a:xfrm>
          <a:off x="9479280" y="1402080"/>
          <a:ext cx="1714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37B8C2D-7D31-4D54-833E-E4699CDC22BC}" type="TxLink">
            <a:rPr lang="en-US" sz="2600" b="0" i="0" u="none" strike="noStrike">
              <a:solidFill>
                <a:srgbClr val="002060"/>
              </a:solidFill>
              <a:latin typeface="Lato Black" panose="020F0A02020204030203" pitchFamily="34" charset="0"/>
              <a:ea typeface="+mn-ea"/>
              <a:cs typeface="Calibri"/>
            </a:rPr>
            <a:pPr marL="0" indent="0" algn="ctr"/>
            <a:t>16.12%</a:t>
          </a:fld>
          <a:endParaRPr lang="en-IN" sz="2600" b="0" i="0" u="none" strike="noStrike">
            <a:solidFill>
              <a:srgbClr val="002060"/>
            </a:solidFill>
            <a:latin typeface="Lato Black" panose="020F0A02020204030203" pitchFamily="34" charset="0"/>
            <a:ea typeface="+mn-ea"/>
            <a:cs typeface="Calibri"/>
          </a:endParaRPr>
        </a:p>
      </xdr:txBody>
    </xdr:sp>
    <xdr:clientData/>
  </xdr:twoCellAnchor>
  <xdr:twoCellAnchor>
    <xdr:from>
      <xdr:col>19</xdr:col>
      <xdr:colOff>243840</xdr:colOff>
      <xdr:row>5</xdr:row>
      <xdr:rowOff>76200</xdr:rowOff>
    </xdr:from>
    <xdr:to>
      <xdr:col>22</xdr:col>
      <xdr:colOff>381000</xdr:colOff>
      <xdr:row>7</xdr:row>
      <xdr:rowOff>99060</xdr:rowOff>
    </xdr:to>
    <xdr:sp macro="" textlink="">
      <xdr:nvSpPr>
        <xdr:cNvPr id="37" name="TextBox 36">
          <a:extLst>
            <a:ext uri="{FF2B5EF4-FFF2-40B4-BE49-F238E27FC236}">
              <a16:creationId xmlns:a16="http://schemas.microsoft.com/office/drawing/2014/main" id="{B6035AAA-D1F5-4FCD-BF92-B3EA49C5BD53}"/>
            </a:ext>
          </a:extLst>
        </xdr:cNvPr>
        <xdr:cNvSpPr txBox="1"/>
      </xdr:nvSpPr>
      <xdr:spPr>
        <a:xfrm>
          <a:off x="11826240" y="990600"/>
          <a:ext cx="196596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aseline="0">
              <a:solidFill>
                <a:srgbClr val="602928"/>
              </a:solidFill>
              <a:latin typeface="Lato Black" panose="020F0A02020204030203" pitchFamily="34" charset="0"/>
            </a:rPr>
            <a:t>Average Age</a:t>
          </a:r>
          <a:endParaRPr lang="en-IN" sz="1800">
            <a:solidFill>
              <a:srgbClr val="602928"/>
            </a:solidFill>
            <a:latin typeface="Lato Black" panose="020F0A02020204030203" pitchFamily="34" charset="0"/>
          </a:endParaRPr>
        </a:p>
      </xdr:txBody>
    </xdr:sp>
    <xdr:clientData/>
  </xdr:twoCellAnchor>
  <xdr:twoCellAnchor>
    <xdr:from>
      <xdr:col>19</xdr:col>
      <xdr:colOff>281940</xdr:colOff>
      <xdr:row>7</xdr:row>
      <xdr:rowOff>129540</xdr:rowOff>
    </xdr:from>
    <xdr:to>
      <xdr:col>22</xdr:col>
      <xdr:colOff>167640</xdr:colOff>
      <xdr:row>9</xdr:row>
      <xdr:rowOff>121920</xdr:rowOff>
    </xdr:to>
    <xdr:sp macro="" textlink="KPI!C8">
      <xdr:nvSpPr>
        <xdr:cNvPr id="38" name="TextBox 37">
          <a:extLst>
            <a:ext uri="{FF2B5EF4-FFF2-40B4-BE49-F238E27FC236}">
              <a16:creationId xmlns:a16="http://schemas.microsoft.com/office/drawing/2014/main" id="{CC2F382B-D536-49DA-8B80-ABA0A3DCAD55}"/>
            </a:ext>
          </a:extLst>
        </xdr:cNvPr>
        <xdr:cNvSpPr txBox="1"/>
      </xdr:nvSpPr>
      <xdr:spPr>
        <a:xfrm>
          <a:off x="11864340" y="1409700"/>
          <a:ext cx="1714500" cy="358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42B5237-EB36-465B-BED3-C1F484C30AF9}" type="TxLink">
            <a:rPr lang="en-US" sz="2600" b="0" i="0" u="none" strike="noStrike">
              <a:solidFill>
                <a:srgbClr val="002060"/>
              </a:solidFill>
              <a:latin typeface="Lato Black" panose="020F0A02020204030203" pitchFamily="34" charset="0"/>
              <a:ea typeface="+mn-ea"/>
              <a:cs typeface="Calibri"/>
            </a:rPr>
            <a:pPr marL="0" indent="0" algn="ctr"/>
            <a:t>37</a:t>
          </a:fld>
          <a:endParaRPr lang="en-IN" sz="2600" b="0" i="0" u="none" strike="noStrike">
            <a:solidFill>
              <a:srgbClr val="002060"/>
            </a:solidFill>
            <a:latin typeface="Lato Black" panose="020F0A02020204030203" pitchFamily="34" charset="0"/>
            <a:ea typeface="+mn-ea"/>
            <a:cs typeface="Calibri"/>
          </a:endParaRPr>
        </a:p>
      </xdr:txBody>
    </xdr:sp>
    <xdr:clientData/>
  </xdr:twoCellAnchor>
  <xdr:oneCellAnchor>
    <xdr:from>
      <xdr:col>6</xdr:col>
      <xdr:colOff>365760</xdr:colOff>
      <xdr:row>5</xdr:row>
      <xdr:rowOff>137160</xdr:rowOff>
    </xdr:from>
    <xdr:ext cx="280035" cy="260985"/>
    <xdr:pic>
      <xdr:nvPicPr>
        <xdr:cNvPr id="39" name="image4.png">
          <a:extLst>
            <a:ext uri="{FF2B5EF4-FFF2-40B4-BE49-F238E27FC236}">
              <a16:creationId xmlns:a16="http://schemas.microsoft.com/office/drawing/2014/main" id="{8F89EE27-8C4F-4CB2-89C7-5892AA3DA654}"/>
            </a:ext>
          </a:extLst>
        </xdr:cNvPr>
        <xdr:cNvPicPr preferRelativeResize="0"/>
      </xdr:nvPicPr>
      <xdr:blipFill>
        <a:blip xmlns:r="http://schemas.openxmlformats.org/officeDocument/2006/relationships" r:embed="rId1" cstate="print">
          <a:extLst>
            <a:ext uri="{BEBA8EAE-BF5A-486C-A8C5-ECC9F3942E4B}">
              <a14:imgProps xmlns:a14="http://schemas.microsoft.com/office/drawing/2010/main">
                <a14:imgLayer r:embed="rId2">
                  <a14:imgEffect>
                    <a14:colorTemperature colorTemp="5900"/>
                  </a14:imgEffect>
                  <a14:imgEffect>
                    <a14:saturation sat="66000"/>
                  </a14:imgEffect>
                  <a14:imgEffect>
                    <a14:brightnessContrast contrast="-40000"/>
                  </a14:imgEffect>
                </a14:imgLayer>
              </a14:imgProps>
            </a:ext>
          </a:extLst>
        </a:blip>
        <a:stretch>
          <a:fillRect/>
        </a:stretch>
      </xdr:blipFill>
      <xdr:spPr>
        <a:xfrm>
          <a:off x="4023360" y="1051560"/>
          <a:ext cx="280035" cy="260985"/>
        </a:xfrm>
        <a:prstGeom prst="rect">
          <a:avLst/>
        </a:prstGeom>
        <a:noFill/>
        <a:ln>
          <a:noFill/>
        </a:ln>
      </xdr:spPr>
    </xdr:pic>
    <xdr:clientData fLocksWithSheet="0"/>
  </xdr:oneCellAnchor>
  <xdr:oneCellAnchor>
    <xdr:from>
      <xdr:col>14</xdr:col>
      <xdr:colOff>243840</xdr:colOff>
      <xdr:row>5</xdr:row>
      <xdr:rowOff>129540</xdr:rowOff>
    </xdr:from>
    <xdr:ext cx="335280" cy="289560"/>
    <xdr:pic>
      <xdr:nvPicPr>
        <xdr:cNvPr id="41" name="image5.png">
          <a:extLst>
            <a:ext uri="{FF2B5EF4-FFF2-40B4-BE49-F238E27FC236}">
              <a16:creationId xmlns:a16="http://schemas.microsoft.com/office/drawing/2014/main" id="{04969FB6-8A5F-4F94-ABE9-D9AD28CC1D90}"/>
            </a:ext>
          </a:extLst>
        </xdr:cNvPr>
        <xdr:cNvPicPr preferRelativeResize="0"/>
      </xdr:nvPicPr>
      <xdr:blipFill>
        <a:blip xmlns:r="http://schemas.openxmlformats.org/officeDocument/2006/relationships" r:embed="rId3" cstate="print">
          <a:duotone>
            <a:prstClr val="black"/>
            <a:schemeClr val="tx2">
              <a:tint val="45000"/>
              <a:satMod val="400000"/>
            </a:schemeClr>
          </a:duotone>
        </a:blip>
        <a:stretch>
          <a:fillRect/>
        </a:stretch>
      </xdr:blipFill>
      <xdr:spPr>
        <a:xfrm>
          <a:off x="8778240" y="1043940"/>
          <a:ext cx="335280" cy="289560"/>
        </a:xfrm>
        <a:prstGeom prst="rect">
          <a:avLst/>
        </a:prstGeom>
        <a:noFill/>
      </xdr:spPr>
    </xdr:pic>
    <xdr:clientData fLocksWithSheet="0"/>
  </xdr:oneCellAnchor>
  <xdr:twoCellAnchor editAs="oneCell">
    <xdr:from>
      <xdr:col>18</xdr:col>
      <xdr:colOff>163819</xdr:colOff>
      <xdr:row>5</xdr:row>
      <xdr:rowOff>152162</xdr:rowOff>
    </xdr:from>
    <xdr:to>
      <xdr:col>18</xdr:col>
      <xdr:colOff>489238</xdr:colOff>
      <xdr:row>7</xdr:row>
      <xdr:rowOff>45720</xdr:rowOff>
    </xdr:to>
    <xdr:pic>
      <xdr:nvPicPr>
        <xdr:cNvPr id="44" name="Picture 43">
          <a:extLst>
            <a:ext uri="{FF2B5EF4-FFF2-40B4-BE49-F238E27FC236}">
              <a16:creationId xmlns:a16="http://schemas.microsoft.com/office/drawing/2014/main" id="{CF616E39-F27E-2C9D-1443-EF99C2981FA8}"/>
            </a:ext>
          </a:extLst>
        </xdr:cNvPr>
        <xdr:cNvPicPr>
          <a:picLocks noChangeAspect="1"/>
        </xdr:cNvPicPr>
      </xdr:nvPicPr>
      <xdr:blipFill>
        <a:blip xmlns:r="http://schemas.openxmlformats.org/officeDocument/2006/relationships" r:embed="rId4">
          <a:duotone>
            <a:prstClr val="black"/>
            <a:schemeClr val="tx2">
              <a:tint val="45000"/>
              <a:satMod val="400000"/>
            </a:schemeClr>
          </a:duotone>
        </a:blip>
        <a:stretch>
          <a:fillRect/>
        </a:stretch>
      </xdr:blipFill>
      <xdr:spPr>
        <a:xfrm>
          <a:off x="11136619" y="1066562"/>
          <a:ext cx="325419" cy="259318"/>
        </a:xfrm>
        <a:prstGeom prst="rect">
          <a:avLst/>
        </a:prstGeom>
        <a:noFill/>
      </xdr:spPr>
    </xdr:pic>
    <xdr:clientData/>
  </xdr:twoCellAnchor>
  <xdr:oneCellAnchor>
    <xdr:from>
      <xdr:col>22</xdr:col>
      <xdr:colOff>38100</xdr:colOff>
      <xdr:row>5</xdr:row>
      <xdr:rowOff>167640</xdr:rowOff>
    </xdr:from>
    <xdr:ext cx="333375" cy="312420"/>
    <xdr:pic>
      <xdr:nvPicPr>
        <xdr:cNvPr id="45" name="image6.png">
          <a:extLst>
            <a:ext uri="{FF2B5EF4-FFF2-40B4-BE49-F238E27FC236}">
              <a16:creationId xmlns:a16="http://schemas.microsoft.com/office/drawing/2014/main" id="{8B463E2C-B928-478A-987C-D148CBEB7706}"/>
            </a:ext>
          </a:extLst>
        </xdr:cNvPr>
        <xdr:cNvPicPr preferRelativeResize="0"/>
      </xdr:nvPicPr>
      <xdr:blipFill>
        <a:blip xmlns:r="http://schemas.openxmlformats.org/officeDocument/2006/relationships" r:embed="rId5" cstate="print">
          <a:alphaModFix/>
          <a:duotone>
            <a:prstClr val="black"/>
            <a:schemeClr val="tx2">
              <a:tint val="45000"/>
              <a:satMod val="400000"/>
            </a:schemeClr>
          </a:duotone>
        </a:blip>
        <a:stretch>
          <a:fillRect/>
        </a:stretch>
      </xdr:blipFill>
      <xdr:spPr>
        <a:xfrm>
          <a:off x="13449300" y="1082040"/>
          <a:ext cx="333375" cy="312420"/>
        </a:xfrm>
        <a:prstGeom prst="rect">
          <a:avLst/>
        </a:prstGeom>
        <a:noFill/>
      </xdr:spPr>
    </xdr:pic>
    <xdr:clientData fLocksWithSheet="0"/>
  </xdr:oneCellAnchor>
  <xdr:oneCellAnchor>
    <xdr:from>
      <xdr:col>10</xdr:col>
      <xdr:colOff>228600</xdr:colOff>
      <xdr:row>5</xdr:row>
      <xdr:rowOff>129540</xdr:rowOff>
    </xdr:from>
    <xdr:ext cx="371475" cy="327660"/>
    <xdr:pic>
      <xdr:nvPicPr>
        <xdr:cNvPr id="46" name="image7.png">
          <a:extLst>
            <a:ext uri="{FF2B5EF4-FFF2-40B4-BE49-F238E27FC236}">
              <a16:creationId xmlns:a16="http://schemas.microsoft.com/office/drawing/2014/main" id="{663DF897-F29D-4D67-A756-FD4D217C2718}"/>
            </a:ext>
          </a:extLst>
        </xdr:cNvPr>
        <xdr:cNvPicPr preferRelativeResize="0"/>
      </xdr:nvPicPr>
      <xdr:blipFill>
        <a:blip xmlns:r="http://schemas.openxmlformats.org/officeDocument/2006/relationships" r:embed="rId6" cstate="print">
          <a:duotone>
            <a:prstClr val="black"/>
            <a:schemeClr val="tx2">
              <a:tint val="45000"/>
              <a:satMod val="400000"/>
            </a:schemeClr>
          </a:duotone>
        </a:blip>
        <a:stretch>
          <a:fillRect/>
        </a:stretch>
      </xdr:blipFill>
      <xdr:spPr>
        <a:xfrm>
          <a:off x="6324600" y="1043940"/>
          <a:ext cx="371475" cy="327660"/>
        </a:xfrm>
        <a:prstGeom prst="rect">
          <a:avLst/>
        </a:prstGeom>
        <a:noFill/>
      </xdr:spPr>
    </xdr:pic>
    <xdr:clientData fLocksWithSheet="0"/>
  </xdr:oneCellAnchor>
  <xdr:twoCellAnchor>
    <xdr:from>
      <xdr:col>4</xdr:col>
      <xdr:colOff>198120</xdr:colOff>
      <xdr:row>0</xdr:row>
      <xdr:rowOff>167640</xdr:rowOff>
    </xdr:from>
    <xdr:to>
      <xdr:col>14</xdr:col>
      <xdr:colOff>388620</xdr:colOff>
      <xdr:row>4</xdr:row>
      <xdr:rowOff>45720</xdr:rowOff>
    </xdr:to>
    <xdr:sp macro="" textlink="">
      <xdr:nvSpPr>
        <xdr:cNvPr id="47" name="TextBox 46">
          <a:extLst>
            <a:ext uri="{FF2B5EF4-FFF2-40B4-BE49-F238E27FC236}">
              <a16:creationId xmlns:a16="http://schemas.microsoft.com/office/drawing/2014/main" id="{6B6DD39C-2C8A-9E86-05F1-54CF297B0795}"/>
            </a:ext>
          </a:extLst>
        </xdr:cNvPr>
        <xdr:cNvSpPr txBox="1"/>
      </xdr:nvSpPr>
      <xdr:spPr>
        <a:xfrm>
          <a:off x="2636520" y="167640"/>
          <a:ext cx="6286500" cy="609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500">
              <a:solidFill>
                <a:srgbClr val="0070C0"/>
              </a:solidFill>
              <a:latin typeface="Lato Black" panose="020F0A02020204030203" pitchFamily="34" charset="0"/>
            </a:rPr>
            <a:t>HR ANALYTICS DASHBOARD</a:t>
          </a:r>
        </a:p>
      </xdr:txBody>
    </xdr:sp>
    <xdr:clientData/>
  </xdr:twoCellAnchor>
  <xdr:oneCellAnchor>
    <xdr:from>
      <xdr:col>3</xdr:col>
      <xdr:colOff>327660</xdr:colOff>
      <xdr:row>1</xdr:row>
      <xdr:rowOff>76200</xdr:rowOff>
    </xdr:from>
    <xdr:ext cx="487680" cy="480060"/>
    <xdr:pic>
      <xdr:nvPicPr>
        <xdr:cNvPr id="48" name="image1.png">
          <a:extLst>
            <a:ext uri="{FF2B5EF4-FFF2-40B4-BE49-F238E27FC236}">
              <a16:creationId xmlns:a16="http://schemas.microsoft.com/office/drawing/2014/main" id="{426FBBA9-E543-4DED-AA68-E6170377A7E5}"/>
            </a:ext>
          </a:extLst>
        </xdr:cNvPr>
        <xdr:cNvPicPr preferRelativeResize="0"/>
      </xdr:nvPicPr>
      <xdr:blipFill>
        <a:blip xmlns:r="http://schemas.openxmlformats.org/officeDocument/2006/relationships" r:embed="rId7" cstate="print"/>
        <a:stretch>
          <a:fillRect/>
        </a:stretch>
      </xdr:blipFill>
      <xdr:spPr>
        <a:xfrm>
          <a:off x="2156460" y="259080"/>
          <a:ext cx="487680" cy="480060"/>
        </a:xfrm>
        <a:prstGeom prst="rect">
          <a:avLst/>
        </a:prstGeom>
        <a:noFill/>
      </xdr:spPr>
    </xdr:pic>
    <xdr:clientData fLocksWithSheet="0"/>
  </xdr:oneCellAnchor>
  <xdr:oneCellAnchor>
    <xdr:from>
      <xdr:col>14</xdr:col>
      <xdr:colOff>601980</xdr:colOff>
      <xdr:row>1</xdr:row>
      <xdr:rowOff>30480</xdr:rowOff>
    </xdr:from>
    <xdr:ext cx="495300" cy="514350"/>
    <xdr:pic>
      <xdr:nvPicPr>
        <xdr:cNvPr id="49" name="image3.png">
          <a:extLst>
            <a:ext uri="{FF2B5EF4-FFF2-40B4-BE49-F238E27FC236}">
              <a16:creationId xmlns:a16="http://schemas.microsoft.com/office/drawing/2014/main" id="{3B858905-575A-48FD-99B0-D3DE42BE3C16}"/>
            </a:ext>
          </a:extLst>
        </xdr:cNvPr>
        <xdr:cNvPicPr preferRelativeResize="0"/>
      </xdr:nvPicPr>
      <xdr:blipFill>
        <a:blip xmlns:r="http://schemas.openxmlformats.org/officeDocument/2006/relationships" r:embed="rId8" cstate="print"/>
        <a:stretch>
          <a:fillRect/>
        </a:stretch>
      </xdr:blipFill>
      <xdr:spPr>
        <a:xfrm>
          <a:off x="9136380" y="213360"/>
          <a:ext cx="495300" cy="514350"/>
        </a:xfrm>
        <a:prstGeom prst="rect">
          <a:avLst/>
        </a:prstGeom>
        <a:noFill/>
      </xdr:spPr>
    </xdr:pic>
    <xdr:clientData fLocksWithSheet="0"/>
  </xdr:oneCellAnchor>
  <xdr:twoCellAnchor>
    <xdr:from>
      <xdr:col>15</xdr:col>
      <xdr:colOff>510540</xdr:colOff>
      <xdr:row>0</xdr:row>
      <xdr:rowOff>68580</xdr:rowOff>
    </xdr:from>
    <xdr:to>
      <xdr:col>18</xdr:col>
      <xdr:colOff>236220</xdr:colOff>
      <xdr:row>4</xdr:row>
      <xdr:rowOff>83820</xdr:rowOff>
    </xdr:to>
    <xdr:sp macro="" textlink="">
      <xdr:nvSpPr>
        <xdr:cNvPr id="50" name="TextBox 49">
          <a:extLst>
            <a:ext uri="{FF2B5EF4-FFF2-40B4-BE49-F238E27FC236}">
              <a16:creationId xmlns:a16="http://schemas.microsoft.com/office/drawing/2014/main" id="{8E662B7E-8B95-95FC-403D-7D5089B5070C}"/>
            </a:ext>
          </a:extLst>
        </xdr:cNvPr>
        <xdr:cNvSpPr txBox="1"/>
      </xdr:nvSpPr>
      <xdr:spPr>
        <a:xfrm>
          <a:off x="9654540" y="68580"/>
          <a:ext cx="1554480" cy="746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a:solidFill>
                <a:srgbClr val="602928"/>
              </a:solidFill>
              <a:latin typeface="Lato Black" panose="020F0A02020204030203" pitchFamily="34" charset="0"/>
            </a:rPr>
            <a:t>JOB</a:t>
          </a:r>
          <a:r>
            <a:rPr lang="en-IN" sz="1400" baseline="0">
              <a:solidFill>
                <a:srgbClr val="602928"/>
              </a:solidFill>
              <a:latin typeface="Lato Black" panose="020F0A02020204030203" pitchFamily="34" charset="0"/>
            </a:rPr>
            <a:t> SATISFACTION RATING</a:t>
          </a:r>
          <a:endParaRPr lang="en-IN" sz="1400">
            <a:solidFill>
              <a:srgbClr val="602928"/>
            </a:solidFill>
            <a:latin typeface="Lato Black" panose="020F0A02020204030203" pitchFamily="34" charset="0"/>
          </a:endParaRPr>
        </a:p>
      </xdr:txBody>
    </xdr:sp>
    <xdr:clientData/>
  </xdr:twoCellAnchor>
  <xdr:twoCellAnchor>
    <xdr:from>
      <xdr:col>18</xdr:col>
      <xdr:colOff>152400</xdr:colOff>
      <xdr:row>0</xdr:row>
      <xdr:rowOff>68580</xdr:rowOff>
    </xdr:from>
    <xdr:to>
      <xdr:col>19</xdr:col>
      <xdr:colOff>350520</xdr:colOff>
      <xdr:row>4</xdr:row>
      <xdr:rowOff>114300</xdr:rowOff>
    </xdr:to>
    <xdr:graphicFrame macro="">
      <xdr:nvGraphicFramePr>
        <xdr:cNvPr id="51" name="Chart 50">
          <a:extLst>
            <a:ext uri="{FF2B5EF4-FFF2-40B4-BE49-F238E27FC236}">
              <a16:creationId xmlns:a16="http://schemas.microsoft.com/office/drawing/2014/main" id="{11F7CB91-6FBE-4F79-A605-39BD1252B9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358140</xdr:colOff>
      <xdr:row>1</xdr:row>
      <xdr:rowOff>144780</xdr:rowOff>
    </xdr:from>
    <xdr:to>
      <xdr:col>19</xdr:col>
      <xdr:colOff>152400</xdr:colOff>
      <xdr:row>3</xdr:row>
      <xdr:rowOff>68580</xdr:rowOff>
    </xdr:to>
    <xdr:sp macro="" textlink="Rating!$B$6">
      <xdr:nvSpPr>
        <xdr:cNvPr id="52" name="TextBox 51">
          <a:extLst>
            <a:ext uri="{FF2B5EF4-FFF2-40B4-BE49-F238E27FC236}">
              <a16:creationId xmlns:a16="http://schemas.microsoft.com/office/drawing/2014/main" id="{6DC16929-49EC-D5B7-7390-28D6239E378F}"/>
            </a:ext>
          </a:extLst>
        </xdr:cNvPr>
        <xdr:cNvSpPr txBox="1"/>
      </xdr:nvSpPr>
      <xdr:spPr>
        <a:xfrm>
          <a:off x="11330940" y="327660"/>
          <a:ext cx="40386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5CD41B3-B98E-4EE3-95FA-AC0170872C10}" type="TxLink">
            <a:rPr lang="en-US" sz="1200" b="0" i="0" u="none" strike="noStrike">
              <a:solidFill>
                <a:srgbClr val="002060"/>
              </a:solidFill>
              <a:latin typeface="Lato Black" panose="020F0A02020204030203" pitchFamily="34" charset="0"/>
              <a:cs typeface="Calibri"/>
            </a:rPr>
            <a:pPr algn="ctr"/>
            <a:t>2.6</a:t>
          </a:fld>
          <a:endParaRPr lang="en-IN" sz="1200">
            <a:solidFill>
              <a:srgbClr val="002060"/>
            </a:solidFill>
            <a:latin typeface="Lato Black" panose="020F0A02020204030203" pitchFamily="34" charset="0"/>
          </a:endParaRPr>
        </a:p>
      </xdr:txBody>
    </xdr:sp>
    <xdr:clientData/>
  </xdr:twoCellAnchor>
  <xdr:twoCellAnchor>
    <xdr:from>
      <xdr:col>19</xdr:col>
      <xdr:colOff>381000</xdr:colOff>
      <xdr:row>0</xdr:row>
      <xdr:rowOff>91440</xdr:rowOff>
    </xdr:from>
    <xdr:to>
      <xdr:col>22</xdr:col>
      <xdr:colOff>251460</xdr:colOff>
      <xdr:row>4</xdr:row>
      <xdr:rowOff>53340</xdr:rowOff>
    </xdr:to>
    <xdr:graphicFrame macro="">
      <xdr:nvGraphicFramePr>
        <xdr:cNvPr id="54" name="Chart 53">
          <a:extLst>
            <a:ext uri="{FF2B5EF4-FFF2-40B4-BE49-F238E27FC236}">
              <a16:creationId xmlns:a16="http://schemas.microsoft.com/office/drawing/2014/main" id="{1E9745C7-4E26-49C3-88A9-C163EBE9D5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19</xdr:col>
      <xdr:colOff>502920</xdr:colOff>
      <xdr:row>1</xdr:row>
      <xdr:rowOff>30480</xdr:rowOff>
    </xdr:from>
    <xdr:to>
      <xdr:col>22</xdr:col>
      <xdr:colOff>205740</xdr:colOff>
      <xdr:row>3</xdr:row>
      <xdr:rowOff>135699</xdr:rowOff>
    </xdr:to>
    <xdr:sp macro="" textlink="">
      <xdr:nvSpPr>
        <xdr:cNvPr id="55" name="Freeform: Shape 54">
          <a:extLst>
            <a:ext uri="{FF2B5EF4-FFF2-40B4-BE49-F238E27FC236}">
              <a16:creationId xmlns:a16="http://schemas.microsoft.com/office/drawing/2014/main" id="{68CC827C-E22D-B3AE-05F8-965E2A6B2D86}"/>
            </a:ext>
          </a:extLst>
        </xdr:cNvPr>
        <xdr:cNvSpPr/>
      </xdr:nvSpPr>
      <xdr:spPr>
        <a:xfrm>
          <a:off x="12085320" y="213360"/>
          <a:ext cx="1531620" cy="470979"/>
        </a:xfrm>
        <a:custGeom>
          <a:avLst/>
          <a:gdLst>
            <a:gd name="connsiteX0" fmla="*/ 1403851 w 1663500"/>
            <a:gd name="connsiteY0" fmla="*/ 44990 h 470979"/>
            <a:gd name="connsiteX1" fmla="*/ 1361129 w 1663500"/>
            <a:gd name="connsiteY1" fmla="*/ 190520 h 470979"/>
            <a:gd name="connsiteX2" fmla="*/ 1222876 w 1663500"/>
            <a:gd name="connsiteY2" fmla="*/ 190519 h 470979"/>
            <a:gd name="connsiteX3" fmla="*/ 1334726 w 1663500"/>
            <a:gd name="connsiteY3" fmla="*/ 280460 h 470979"/>
            <a:gd name="connsiteX4" fmla="*/ 1292003 w 1663500"/>
            <a:gd name="connsiteY4" fmla="*/ 425989 h 470979"/>
            <a:gd name="connsiteX5" fmla="*/ 1403851 w 1663500"/>
            <a:gd name="connsiteY5" fmla="*/ 336046 h 470979"/>
            <a:gd name="connsiteX6" fmla="*/ 1515699 w 1663500"/>
            <a:gd name="connsiteY6" fmla="*/ 425989 h 470979"/>
            <a:gd name="connsiteX7" fmla="*/ 1472976 w 1663500"/>
            <a:gd name="connsiteY7" fmla="*/ 280460 h 470979"/>
            <a:gd name="connsiteX8" fmla="*/ 1584826 w 1663500"/>
            <a:gd name="connsiteY8" fmla="*/ 190519 h 470979"/>
            <a:gd name="connsiteX9" fmla="*/ 1446573 w 1663500"/>
            <a:gd name="connsiteY9" fmla="*/ 190520 h 470979"/>
            <a:gd name="connsiteX10" fmla="*/ 1012725 w 1663500"/>
            <a:gd name="connsiteY10" fmla="*/ 44990 h 470979"/>
            <a:gd name="connsiteX11" fmla="*/ 970003 w 1663500"/>
            <a:gd name="connsiteY11" fmla="*/ 190520 h 470979"/>
            <a:gd name="connsiteX12" fmla="*/ 831750 w 1663500"/>
            <a:gd name="connsiteY12" fmla="*/ 190519 h 470979"/>
            <a:gd name="connsiteX13" fmla="*/ 943600 w 1663500"/>
            <a:gd name="connsiteY13" fmla="*/ 280460 h 470979"/>
            <a:gd name="connsiteX14" fmla="*/ 900877 w 1663500"/>
            <a:gd name="connsiteY14" fmla="*/ 425989 h 470979"/>
            <a:gd name="connsiteX15" fmla="*/ 1012725 w 1663500"/>
            <a:gd name="connsiteY15" fmla="*/ 336046 h 470979"/>
            <a:gd name="connsiteX16" fmla="*/ 1124573 w 1663500"/>
            <a:gd name="connsiteY16" fmla="*/ 425989 h 470979"/>
            <a:gd name="connsiteX17" fmla="*/ 1081850 w 1663500"/>
            <a:gd name="connsiteY17" fmla="*/ 280460 h 470979"/>
            <a:gd name="connsiteX18" fmla="*/ 1193700 w 1663500"/>
            <a:gd name="connsiteY18" fmla="*/ 190519 h 470979"/>
            <a:gd name="connsiteX19" fmla="*/ 1055447 w 1663500"/>
            <a:gd name="connsiteY19" fmla="*/ 190520 h 470979"/>
            <a:gd name="connsiteX20" fmla="*/ 611983 w 1663500"/>
            <a:gd name="connsiteY20" fmla="*/ 44990 h 470979"/>
            <a:gd name="connsiteX21" fmla="*/ 569261 w 1663500"/>
            <a:gd name="connsiteY21" fmla="*/ 190520 h 470979"/>
            <a:gd name="connsiteX22" fmla="*/ 431008 w 1663500"/>
            <a:gd name="connsiteY22" fmla="*/ 190519 h 470979"/>
            <a:gd name="connsiteX23" fmla="*/ 542858 w 1663500"/>
            <a:gd name="connsiteY23" fmla="*/ 280460 h 470979"/>
            <a:gd name="connsiteX24" fmla="*/ 500135 w 1663500"/>
            <a:gd name="connsiteY24" fmla="*/ 425989 h 470979"/>
            <a:gd name="connsiteX25" fmla="*/ 611983 w 1663500"/>
            <a:gd name="connsiteY25" fmla="*/ 336046 h 470979"/>
            <a:gd name="connsiteX26" fmla="*/ 723831 w 1663500"/>
            <a:gd name="connsiteY26" fmla="*/ 425989 h 470979"/>
            <a:gd name="connsiteX27" fmla="*/ 681108 w 1663500"/>
            <a:gd name="connsiteY27" fmla="*/ 280460 h 470979"/>
            <a:gd name="connsiteX28" fmla="*/ 792958 w 1663500"/>
            <a:gd name="connsiteY28" fmla="*/ 190519 h 470979"/>
            <a:gd name="connsiteX29" fmla="*/ 654705 w 1663500"/>
            <a:gd name="connsiteY29" fmla="*/ 190520 h 470979"/>
            <a:gd name="connsiteX30" fmla="*/ 220857 w 1663500"/>
            <a:gd name="connsiteY30" fmla="*/ 44990 h 470979"/>
            <a:gd name="connsiteX31" fmla="*/ 178135 w 1663500"/>
            <a:gd name="connsiteY31" fmla="*/ 190520 h 470979"/>
            <a:gd name="connsiteX32" fmla="*/ 39882 w 1663500"/>
            <a:gd name="connsiteY32" fmla="*/ 190519 h 470979"/>
            <a:gd name="connsiteX33" fmla="*/ 151732 w 1663500"/>
            <a:gd name="connsiteY33" fmla="*/ 280460 h 470979"/>
            <a:gd name="connsiteX34" fmla="*/ 109009 w 1663500"/>
            <a:gd name="connsiteY34" fmla="*/ 425989 h 470979"/>
            <a:gd name="connsiteX35" fmla="*/ 220857 w 1663500"/>
            <a:gd name="connsiteY35" fmla="*/ 336046 h 470979"/>
            <a:gd name="connsiteX36" fmla="*/ 332705 w 1663500"/>
            <a:gd name="connsiteY36" fmla="*/ 425989 h 470979"/>
            <a:gd name="connsiteX37" fmla="*/ 289982 w 1663500"/>
            <a:gd name="connsiteY37" fmla="*/ 280460 h 470979"/>
            <a:gd name="connsiteX38" fmla="*/ 401832 w 1663500"/>
            <a:gd name="connsiteY38" fmla="*/ 190519 h 470979"/>
            <a:gd name="connsiteX39" fmla="*/ 263579 w 1663500"/>
            <a:gd name="connsiteY39" fmla="*/ 190520 h 470979"/>
            <a:gd name="connsiteX40" fmla="*/ 0 w 1663500"/>
            <a:gd name="connsiteY40" fmla="*/ 0 h 470979"/>
            <a:gd name="connsiteX41" fmla="*/ 1663500 w 1663500"/>
            <a:gd name="connsiteY41" fmla="*/ 0 h 470979"/>
            <a:gd name="connsiteX42" fmla="*/ 1663500 w 1663500"/>
            <a:gd name="connsiteY42" fmla="*/ 470979 h 470979"/>
            <a:gd name="connsiteX43" fmla="*/ 0 w 1663500"/>
            <a:gd name="connsiteY43" fmla="*/ 470979 h 470979"/>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663500" h="470979">
              <a:moveTo>
                <a:pt x="1403851" y="44990"/>
              </a:moveTo>
              <a:lnTo>
                <a:pt x="1361129" y="190520"/>
              </a:lnTo>
              <a:lnTo>
                <a:pt x="1222876" y="190519"/>
              </a:lnTo>
              <a:lnTo>
                <a:pt x="1334726" y="280460"/>
              </a:lnTo>
              <a:lnTo>
                <a:pt x="1292003" y="425989"/>
              </a:lnTo>
              <a:lnTo>
                <a:pt x="1403851" y="336046"/>
              </a:lnTo>
              <a:lnTo>
                <a:pt x="1515699" y="425989"/>
              </a:lnTo>
              <a:lnTo>
                <a:pt x="1472976" y="280460"/>
              </a:lnTo>
              <a:lnTo>
                <a:pt x="1584826" y="190519"/>
              </a:lnTo>
              <a:lnTo>
                <a:pt x="1446573" y="190520"/>
              </a:lnTo>
              <a:close/>
              <a:moveTo>
                <a:pt x="1012725" y="44990"/>
              </a:moveTo>
              <a:lnTo>
                <a:pt x="970003" y="190520"/>
              </a:lnTo>
              <a:lnTo>
                <a:pt x="831750" y="190519"/>
              </a:lnTo>
              <a:lnTo>
                <a:pt x="943600" y="280460"/>
              </a:lnTo>
              <a:lnTo>
                <a:pt x="900877" y="425989"/>
              </a:lnTo>
              <a:lnTo>
                <a:pt x="1012725" y="336046"/>
              </a:lnTo>
              <a:lnTo>
                <a:pt x="1124573" y="425989"/>
              </a:lnTo>
              <a:lnTo>
                <a:pt x="1081850" y="280460"/>
              </a:lnTo>
              <a:lnTo>
                <a:pt x="1193700" y="190519"/>
              </a:lnTo>
              <a:lnTo>
                <a:pt x="1055447" y="190520"/>
              </a:lnTo>
              <a:close/>
              <a:moveTo>
                <a:pt x="611983" y="44990"/>
              </a:moveTo>
              <a:lnTo>
                <a:pt x="569261" y="190520"/>
              </a:lnTo>
              <a:lnTo>
                <a:pt x="431008" y="190519"/>
              </a:lnTo>
              <a:lnTo>
                <a:pt x="542858" y="280460"/>
              </a:lnTo>
              <a:lnTo>
                <a:pt x="500135" y="425989"/>
              </a:lnTo>
              <a:lnTo>
                <a:pt x="611983" y="336046"/>
              </a:lnTo>
              <a:lnTo>
                <a:pt x="723831" y="425989"/>
              </a:lnTo>
              <a:lnTo>
                <a:pt x="681108" y="280460"/>
              </a:lnTo>
              <a:lnTo>
                <a:pt x="792958" y="190519"/>
              </a:lnTo>
              <a:lnTo>
                <a:pt x="654705" y="190520"/>
              </a:lnTo>
              <a:close/>
              <a:moveTo>
                <a:pt x="220857" y="44990"/>
              </a:moveTo>
              <a:lnTo>
                <a:pt x="178135" y="190520"/>
              </a:lnTo>
              <a:lnTo>
                <a:pt x="39882" y="190519"/>
              </a:lnTo>
              <a:lnTo>
                <a:pt x="151732" y="280460"/>
              </a:lnTo>
              <a:lnTo>
                <a:pt x="109009" y="425989"/>
              </a:lnTo>
              <a:lnTo>
                <a:pt x="220857" y="336046"/>
              </a:lnTo>
              <a:lnTo>
                <a:pt x="332705" y="425989"/>
              </a:lnTo>
              <a:lnTo>
                <a:pt x="289982" y="280460"/>
              </a:lnTo>
              <a:lnTo>
                <a:pt x="401832" y="190519"/>
              </a:lnTo>
              <a:lnTo>
                <a:pt x="263579" y="190520"/>
              </a:lnTo>
              <a:close/>
              <a:moveTo>
                <a:pt x="0" y="0"/>
              </a:moveTo>
              <a:lnTo>
                <a:pt x="1663500" y="0"/>
              </a:lnTo>
              <a:lnTo>
                <a:pt x="1663500" y="470979"/>
              </a:lnTo>
              <a:lnTo>
                <a:pt x="0" y="470979"/>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259080</xdr:colOff>
      <xdr:row>16</xdr:row>
      <xdr:rowOff>91440</xdr:rowOff>
    </xdr:from>
    <xdr:to>
      <xdr:col>9</xdr:col>
      <xdr:colOff>7440</xdr:colOff>
      <xdr:row>24</xdr:row>
      <xdr:rowOff>68400</xdr:rowOff>
    </xdr:to>
    <xdr:grpSp>
      <xdr:nvGrpSpPr>
        <xdr:cNvPr id="61" name="Group 60">
          <a:extLst>
            <a:ext uri="{FF2B5EF4-FFF2-40B4-BE49-F238E27FC236}">
              <a16:creationId xmlns:a16="http://schemas.microsoft.com/office/drawing/2014/main" id="{EA629C5C-C415-8424-E945-E2267B333046}"/>
            </a:ext>
          </a:extLst>
        </xdr:cNvPr>
        <xdr:cNvGrpSpPr/>
      </xdr:nvGrpSpPr>
      <xdr:grpSpPr>
        <a:xfrm>
          <a:off x="2087880" y="3017520"/>
          <a:ext cx="3405960" cy="1440000"/>
          <a:chOff x="2087880" y="3017520"/>
          <a:chExt cx="3405960" cy="1440000"/>
        </a:xfrm>
      </xdr:grpSpPr>
      <xdr:graphicFrame macro="">
        <xdr:nvGraphicFramePr>
          <xdr:cNvPr id="42" name="Chart 41">
            <a:extLst>
              <a:ext uri="{FF2B5EF4-FFF2-40B4-BE49-F238E27FC236}">
                <a16:creationId xmlns:a16="http://schemas.microsoft.com/office/drawing/2014/main" id="{6F02B652-3F52-4CC2-8E90-EE3DFD0CFA19}"/>
              </a:ext>
            </a:extLst>
          </xdr:cNvPr>
          <xdr:cNvGraphicFramePr>
            <a:graphicFrameLocks/>
          </xdr:cNvGraphicFramePr>
        </xdr:nvGraphicFramePr>
        <xdr:xfrm>
          <a:off x="2087880" y="3017520"/>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43" name="Chart 42">
            <a:extLst>
              <a:ext uri="{FF2B5EF4-FFF2-40B4-BE49-F238E27FC236}">
                <a16:creationId xmlns:a16="http://schemas.microsoft.com/office/drawing/2014/main" id="{EE4B60EF-839D-4B47-BBA5-1724C26DC496}"/>
              </a:ext>
            </a:extLst>
          </xdr:cNvPr>
          <xdr:cNvGraphicFramePr>
            <a:graphicFrameLocks/>
          </xdr:cNvGraphicFramePr>
        </xdr:nvGraphicFramePr>
        <xdr:xfrm>
          <a:off x="4053840" y="3017520"/>
          <a:ext cx="1440000" cy="1440000"/>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56" name="Graphic 55" descr="Female Profile with solid fill">
            <a:extLst>
              <a:ext uri="{FF2B5EF4-FFF2-40B4-BE49-F238E27FC236}">
                <a16:creationId xmlns:a16="http://schemas.microsoft.com/office/drawing/2014/main" id="{FD8C491B-7396-221D-201A-35089987A851}"/>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177540" y="3408899"/>
            <a:ext cx="720000" cy="720000"/>
          </a:xfrm>
          <a:prstGeom prst="rect">
            <a:avLst/>
          </a:prstGeom>
        </xdr:spPr>
      </xdr:pic>
      <xdr:pic>
        <xdr:nvPicPr>
          <xdr:cNvPr id="58" name="Graphic 57" descr="Male profile with solid fill">
            <a:extLst>
              <a:ext uri="{FF2B5EF4-FFF2-40B4-BE49-F238E27FC236}">
                <a16:creationId xmlns:a16="http://schemas.microsoft.com/office/drawing/2014/main" id="{48C72F3A-5652-CBFB-8CDB-5CC6A94EE8B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703319" y="3390899"/>
            <a:ext cx="713376" cy="756000"/>
          </a:xfrm>
          <a:prstGeom prst="rect">
            <a:avLst/>
          </a:prstGeom>
        </xdr:spPr>
      </xdr:pic>
      <xdr:sp macro="" textlink="Gender!$B$11">
        <xdr:nvSpPr>
          <xdr:cNvPr id="59" name="TextBox 58">
            <a:extLst>
              <a:ext uri="{FF2B5EF4-FFF2-40B4-BE49-F238E27FC236}">
                <a16:creationId xmlns:a16="http://schemas.microsoft.com/office/drawing/2014/main" id="{FEF88127-C85C-430C-A86D-78A16E5EEAF4}"/>
              </a:ext>
            </a:extLst>
          </xdr:cNvPr>
          <xdr:cNvSpPr txBox="1"/>
        </xdr:nvSpPr>
        <xdr:spPr>
          <a:xfrm>
            <a:off x="2407920" y="3604260"/>
            <a:ext cx="6096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F72A7D4-B1B8-4673-8512-71FAF2907B1D}" type="TxLink">
              <a:rPr lang="en-US" sz="1800" b="0" i="0" u="none" strike="noStrike">
                <a:solidFill>
                  <a:srgbClr val="002060"/>
                </a:solidFill>
                <a:latin typeface="Lato Black" panose="020F0A02020204030203" pitchFamily="34" charset="0"/>
                <a:cs typeface="Calibri"/>
              </a:rPr>
              <a:pPr algn="ctr"/>
              <a:t>588</a:t>
            </a:fld>
            <a:endParaRPr lang="en-IN" sz="2000">
              <a:solidFill>
                <a:srgbClr val="002060"/>
              </a:solidFill>
              <a:latin typeface="Lato Black" panose="020F0A02020204030203" pitchFamily="34" charset="0"/>
            </a:endParaRPr>
          </a:p>
        </xdr:txBody>
      </xdr:sp>
      <xdr:sp macro="" textlink="Gender!$B$12">
        <xdr:nvSpPr>
          <xdr:cNvPr id="60" name="TextBox 59">
            <a:extLst>
              <a:ext uri="{FF2B5EF4-FFF2-40B4-BE49-F238E27FC236}">
                <a16:creationId xmlns:a16="http://schemas.microsoft.com/office/drawing/2014/main" id="{61B8BC71-5DE6-4474-82C2-44FBB6179416}"/>
              </a:ext>
            </a:extLst>
          </xdr:cNvPr>
          <xdr:cNvSpPr txBox="1"/>
        </xdr:nvSpPr>
        <xdr:spPr>
          <a:xfrm>
            <a:off x="4587240" y="3589020"/>
            <a:ext cx="609600" cy="289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E5341EC-1E65-497E-AE69-19B7E54567B5}" type="TxLink">
              <a:rPr lang="en-US" sz="1800" b="0" i="0" u="none" strike="noStrike">
                <a:solidFill>
                  <a:srgbClr val="002060"/>
                </a:solidFill>
                <a:latin typeface="Lato Black" panose="020F0A02020204030203" pitchFamily="34" charset="0"/>
                <a:ea typeface="+mn-ea"/>
                <a:cs typeface="Calibri"/>
              </a:rPr>
              <a:pPr marL="0" indent="0" algn="ctr"/>
              <a:t>882</a:t>
            </a:fld>
            <a:endParaRPr lang="en-IN" sz="1800" b="0" i="0" u="none" strike="noStrike">
              <a:solidFill>
                <a:srgbClr val="002060"/>
              </a:solidFill>
              <a:latin typeface="Lato Black" panose="020F0A02020204030203" pitchFamily="34" charset="0"/>
              <a:ea typeface="+mn-ea"/>
              <a:cs typeface="Calibri"/>
            </a:endParaRPr>
          </a:p>
        </xdr:txBody>
      </xdr:sp>
    </xdr:grpSp>
    <xdr:clientData/>
  </xdr:twoCellAnchor>
  <xdr:twoCellAnchor>
    <xdr:from>
      <xdr:col>3</xdr:col>
      <xdr:colOff>457200</xdr:colOff>
      <xdr:row>11</xdr:row>
      <xdr:rowOff>30480</xdr:rowOff>
    </xdr:from>
    <xdr:to>
      <xdr:col>8</xdr:col>
      <xdr:colOff>175260</xdr:colOff>
      <xdr:row>12</xdr:row>
      <xdr:rowOff>76200</xdr:rowOff>
    </xdr:to>
    <xdr:sp macro="" textlink="">
      <xdr:nvSpPr>
        <xdr:cNvPr id="62" name="TextBox 61">
          <a:extLst>
            <a:ext uri="{FF2B5EF4-FFF2-40B4-BE49-F238E27FC236}">
              <a16:creationId xmlns:a16="http://schemas.microsoft.com/office/drawing/2014/main" id="{BDBAAE5C-1F6B-0937-954E-88F21147814E}"/>
            </a:ext>
          </a:extLst>
        </xdr:cNvPr>
        <xdr:cNvSpPr txBox="1"/>
      </xdr:nvSpPr>
      <xdr:spPr>
        <a:xfrm>
          <a:off x="2286000" y="2042160"/>
          <a:ext cx="2766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Lato Black" panose="020F0A02020204030203" pitchFamily="34" charset="0"/>
              <a:ea typeface="+mn-ea"/>
              <a:cs typeface="+mn-cs"/>
            </a:rPr>
            <a:t>Total</a:t>
          </a:r>
          <a:r>
            <a:rPr lang="en-IN" sz="1300">
              <a:latin typeface="Lato Black" panose="020F0A02020204030203" pitchFamily="34" charset="0"/>
            </a:rPr>
            <a:t> </a:t>
          </a:r>
          <a:r>
            <a:rPr lang="en-IN" sz="1300" baseline="0">
              <a:solidFill>
                <a:srgbClr val="602928"/>
              </a:solidFill>
              <a:latin typeface="Lato Black" panose="020F0A02020204030203" pitchFamily="34" charset="0"/>
              <a:ea typeface="+mn-ea"/>
              <a:cs typeface="+mn-cs"/>
            </a:rPr>
            <a:t>Employees</a:t>
          </a:r>
          <a:r>
            <a:rPr lang="en-IN" sz="1300">
              <a:latin typeface="Lato Black" panose="020F0A02020204030203" pitchFamily="34" charset="0"/>
            </a:rPr>
            <a:t> </a:t>
          </a:r>
          <a:r>
            <a:rPr lang="en-IN" sz="1300" baseline="0">
              <a:solidFill>
                <a:srgbClr val="602928"/>
              </a:solidFill>
              <a:latin typeface="Lato Black" panose="020F0A02020204030203" pitchFamily="34" charset="0"/>
              <a:ea typeface="+mn-ea"/>
              <a:cs typeface="+mn-cs"/>
            </a:rPr>
            <a:t>by</a:t>
          </a:r>
          <a:r>
            <a:rPr lang="en-IN" sz="1300">
              <a:latin typeface="Lato Black" panose="020F0A02020204030203" pitchFamily="34" charset="0"/>
            </a:rPr>
            <a:t> </a:t>
          </a:r>
          <a:r>
            <a:rPr lang="en-IN" sz="1300" baseline="0">
              <a:solidFill>
                <a:srgbClr val="602928"/>
              </a:solidFill>
              <a:latin typeface="Lato Black" panose="020F0A02020204030203" pitchFamily="34" charset="0"/>
              <a:ea typeface="+mn-ea"/>
              <a:cs typeface="+mn-cs"/>
            </a:rPr>
            <a:t>Gender</a:t>
          </a:r>
        </a:p>
      </xdr:txBody>
    </xdr:sp>
    <xdr:clientData/>
  </xdr:twoCellAnchor>
  <xdr:twoCellAnchor editAs="oneCell">
    <xdr:from>
      <xdr:col>4</xdr:col>
      <xdr:colOff>464820</xdr:colOff>
      <xdr:row>13</xdr:row>
      <xdr:rowOff>121921</xdr:rowOff>
    </xdr:from>
    <xdr:to>
      <xdr:col>7</xdr:col>
      <xdr:colOff>464820</xdr:colOff>
      <xdr:row>17</xdr:row>
      <xdr:rowOff>91440</xdr:rowOff>
    </xdr:to>
    <mc:AlternateContent xmlns:mc="http://schemas.openxmlformats.org/markup-compatibility/2006" xmlns:a14="http://schemas.microsoft.com/office/drawing/2010/main">
      <mc:Choice Requires="a14">
        <xdr:graphicFrame macro="">
          <xdr:nvGraphicFramePr>
            <xdr:cNvPr id="63" name="Gender 3">
              <a:extLst>
                <a:ext uri="{FF2B5EF4-FFF2-40B4-BE49-F238E27FC236}">
                  <a16:creationId xmlns:a16="http://schemas.microsoft.com/office/drawing/2014/main" id="{76FBAE7F-FF89-42FD-84AF-8DE6E7DC36AA}"/>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903220" y="2499361"/>
              <a:ext cx="1828800" cy="7010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198120</xdr:colOff>
      <xdr:row>13</xdr:row>
      <xdr:rowOff>7620</xdr:rowOff>
    </xdr:from>
    <xdr:to>
      <xdr:col>16</xdr:col>
      <xdr:colOff>99060</xdr:colOff>
      <xdr:row>24</xdr:row>
      <xdr:rowOff>83820</xdr:rowOff>
    </xdr:to>
    <xdr:graphicFrame macro="">
      <xdr:nvGraphicFramePr>
        <xdr:cNvPr id="40" name="Chart 39">
          <a:extLst>
            <a:ext uri="{FF2B5EF4-FFF2-40B4-BE49-F238E27FC236}">
              <a16:creationId xmlns:a16="http://schemas.microsoft.com/office/drawing/2014/main" id="{DCD9059D-3B12-4F3D-A0EC-3284F5376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10</xdr:col>
      <xdr:colOff>60960</xdr:colOff>
      <xdr:row>11</xdr:row>
      <xdr:rowOff>22860</xdr:rowOff>
    </xdr:from>
    <xdr:to>
      <xdr:col>14</xdr:col>
      <xdr:colOff>388620</xdr:colOff>
      <xdr:row>12</xdr:row>
      <xdr:rowOff>68580</xdr:rowOff>
    </xdr:to>
    <xdr:sp macro="" textlink="">
      <xdr:nvSpPr>
        <xdr:cNvPr id="53" name="TextBox 52">
          <a:extLst>
            <a:ext uri="{FF2B5EF4-FFF2-40B4-BE49-F238E27FC236}">
              <a16:creationId xmlns:a16="http://schemas.microsoft.com/office/drawing/2014/main" id="{2F6103CD-6E1C-43BD-AF36-74CAE7BE14FA}"/>
            </a:ext>
          </a:extLst>
        </xdr:cNvPr>
        <xdr:cNvSpPr txBox="1"/>
      </xdr:nvSpPr>
      <xdr:spPr>
        <a:xfrm>
          <a:off x="6156960" y="2034540"/>
          <a:ext cx="2766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Lato Black" panose="020F0A02020204030203" pitchFamily="34" charset="0"/>
              <a:ea typeface="+mn-ea"/>
              <a:cs typeface="+mn-cs"/>
            </a:rPr>
            <a:t>Education wise Attrition</a:t>
          </a:r>
        </a:p>
      </xdr:txBody>
    </xdr:sp>
    <xdr:clientData/>
  </xdr:twoCellAnchor>
  <xdr:twoCellAnchor>
    <xdr:from>
      <xdr:col>16</xdr:col>
      <xdr:colOff>304800</xdr:colOff>
      <xdr:row>12</xdr:row>
      <xdr:rowOff>175260</xdr:rowOff>
    </xdr:from>
    <xdr:to>
      <xdr:col>22</xdr:col>
      <xdr:colOff>495300</xdr:colOff>
      <xdr:row>24</xdr:row>
      <xdr:rowOff>91440</xdr:rowOff>
    </xdr:to>
    <mc:AlternateContent xmlns:mc="http://schemas.openxmlformats.org/markup-compatibility/2006">
      <mc:Choice xmlns:cx1="http://schemas.microsoft.com/office/drawing/2015/9/8/chartex" Requires="cx1">
        <xdr:graphicFrame macro="">
          <xdr:nvGraphicFramePr>
            <xdr:cNvPr id="57" name="Chart 56">
              <a:extLst>
                <a:ext uri="{FF2B5EF4-FFF2-40B4-BE49-F238E27FC236}">
                  <a16:creationId xmlns:a16="http://schemas.microsoft.com/office/drawing/2014/main" id="{BD295205-A7FF-41FF-BC4D-0680C64F8D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058400" y="2369820"/>
              <a:ext cx="3848100" cy="21107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160020</xdr:colOff>
      <xdr:row>11</xdr:row>
      <xdr:rowOff>7620</xdr:rowOff>
    </xdr:from>
    <xdr:to>
      <xdr:col>21</xdr:col>
      <xdr:colOff>487680</xdr:colOff>
      <xdr:row>12</xdr:row>
      <xdr:rowOff>53340</xdr:rowOff>
    </xdr:to>
    <xdr:sp macro="" textlink="">
      <xdr:nvSpPr>
        <xdr:cNvPr id="64" name="TextBox 63">
          <a:extLst>
            <a:ext uri="{FF2B5EF4-FFF2-40B4-BE49-F238E27FC236}">
              <a16:creationId xmlns:a16="http://schemas.microsoft.com/office/drawing/2014/main" id="{147024CC-C4E2-4D2D-9348-B375A9A0ABC4}"/>
            </a:ext>
          </a:extLst>
        </xdr:cNvPr>
        <xdr:cNvSpPr txBox="1"/>
      </xdr:nvSpPr>
      <xdr:spPr>
        <a:xfrm>
          <a:off x="10523220" y="2019300"/>
          <a:ext cx="2766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Lato Black" panose="020F0A02020204030203" pitchFamily="34" charset="0"/>
              <a:ea typeface="+mn-ea"/>
              <a:cs typeface="+mn-cs"/>
            </a:rPr>
            <a:t>Attrition by Job Role</a:t>
          </a:r>
        </a:p>
      </xdr:txBody>
    </xdr:sp>
    <xdr:clientData/>
  </xdr:twoCellAnchor>
  <xdr:twoCellAnchor>
    <xdr:from>
      <xdr:col>3</xdr:col>
      <xdr:colOff>289560</xdr:colOff>
      <xdr:row>27</xdr:row>
      <xdr:rowOff>76200</xdr:rowOff>
    </xdr:from>
    <xdr:to>
      <xdr:col>8</xdr:col>
      <xdr:colOff>586740</xdr:colOff>
      <xdr:row>38</xdr:row>
      <xdr:rowOff>121920</xdr:rowOff>
    </xdr:to>
    <xdr:graphicFrame macro="">
      <xdr:nvGraphicFramePr>
        <xdr:cNvPr id="65" name="Chart 64">
          <a:extLst>
            <a:ext uri="{FF2B5EF4-FFF2-40B4-BE49-F238E27FC236}">
              <a16:creationId xmlns:a16="http://schemas.microsoft.com/office/drawing/2014/main" id="{8D889F63-B15E-4178-8A51-056A3E930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xdr:col>
      <xdr:colOff>518160</xdr:colOff>
      <xdr:row>25</xdr:row>
      <xdr:rowOff>121920</xdr:rowOff>
    </xdr:from>
    <xdr:to>
      <xdr:col>8</xdr:col>
      <xdr:colOff>236220</xdr:colOff>
      <xdr:row>26</xdr:row>
      <xdr:rowOff>167640</xdr:rowOff>
    </xdr:to>
    <xdr:sp macro="" textlink="">
      <xdr:nvSpPr>
        <xdr:cNvPr id="66" name="TextBox 65">
          <a:extLst>
            <a:ext uri="{FF2B5EF4-FFF2-40B4-BE49-F238E27FC236}">
              <a16:creationId xmlns:a16="http://schemas.microsoft.com/office/drawing/2014/main" id="{74E76034-BF8F-4E16-B77A-43D4431D4FFD}"/>
            </a:ext>
          </a:extLst>
        </xdr:cNvPr>
        <xdr:cNvSpPr txBox="1"/>
      </xdr:nvSpPr>
      <xdr:spPr>
        <a:xfrm>
          <a:off x="2346960" y="4693920"/>
          <a:ext cx="2766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Lato Black" panose="020F0A02020204030203" pitchFamily="34" charset="0"/>
              <a:ea typeface="+mn-ea"/>
              <a:cs typeface="+mn-cs"/>
            </a:rPr>
            <a:t>Department wise Attrition</a:t>
          </a:r>
        </a:p>
      </xdr:txBody>
    </xdr:sp>
    <xdr:clientData/>
  </xdr:twoCellAnchor>
  <xdr:twoCellAnchor>
    <xdr:from>
      <xdr:col>9</xdr:col>
      <xdr:colOff>182880</xdr:colOff>
      <xdr:row>27</xdr:row>
      <xdr:rowOff>83820</xdr:rowOff>
    </xdr:from>
    <xdr:to>
      <xdr:col>14</xdr:col>
      <xdr:colOff>213360</xdr:colOff>
      <xdr:row>38</xdr:row>
      <xdr:rowOff>152400</xdr:rowOff>
    </xdr:to>
    <xdr:graphicFrame macro="">
      <xdr:nvGraphicFramePr>
        <xdr:cNvPr id="67" name="Chart 66">
          <a:extLst>
            <a:ext uri="{FF2B5EF4-FFF2-40B4-BE49-F238E27FC236}">
              <a16:creationId xmlns:a16="http://schemas.microsoft.com/office/drawing/2014/main" id="{1FADA1E2-910A-4770-AA4C-D8EF2D73DD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9</xdr:col>
      <xdr:colOff>251460</xdr:colOff>
      <xdr:row>25</xdr:row>
      <xdr:rowOff>114300</xdr:rowOff>
    </xdr:from>
    <xdr:to>
      <xdr:col>13</xdr:col>
      <xdr:colOff>579120</xdr:colOff>
      <xdr:row>26</xdr:row>
      <xdr:rowOff>160020</xdr:rowOff>
    </xdr:to>
    <xdr:sp macro="" textlink="">
      <xdr:nvSpPr>
        <xdr:cNvPr id="68" name="TextBox 67">
          <a:extLst>
            <a:ext uri="{FF2B5EF4-FFF2-40B4-BE49-F238E27FC236}">
              <a16:creationId xmlns:a16="http://schemas.microsoft.com/office/drawing/2014/main" id="{0E41C082-A0CC-4531-AA30-692EB1E9F90F}"/>
            </a:ext>
          </a:extLst>
        </xdr:cNvPr>
        <xdr:cNvSpPr txBox="1"/>
      </xdr:nvSpPr>
      <xdr:spPr>
        <a:xfrm>
          <a:off x="5737860" y="4686300"/>
          <a:ext cx="2766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Lato Black" panose="020F0A02020204030203" pitchFamily="34" charset="0"/>
              <a:ea typeface="+mn-ea"/>
              <a:cs typeface="+mn-cs"/>
            </a:rPr>
            <a:t>Attrition by Age Group</a:t>
          </a:r>
        </a:p>
      </xdr:txBody>
    </xdr:sp>
    <xdr:clientData/>
  </xdr:twoCellAnchor>
  <xdr:twoCellAnchor>
    <xdr:from>
      <xdr:col>14</xdr:col>
      <xdr:colOff>373380</xdr:colOff>
      <xdr:row>27</xdr:row>
      <xdr:rowOff>68580</xdr:rowOff>
    </xdr:from>
    <xdr:to>
      <xdr:col>18</xdr:col>
      <xdr:colOff>388620</xdr:colOff>
      <xdr:row>38</xdr:row>
      <xdr:rowOff>129540</xdr:rowOff>
    </xdr:to>
    <mc:AlternateContent xmlns:mc="http://schemas.openxmlformats.org/markup-compatibility/2006">
      <mc:Choice xmlns:cx2="http://schemas.microsoft.com/office/drawing/2015/10/21/chartex" Requires="cx2">
        <xdr:graphicFrame macro="">
          <xdr:nvGraphicFramePr>
            <xdr:cNvPr id="69" name="Chart 68">
              <a:extLst>
                <a:ext uri="{FF2B5EF4-FFF2-40B4-BE49-F238E27FC236}">
                  <a16:creationId xmlns:a16="http://schemas.microsoft.com/office/drawing/2014/main" id="{A9214419-0C90-4815-832D-DF5398DDB16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907780" y="5006340"/>
              <a:ext cx="2453640" cy="20726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167640</xdr:colOff>
      <xdr:row>25</xdr:row>
      <xdr:rowOff>129540</xdr:rowOff>
    </xdr:from>
    <xdr:to>
      <xdr:col>18</xdr:col>
      <xdr:colOff>495300</xdr:colOff>
      <xdr:row>26</xdr:row>
      <xdr:rowOff>175260</xdr:rowOff>
    </xdr:to>
    <xdr:sp macro="" textlink="">
      <xdr:nvSpPr>
        <xdr:cNvPr id="70" name="TextBox 69">
          <a:extLst>
            <a:ext uri="{FF2B5EF4-FFF2-40B4-BE49-F238E27FC236}">
              <a16:creationId xmlns:a16="http://schemas.microsoft.com/office/drawing/2014/main" id="{9F28C7AB-8B0D-45BB-9C43-99CE11D7C6B8}"/>
            </a:ext>
          </a:extLst>
        </xdr:cNvPr>
        <xdr:cNvSpPr txBox="1"/>
      </xdr:nvSpPr>
      <xdr:spPr>
        <a:xfrm>
          <a:off x="8702040" y="4701540"/>
          <a:ext cx="2766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Lato Black" panose="020F0A02020204030203" pitchFamily="34" charset="0"/>
              <a:ea typeface="+mn-ea"/>
              <a:cs typeface="+mn-cs"/>
            </a:rPr>
            <a:t>Attrition by Marital Status</a:t>
          </a:r>
        </a:p>
      </xdr:txBody>
    </xdr:sp>
    <xdr:clientData/>
  </xdr:twoCellAnchor>
  <xdr:twoCellAnchor editAs="oneCell">
    <xdr:from>
      <xdr:col>21</xdr:col>
      <xdr:colOff>236220</xdr:colOff>
      <xdr:row>28</xdr:row>
      <xdr:rowOff>22860</xdr:rowOff>
    </xdr:from>
    <xdr:to>
      <xdr:col>22</xdr:col>
      <xdr:colOff>487680</xdr:colOff>
      <xdr:row>35</xdr:row>
      <xdr:rowOff>83820</xdr:rowOff>
    </xdr:to>
    <mc:AlternateContent xmlns:mc="http://schemas.openxmlformats.org/markup-compatibility/2006" xmlns:a14="http://schemas.microsoft.com/office/drawing/2010/main">
      <mc:Choice Requires="a14">
        <xdr:graphicFrame macro="">
          <xdr:nvGraphicFramePr>
            <xdr:cNvPr id="71" name="Department 1">
              <a:extLst>
                <a:ext uri="{FF2B5EF4-FFF2-40B4-BE49-F238E27FC236}">
                  <a16:creationId xmlns:a16="http://schemas.microsoft.com/office/drawing/2014/main" id="{14035F72-13C5-4C80-A197-97F81CC6817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037820" y="5143500"/>
              <a:ext cx="861060" cy="13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579120</xdr:colOff>
      <xdr:row>28</xdr:row>
      <xdr:rowOff>22860</xdr:rowOff>
    </xdr:from>
    <xdr:to>
      <xdr:col>21</xdr:col>
      <xdr:colOff>213360</xdr:colOff>
      <xdr:row>38</xdr:row>
      <xdr:rowOff>144780</xdr:rowOff>
    </xdr:to>
    <mc:AlternateContent xmlns:mc="http://schemas.openxmlformats.org/markup-compatibility/2006" xmlns:a14="http://schemas.microsoft.com/office/drawing/2010/main">
      <mc:Choice Requires="a14">
        <xdr:graphicFrame macro="">
          <xdr:nvGraphicFramePr>
            <xdr:cNvPr id="72" name="Education Field 3">
              <a:extLst>
                <a:ext uri="{FF2B5EF4-FFF2-40B4-BE49-F238E27FC236}">
                  <a16:creationId xmlns:a16="http://schemas.microsoft.com/office/drawing/2014/main" id="{BEF40AD4-C308-40A5-93D0-403A4F50B3AF}"/>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551920" y="5143500"/>
              <a:ext cx="1463040" cy="1950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0</xdr:colOff>
      <xdr:row>26</xdr:row>
      <xdr:rowOff>152400</xdr:rowOff>
    </xdr:from>
    <xdr:to>
      <xdr:col>20</xdr:col>
      <xdr:colOff>487680</xdr:colOff>
      <xdr:row>28</xdr:row>
      <xdr:rowOff>22860</xdr:rowOff>
    </xdr:to>
    <xdr:sp macro="" textlink="">
      <xdr:nvSpPr>
        <xdr:cNvPr id="73" name="TextBox 72">
          <a:extLst>
            <a:ext uri="{FF2B5EF4-FFF2-40B4-BE49-F238E27FC236}">
              <a16:creationId xmlns:a16="http://schemas.microsoft.com/office/drawing/2014/main" id="{F2270898-331E-19C3-BE25-F09339076C1D}"/>
            </a:ext>
          </a:extLst>
        </xdr:cNvPr>
        <xdr:cNvSpPr txBox="1"/>
      </xdr:nvSpPr>
      <xdr:spPr>
        <a:xfrm>
          <a:off x="11582400" y="4907280"/>
          <a:ext cx="10972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2A421A"/>
              </a:solidFill>
            </a:rPr>
            <a:t>Education Field</a:t>
          </a:r>
        </a:p>
      </xdr:txBody>
    </xdr:sp>
    <xdr:clientData/>
  </xdr:twoCellAnchor>
  <xdr:twoCellAnchor>
    <xdr:from>
      <xdr:col>21</xdr:col>
      <xdr:colOff>190500</xdr:colOff>
      <xdr:row>26</xdr:row>
      <xdr:rowOff>160020</xdr:rowOff>
    </xdr:from>
    <xdr:to>
      <xdr:col>23</xdr:col>
      <xdr:colOff>68580</xdr:colOff>
      <xdr:row>28</xdr:row>
      <xdr:rowOff>30480</xdr:rowOff>
    </xdr:to>
    <xdr:sp macro="" textlink="">
      <xdr:nvSpPr>
        <xdr:cNvPr id="74" name="TextBox 73">
          <a:extLst>
            <a:ext uri="{FF2B5EF4-FFF2-40B4-BE49-F238E27FC236}">
              <a16:creationId xmlns:a16="http://schemas.microsoft.com/office/drawing/2014/main" id="{2B0D1C43-E037-45FC-B4AF-54A41A72DDC3}"/>
            </a:ext>
          </a:extLst>
        </xdr:cNvPr>
        <xdr:cNvSpPr txBox="1"/>
      </xdr:nvSpPr>
      <xdr:spPr>
        <a:xfrm>
          <a:off x="12992100" y="4914900"/>
          <a:ext cx="10972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2A421A"/>
              </a:solidFill>
            </a:rPr>
            <a:t>Department</a:t>
          </a:r>
        </a:p>
      </xdr:txBody>
    </xdr:sp>
    <xdr:clientData/>
  </xdr:twoCellAnchor>
  <xdr:twoCellAnchor>
    <xdr:from>
      <xdr:col>18</xdr:col>
      <xdr:colOff>266700</xdr:colOff>
      <xdr:row>25</xdr:row>
      <xdr:rowOff>121920</xdr:rowOff>
    </xdr:from>
    <xdr:to>
      <xdr:col>22</xdr:col>
      <xdr:colOff>594360</xdr:colOff>
      <xdr:row>26</xdr:row>
      <xdr:rowOff>167640</xdr:rowOff>
    </xdr:to>
    <xdr:sp macro="" textlink="">
      <xdr:nvSpPr>
        <xdr:cNvPr id="75" name="TextBox 74">
          <a:extLst>
            <a:ext uri="{FF2B5EF4-FFF2-40B4-BE49-F238E27FC236}">
              <a16:creationId xmlns:a16="http://schemas.microsoft.com/office/drawing/2014/main" id="{43E3EE13-B08D-4335-9A12-E860761D371B}"/>
            </a:ext>
          </a:extLst>
        </xdr:cNvPr>
        <xdr:cNvSpPr txBox="1"/>
      </xdr:nvSpPr>
      <xdr:spPr>
        <a:xfrm>
          <a:off x="11239500" y="4693920"/>
          <a:ext cx="27660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300" baseline="0">
              <a:solidFill>
                <a:srgbClr val="602928"/>
              </a:solidFill>
              <a:latin typeface="Lato Black" panose="020F0A02020204030203" pitchFamily="34" charset="0"/>
              <a:ea typeface="+mn-ea"/>
              <a:cs typeface="+mn-cs"/>
            </a:rPr>
            <a:t>Filter Panel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yog Hire" refreshedDate="45168.416051851855" createdVersion="8" refreshedVersion="8" minRefreshableVersion="3" recordCount="1470" xr:uid="{13E7BA12-79D1-40F5-AC0C-9E1FA98DFD3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966733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4A2E62-FA42-45FB-853C-13ED07861529}"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1276997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3161BF-DF00-46EC-8A77-1E6FCC78D00D}"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12769976" numFmtId="164"/>
  </dataFields>
  <formats count="1">
    <format dxfId="4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EECF3C-3F21-4016-97B4-491A484724FB}"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2241AB6-2A62-4732-9539-C12346996A9A}"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616045A-819F-4CD9-AECD-1709BDE62788}"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3950D9-6483-4BA9-B3C7-036584995E93}"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BDC0CA-1F44-44C5-A260-B4A1207BC18E}"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E066C8D-6357-48E2-92C5-F0E1049D482C}"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107A683D-8AA9-4590-81F7-C6E46746DB07}" sourceName="Gender">
  <pivotTables>
    <pivotTable tabId="5" name="Gender"/>
    <pivotTable tabId="9" name="Attrition by Age Group"/>
    <pivotTable tabId="7" name="Attrition by Job"/>
    <pivotTable tabId="8" name="Dept wise Attrition"/>
    <pivotTable tabId="6" name="Education by Attrition"/>
    <pivotTable tabId="2" name="KPI"/>
    <pivotTable tabId="10" name="Marital Status"/>
    <pivotTable tabId="4" name="Rating"/>
  </pivotTables>
  <data>
    <tabular pivotCacheId="129667334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9972DFB2-9792-49B6-8BED-2836FC385200}" sourceName="Department">
  <pivotTables>
    <pivotTable tabId="9" name="Attrition by Age Grou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129667334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78D746F7-96A5-4AEC-BBE9-25D2DB1FFCA3}" sourceName="Education Field">
  <pivotTables>
    <pivotTable tabId="9" name="Attrition by Age Group"/>
    <pivotTable tabId="7" name="Attrition by Job"/>
    <pivotTable tabId="8" name="Dept wise Attrition"/>
    <pivotTable tabId="6" name="Education by Attrition"/>
    <pivotTable tabId="5" name="Gender"/>
    <pivotTable tabId="2" name="KPI"/>
    <pivotTable tabId="10" name="Marital Status"/>
    <pivotTable tabId="4" name="Rating"/>
  </pivotTables>
  <data>
    <tabular pivotCacheId="129667334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E1C4683-B1BB-43AA-A24C-428D6C916843}" cache="Slicer_Gender2"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4213F72-AFA1-4CDB-B01E-964FC021416F}" cache="Slicer_Gender2" caption="Gender" rowHeight="234950"/>
  <slicer name="Education Field" xr10:uid="{ECA55CEC-423E-499A-8675-3FFEC23D7C99}"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2DB09E6-97D3-476C-89B2-C86FBFECD507}" cache="Slicer_Gender2" caption="Gender" rowHeight="234950"/>
  <slicer name="Education Field 1" xr10:uid="{67C53B17-76D8-4A2E-9ED6-96BDDE7023B3}"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52BF4DC-3562-4144-A1FC-B9DF7A2DD841}" cache="Slicer_Department" caption="Department" rowHeight="234950"/>
  <slicer name="Education Field 2" xr10:uid="{011F28AF-8A5C-44B9-B0AD-A29E6E8C2892}" cache="Slicer_Education_Field2" caption="Education Field"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AD2F83F1-7E08-4652-A6B2-48421C38C647}" cache="Slicer_Gender2" caption="Gender" columnCount="2" style="Slicer" rowHeight="234950"/>
  <slicer name="Department 1" xr10:uid="{D0FC8CCA-E5EC-432B-9459-31E710A06983}" cache="Slicer_Department" style="Slicer" rowHeight="234950"/>
  <slicer name="Education Field 3" xr10:uid="{50E37EEB-FC3E-4CFC-BD41-A13596AE711F}" cache="Slicer_Education_Field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B07CC5-E2F5-463A-88F3-D7B40A099F94}" name="Table_1" displayName="Table_1" ref="A1:AR1471" headerRowDxfId="45" totalsRowDxfId="44">
  <autoFilter ref="A1:AR1471" xr:uid="{74B07CC5-E2F5-463A-88F3-D7B40A099F94}"/>
  <tableColumns count="44">
    <tableColumn id="1" xr3:uid="{7CD1E06F-8B08-4FB6-BA2D-AB63FF7EFDC5}" name="Attrition" dataDxfId="43"/>
    <tableColumn id="2" xr3:uid="{0517554F-281F-408A-8AAF-730CBBD18FB9}" name="Business Travel" dataDxfId="42"/>
    <tableColumn id="3" xr3:uid="{4AA45BEA-5DBE-48A0-A700-1EF24DA77939}" name="CF_age band" dataDxfId="41"/>
    <tableColumn id="4" xr3:uid="{F4BD9125-3553-4CA1-B0DB-B391301937AE}" name="CF_attrition label" dataDxfId="40"/>
    <tableColumn id="5" xr3:uid="{7F77931E-CF67-46DE-94ED-EE0A761723F5}" name="Department" dataDxfId="39"/>
    <tableColumn id="6" xr3:uid="{6C9DF7A8-4032-45B6-86CF-C3BC06C216BD}" name="Education Field" dataDxfId="38"/>
    <tableColumn id="7" xr3:uid="{391F9BFC-B8D6-4AB8-8D74-3F76A5D7CC57}" name="emp no" dataDxfId="37"/>
    <tableColumn id="8" xr3:uid="{AF4480B2-9CA8-4077-A9DE-21762487C2FD}" name="Employee Number" dataDxfId="36"/>
    <tableColumn id="9" xr3:uid="{4B6DBB54-D39E-410E-84BE-F8A3A95A3EB2}" name="Gender" dataDxfId="35"/>
    <tableColumn id="10" xr3:uid="{F394A390-D113-45EB-8672-A3C8CDCB1161}" name="Job Role" dataDxfId="34"/>
    <tableColumn id="11" xr3:uid="{673E2BEE-0414-452E-AD02-CA711A824E2D}" name="Marital Status" dataDxfId="33"/>
    <tableColumn id="12" xr3:uid="{5CF02ED5-A8E9-4783-A933-03A5E46E04E4}" name="Over Time" dataDxfId="32"/>
    <tableColumn id="13" xr3:uid="{39183218-317B-4F18-AA86-BD84AF8E6609}" name="Over18" dataDxfId="31"/>
    <tableColumn id="14" xr3:uid="{2B923E3B-C91D-49B2-83C6-213E8F3A5F34}" name="Training Times Last Year" dataDxfId="30"/>
    <tableColumn id="15" xr3:uid="{CC7F37D4-799D-4CF8-82B3-490F338B038C}" name="-2" dataDxfId="29"/>
    <tableColumn id="16" xr3:uid="{B9A5752A-8305-45EE-8F12-E32B26E7BE3A}" name="0" dataDxfId="28"/>
    <tableColumn id="17" xr3:uid="{27D81450-B957-4A9C-8D2C-F0360BEC6F71}" name="Age" dataDxfId="27"/>
    <tableColumn id="18" xr3:uid="{E17C412C-F855-4B1A-A4D9-FE6B6CBF5470}" name="CF_attrition count" dataDxfId="26"/>
    <tableColumn id="19" xr3:uid="{17782A06-BC6C-423D-BE9D-9DBAE7927F49}" name="CF_attrition counts" dataDxfId="25"/>
    <tableColumn id="20" xr3:uid="{09E22B1F-7A75-40E6-8A63-2D035C736125}" name="CF_attrition rate" dataDxfId="24"/>
    <tableColumn id="21" xr3:uid="{2EACDC91-0CE8-40D8-8972-967621484178}" name="CF_current Employee" dataDxfId="23"/>
    <tableColumn id="22" xr3:uid="{D2A3E498-B96B-46D9-B366-8A86B85B3003}" name="Daily Rate" dataDxfId="22"/>
    <tableColumn id="23" xr3:uid="{EA068B73-75B7-4738-A55F-F7FA7479F5DF}" name="Distance From Home" dataDxfId="21"/>
    <tableColumn id="24" xr3:uid="{B5703243-CBC1-485F-ADA6-3D292A78845D}" name="Education" dataDxfId="20"/>
    <tableColumn id="25" xr3:uid="{F3DC87AA-1AE4-4A77-9268-23C25CFFEBB5}" name="Employee Count" dataDxfId="19"/>
    <tableColumn id="26" xr3:uid="{AF4CC07E-61AC-4C54-9966-92F47E0B548A}" name="Environment Satisfaction" dataDxfId="18"/>
    <tableColumn id="27" xr3:uid="{CF8F035A-DEC7-4885-AF20-FB67FF22FBB7}" name="Hourly Rate" dataDxfId="17"/>
    <tableColumn id="28" xr3:uid="{D00DA80A-1A8F-446E-B59B-BAED9D54A220}" name="Job Involvement" dataDxfId="16"/>
    <tableColumn id="29" xr3:uid="{8824C05E-617D-48F4-8CAB-CFEA3F7D42DA}" name="Job Level" dataDxfId="15"/>
    <tableColumn id="30" xr3:uid="{F1E440F0-1A2D-4349-A500-44894EE10BFA}" name="Job Satisfaction" dataDxfId="14"/>
    <tableColumn id="31" xr3:uid="{A2F4AD6F-5BDC-450F-BBE8-B8E1EA212288}" name="Monthly Income" dataDxfId="13"/>
    <tableColumn id="32" xr3:uid="{176EBDD3-D750-4732-94D7-7494C03E9C45}" name="Monthly Rate" dataDxfId="12"/>
    <tableColumn id="33" xr3:uid="{92A5807C-656F-4865-85DC-2D221EB00620}" name="Num Companies Worked" dataDxfId="11"/>
    <tableColumn id="34" xr3:uid="{ED0B6869-D813-4600-BD91-DAFAF2E7373B}" name="Percent Salary Hike" dataDxfId="10"/>
    <tableColumn id="35" xr3:uid="{42FD1841-6280-482C-9C58-B6C131457B06}" name="Performance Rating" dataDxfId="9"/>
    <tableColumn id="36" xr3:uid="{A85AE906-0DF7-4825-A60A-3D8735AFB093}" name="Relationship Satisfaction" dataDxfId="8"/>
    <tableColumn id="37" xr3:uid="{1CD4B100-C673-4C63-99E3-5B69C80B900C}" name="Standard Hours" dataDxfId="7"/>
    <tableColumn id="38" xr3:uid="{4106CDD0-9245-47ED-8D6F-99059F84201F}" name="Stock Option Level" dataDxfId="6"/>
    <tableColumn id="39" xr3:uid="{2A42D27C-BF60-493E-A342-1DE9C105C86B}" name="Total Working Years" dataDxfId="5"/>
    <tableColumn id="40" xr3:uid="{58BDC933-2679-409A-B55F-28F33E0DD91E}" name="Work Life Balance" dataDxfId="4"/>
    <tableColumn id="41" xr3:uid="{F14B1E95-6792-4574-AA78-4917750A26B3}" name="Years At Company" dataDxfId="3"/>
    <tableColumn id="42" xr3:uid="{591CA93F-881B-4566-9C43-39363087F7DF}" name="Years In Current Role" dataDxfId="2"/>
    <tableColumn id="43" xr3:uid="{2768C95F-E6DF-4EE8-86FC-397AEF4322BE}" name="Years Since Last Promotion" dataDxfId="1"/>
    <tableColumn id="44" xr3:uid="{96336469-6155-40C4-9CFD-A94CDF777C5D}" name="Years With Curr Manager" dataDxfId="0"/>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23336-056A-4BEA-8938-773693835B22}">
  <dimension ref="A3:E8"/>
  <sheetViews>
    <sheetView workbookViewId="0">
      <selection activeCell="C8" sqref="C8"/>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 min="5" max="5" width="11.5546875" bestFit="1" customWidth="1"/>
  </cols>
  <sheetData>
    <row r="3" spans="1:5" x14ac:dyDescent="0.3">
      <c r="A3" t="s">
        <v>1554</v>
      </c>
      <c r="B3" t="s">
        <v>1555</v>
      </c>
      <c r="C3" t="s">
        <v>1556</v>
      </c>
    </row>
    <row r="4" spans="1:5" x14ac:dyDescent="0.3">
      <c r="A4">
        <v>1470</v>
      </c>
      <c r="B4">
        <v>237</v>
      </c>
      <c r="C4">
        <v>36.923809523809524</v>
      </c>
    </row>
    <row r="7" spans="1:5" x14ac:dyDescent="0.3">
      <c r="A7" t="s">
        <v>1557</v>
      </c>
      <c r="B7" t="s">
        <v>1558</v>
      </c>
      <c r="C7" t="s">
        <v>1559</v>
      </c>
      <c r="D7" t="s">
        <v>1560</v>
      </c>
      <c r="E7" t="s">
        <v>1561</v>
      </c>
    </row>
    <row r="8" spans="1:5" x14ac:dyDescent="0.3">
      <c r="A8">
        <f>GETPIVOTDATA("Count of Employee Number",$A$3)</f>
        <v>1470</v>
      </c>
      <c r="B8">
        <f>GETPIVOTDATA("Sum of CF_attrition count",$A$3)</f>
        <v>237</v>
      </c>
      <c r="C8" s="4">
        <f>GETPIVOTDATA("Average of Age",$A$3)</f>
        <v>36.923809523809524</v>
      </c>
      <c r="D8">
        <f>A8-B8</f>
        <v>1233</v>
      </c>
      <c r="E8" s="3">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25871-B8A5-4F4A-A13D-2866868E3BF6}">
  <dimension ref="A3:C7"/>
  <sheetViews>
    <sheetView workbookViewId="0">
      <selection activeCell="H18" sqref="H18"/>
    </sheetView>
  </sheetViews>
  <sheetFormatPr defaultRowHeight="14.4" x14ac:dyDescent="0.3"/>
  <cols>
    <col min="1" max="1" width="24" bestFit="1" customWidth="1"/>
  </cols>
  <sheetData>
    <row r="3" spans="1:3" x14ac:dyDescent="0.3">
      <c r="A3" t="s">
        <v>1562</v>
      </c>
    </row>
    <row r="4" spans="1:3" x14ac:dyDescent="0.3">
      <c r="A4" s="6">
        <v>2.6265306122448981</v>
      </c>
    </row>
    <row r="6" spans="1:3" x14ac:dyDescent="0.3">
      <c r="A6" t="s">
        <v>1563</v>
      </c>
      <c r="B6" s="6">
        <f>GETPIVOTDATA("Job Satisfaction",$A$3)</f>
        <v>2.6265306122448981</v>
      </c>
      <c r="C6">
        <f>B6/4</f>
        <v>0.65663265306122454</v>
      </c>
    </row>
    <row r="7" spans="1:3" x14ac:dyDescent="0.3">
      <c r="A7" t="s">
        <v>1564</v>
      </c>
      <c r="B7" s="6">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67382-7921-410E-A266-3780B948BDFC}">
  <dimension ref="A3:C12"/>
  <sheetViews>
    <sheetView workbookViewId="0">
      <selection activeCell="C11" sqref="C11:C12"/>
    </sheetView>
  </sheetViews>
  <sheetFormatPr defaultRowHeight="14.4" x14ac:dyDescent="0.3"/>
  <cols>
    <col min="1" max="1" width="12.5546875" bestFit="1" customWidth="1"/>
    <col min="2" max="2" width="23" bestFit="1" customWidth="1"/>
  </cols>
  <sheetData>
    <row r="3" spans="1:3" x14ac:dyDescent="0.3">
      <c r="A3" s="7" t="s">
        <v>1565</v>
      </c>
      <c r="B3" t="s">
        <v>1567</v>
      </c>
    </row>
    <row r="4" spans="1:3" x14ac:dyDescent="0.3">
      <c r="A4" s="8" t="s">
        <v>51</v>
      </c>
      <c r="B4">
        <v>588</v>
      </c>
    </row>
    <row r="5" spans="1:3" x14ac:dyDescent="0.3">
      <c r="A5" s="8" t="s">
        <v>62</v>
      </c>
      <c r="B5">
        <v>882</v>
      </c>
    </row>
    <row r="6" spans="1:3" x14ac:dyDescent="0.3">
      <c r="A6" s="8" t="s">
        <v>1566</v>
      </c>
      <c r="B6">
        <v>1470</v>
      </c>
    </row>
    <row r="11" spans="1:3" x14ac:dyDescent="0.3">
      <c r="A11" t="s">
        <v>51</v>
      </c>
      <c r="B11">
        <f>IFERROR(GETPIVOTDATA("Employee Count",$A$3,"Gender","Female"),0)</f>
        <v>588</v>
      </c>
      <c r="C11" s="9">
        <f>IFERROR(B11/($B$11+$B$12),0)</f>
        <v>0.4</v>
      </c>
    </row>
    <row r="12" spans="1:3" x14ac:dyDescent="0.3">
      <c r="A12" t="s">
        <v>62</v>
      </c>
      <c r="B12">
        <f>IFERROR(GETPIVOTDATA("Employee Count",$A$3,"Gender","Male"),0)</f>
        <v>882</v>
      </c>
      <c r="C12" s="9">
        <f>IFERROR(B12/($B$11+$B$12),0)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CE16F-3213-4117-8832-EE27391BAC67}">
  <dimension ref="A3:B9"/>
  <sheetViews>
    <sheetView workbookViewId="0">
      <selection activeCell="J24" sqref="J24"/>
    </sheetView>
  </sheetViews>
  <sheetFormatPr defaultRowHeight="14.4" x14ac:dyDescent="0.3"/>
  <cols>
    <col min="1" max="1" width="15.88671875" bestFit="1" customWidth="1"/>
    <col min="2" max="2" width="22.88671875" bestFit="1" customWidth="1"/>
  </cols>
  <sheetData>
    <row r="3" spans="1:2" x14ac:dyDescent="0.3">
      <c r="A3" s="7" t="s">
        <v>1565</v>
      </c>
      <c r="B3" t="s">
        <v>1555</v>
      </c>
    </row>
    <row r="4" spans="1:2" x14ac:dyDescent="0.3">
      <c r="A4" s="8" t="s">
        <v>134</v>
      </c>
      <c r="B4">
        <v>5</v>
      </c>
    </row>
    <row r="5" spans="1:2" x14ac:dyDescent="0.3">
      <c r="A5" s="8" t="s">
        <v>65</v>
      </c>
      <c r="B5">
        <v>31</v>
      </c>
    </row>
    <row r="6" spans="1:2" x14ac:dyDescent="0.3">
      <c r="A6" s="8" t="s">
        <v>55</v>
      </c>
      <c r="B6">
        <v>44</v>
      </c>
    </row>
    <row r="7" spans="1:2" x14ac:dyDescent="0.3">
      <c r="A7" s="8" t="s">
        <v>71</v>
      </c>
      <c r="B7">
        <v>58</v>
      </c>
    </row>
    <row r="8" spans="1:2" x14ac:dyDescent="0.3">
      <c r="A8" s="8" t="s">
        <v>77</v>
      </c>
      <c r="B8">
        <v>99</v>
      </c>
    </row>
    <row r="9" spans="1:2" x14ac:dyDescent="0.3">
      <c r="A9" s="8" t="s">
        <v>1566</v>
      </c>
      <c r="B9">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69E8D-8635-4FB0-A8DB-18D92320A458}">
  <dimension ref="A3:E13"/>
  <sheetViews>
    <sheetView workbookViewId="0">
      <selection activeCell="D4" sqref="D4:E12"/>
    </sheetView>
  </sheetViews>
  <sheetFormatPr defaultRowHeight="14.4" x14ac:dyDescent="0.3"/>
  <cols>
    <col min="1" max="2" width="22.88671875" bestFit="1" customWidth="1"/>
    <col min="4" max="4" width="24.5546875" customWidth="1"/>
  </cols>
  <sheetData>
    <row r="3" spans="1:5" x14ac:dyDescent="0.3">
      <c r="A3" s="7" t="s">
        <v>1565</v>
      </c>
      <c r="B3" t="s">
        <v>1555</v>
      </c>
      <c r="D3" t="s">
        <v>9</v>
      </c>
      <c r="E3" t="s">
        <v>0</v>
      </c>
    </row>
    <row r="4" spans="1:5" x14ac:dyDescent="0.3">
      <c r="A4" s="8" t="s">
        <v>83</v>
      </c>
      <c r="B4">
        <v>9</v>
      </c>
      <c r="D4" t="str">
        <f>A4</f>
        <v>Healthcare Representative</v>
      </c>
      <c r="E4">
        <f>GETPIVOTDATA("CF_attrition count",$A$3,"Job Role",A4)</f>
        <v>9</v>
      </c>
    </row>
    <row r="5" spans="1:5" x14ac:dyDescent="0.3">
      <c r="A5" s="8" t="s">
        <v>163</v>
      </c>
      <c r="B5">
        <v>12</v>
      </c>
      <c r="D5" t="str">
        <f t="shared" ref="D5:D12" si="0">A5</f>
        <v>Human Resources</v>
      </c>
      <c r="E5">
        <f t="shared" ref="E5:E12" si="1">GETPIVOTDATA("CF_attrition count",$A$3,"Job Role",A5)</f>
        <v>12</v>
      </c>
    </row>
    <row r="6" spans="1:5" x14ac:dyDescent="0.3">
      <c r="A6" s="8" t="s">
        <v>68</v>
      </c>
      <c r="B6">
        <v>62</v>
      </c>
      <c r="D6" t="str">
        <f t="shared" si="0"/>
        <v>Laboratory Technician</v>
      </c>
      <c r="E6">
        <f t="shared" si="1"/>
        <v>62</v>
      </c>
    </row>
    <row r="7" spans="1:5" x14ac:dyDescent="0.3">
      <c r="A7" s="8" t="s">
        <v>95</v>
      </c>
      <c r="B7">
        <v>5</v>
      </c>
      <c r="D7" t="str">
        <f t="shared" si="0"/>
        <v>Manager</v>
      </c>
      <c r="E7">
        <f t="shared" si="1"/>
        <v>5</v>
      </c>
    </row>
    <row r="8" spans="1:5" x14ac:dyDescent="0.3">
      <c r="A8" s="8" t="s">
        <v>81</v>
      </c>
      <c r="B8">
        <v>10</v>
      </c>
      <c r="D8" t="str">
        <f t="shared" si="0"/>
        <v>Manufacturing Director</v>
      </c>
      <c r="E8">
        <f t="shared" si="1"/>
        <v>10</v>
      </c>
    </row>
    <row r="9" spans="1:5" x14ac:dyDescent="0.3">
      <c r="A9" s="8" t="s">
        <v>101</v>
      </c>
      <c r="B9">
        <v>2</v>
      </c>
      <c r="D9" t="str">
        <f t="shared" si="0"/>
        <v>Research Director</v>
      </c>
      <c r="E9">
        <f t="shared" si="1"/>
        <v>2</v>
      </c>
    </row>
    <row r="10" spans="1:5" x14ac:dyDescent="0.3">
      <c r="A10" s="8" t="s">
        <v>63</v>
      </c>
      <c r="B10">
        <v>47</v>
      </c>
      <c r="D10" t="str">
        <f t="shared" si="0"/>
        <v>Research Scientist</v>
      </c>
      <c r="E10">
        <f t="shared" si="1"/>
        <v>47</v>
      </c>
    </row>
    <row r="11" spans="1:5" x14ac:dyDescent="0.3">
      <c r="A11" s="8" t="s">
        <v>52</v>
      </c>
      <c r="B11">
        <v>57</v>
      </c>
      <c r="D11" t="str">
        <f t="shared" si="0"/>
        <v>Sales Executive</v>
      </c>
      <c r="E11">
        <f t="shared" si="1"/>
        <v>57</v>
      </c>
    </row>
    <row r="12" spans="1:5" x14ac:dyDescent="0.3">
      <c r="A12" s="8" t="s">
        <v>99</v>
      </c>
      <c r="B12">
        <v>33</v>
      </c>
      <c r="D12" t="str">
        <f t="shared" si="0"/>
        <v>Sales Representative</v>
      </c>
      <c r="E12">
        <f t="shared" si="1"/>
        <v>33</v>
      </c>
    </row>
    <row r="13" spans="1:5" x14ac:dyDescent="0.3">
      <c r="A13" s="8" t="s">
        <v>1566</v>
      </c>
      <c r="B1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066AB-A39E-46CA-935D-BDE4EC6A7842}">
  <dimension ref="A3:B7"/>
  <sheetViews>
    <sheetView workbookViewId="0">
      <selection activeCell="B5" sqref="B5"/>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161</v>
      </c>
      <c r="B4" s="10">
        <v>5.0632911392405063E-2</v>
      </c>
    </row>
    <row r="5" spans="1:2" x14ac:dyDescent="0.3">
      <c r="A5" s="8" t="s">
        <v>60</v>
      </c>
      <c r="B5" s="10">
        <v>0.56118143459915615</v>
      </c>
    </row>
    <row r="6" spans="1:2" x14ac:dyDescent="0.3">
      <c r="A6" s="8" t="s">
        <v>48</v>
      </c>
      <c r="B6" s="10">
        <v>0.3881856540084388</v>
      </c>
    </row>
    <row r="7" spans="1:2" x14ac:dyDescent="0.3">
      <c r="A7" s="8" t="s">
        <v>1566</v>
      </c>
      <c r="B7" s="1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ED36E-D56F-4BFB-8465-A1943548AC55}">
  <dimension ref="A3:B9"/>
  <sheetViews>
    <sheetView workbookViewId="0">
      <selection activeCell="B7" sqref="B7"/>
    </sheetView>
  </sheetViews>
  <sheetFormatPr defaultRowHeight="14.4" x14ac:dyDescent="0.3"/>
  <cols>
    <col min="1" max="1" width="12.5546875" bestFit="1" customWidth="1"/>
    <col min="2" max="2" width="22.88671875" bestFit="1" customWidth="1"/>
  </cols>
  <sheetData>
    <row r="3" spans="1:2" x14ac:dyDescent="0.3">
      <c r="A3" s="7" t="s">
        <v>1565</v>
      </c>
      <c r="B3" t="s">
        <v>1555</v>
      </c>
    </row>
    <row r="4" spans="1:2" x14ac:dyDescent="0.3">
      <c r="A4" s="8" t="s">
        <v>69</v>
      </c>
      <c r="B4">
        <v>112</v>
      </c>
    </row>
    <row r="5" spans="1:2" x14ac:dyDescent="0.3">
      <c r="A5" s="8" t="s">
        <v>46</v>
      </c>
      <c r="B5">
        <v>51</v>
      </c>
    </row>
    <row r="6" spans="1:2" x14ac:dyDescent="0.3">
      <c r="A6" s="8" t="s">
        <v>92</v>
      </c>
      <c r="B6">
        <v>38</v>
      </c>
    </row>
    <row r="7" spans="1:2" x14ac:dyDescent="0.3">
      <c r="A7" s="8" t="s">
        <v>58</v>
      </c>
      <c r="B7">
        <v>25</v>
      </c>
    </row>
    <row r="8" spans="1:2" x14ac:dyDescent="0.3">
      <c r="A8" s="8" t="s">
        <v>75</v>
      </c>
      <c r="B8">
        <v>11</v>
      </c>
    </row>
    <row r="9" spans="1:2" x14ac:dyDescent="0.3">
      <c r="A9" s="8" t="s">
        <v>1566</v>
      </c>
      <c r="B9">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3FD-E2CD-42AD-B084-5D3A270DEC00}">
  <dimension ref="A3:E7"/>
  <sheetViews>
    <sheetView workbookViewId="0">
      <selection activeCell="B5" sqref="B5"/>
    </sheetView>
  </sheetViews>
  <sheetFormatPr defaultRowHeight="14.4" x14ac:dyDescent="0.3"/>
  <cols>
    <col min="1" max="1" width="12.5546875" bestFit="1" customWidth="1"/>
    <col min="2" max="2" width="15.88671875" bestFit="1" customWidth="1"/>
  </cols>
  <sheetData>
    <row r="3" spans="1:5" x14ac:dyDescent="0.3">
      <c r="A3" s="7" t="s">
        <v>1565</v>
      </c>
      <c r="B3" t="s">
        <v>1568</v>
      </c>
      <c r="D3" t="s">
        <v>10</v>
      </c>
      <c r="E3" t="s">
        <v>0</v>
      </c>
    </row>
    <row r="4" spans="1:5" x14ac:dyDescent="0.3">
      <c r="A4" s="8" t="s">
        <v>79</v>
      </c>
      <c r="B4">
        <v>327</v>
      </c>
      <c r="D4" t="str">
        <f>A4</f>
        <v>Divorced</v>
      </c>
      <c r="E4">
        <f>GETPIVOTDATA("Attrition",$A$3,"Marital Status",A4)</f>
        <v>327</v>
      </c>
    </row>
    <row r="5" spans="1:5" x14ac:dyDescent="0.3">
      <c r="A5" s="8" t="s">
        <v>53</v>
      </c>
      <c r="B5">
        <v>470</v>
      </c>
      <c r="D5" t="str">
        <f>A5</f>
        <v>Single</v>
      </c>
      <c r="E5">
        <f>GETPIVOTDATA("Attrition",$A$3,"Marital Status",A5)</f>
        <v>470</v>
      </c>
    </row>
    <row r="6" spans="1:5" x14ac:dyDescent="0.3">
      <c r="A6" s="8" t="s">
        <v>64</v>
      </c>
      <c r="B6">
        <v>673</v>
      </c>
      <c r="D6" t="str">
        <f>A6</f>
        <v>Married</v>
      </c>
      <c r="E6">
        <f>GETPIVOTDATA("Attrition",$A$3,"Marital Status",A6)</f>
        <v>673</v>
      </c>
    </row>
    <row r="7" spans="1:5" x14ac:dyDescent="0.3">
      <c r="A7" s="8" t="s">
        <v>1566</v>
      </c>
      <c r="B7">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05118-F0ED-4842-BBBB-E5286641D575}">
  <dimension ref="A1:AR1471"/>
  <sheetViews>
    <sheetView topLeftCell="A2" workbookViewId="0">
      <selection activeCell="C3" sqref="C3"/>
    </sheetView>
  </sheetViews>
  <sheetFormatPr defaultColWidth="12.44140625" defaultRowHeight="14.4" x14ac:dyDescent="0.3"/>
  <cols>
    <col min="1" max="1" width="10.88671875" style="2" customWidth="1"/>
    <col min="2" max="2" width="17.109375" style="2" customWidth="1"/>
    <col min="3" max="3" width="14.77734375" style="2" customWidth="1"/>
    <col min="4" max="4" width="19.5546875" style="2" customWidth="1"/>
    <col min="5" max="5" width="14.21875" style="2" customWidth="1"/>
    <col min="6" max="6" width="17.109375" style="2" customWidth="1"/>
    <col min="7" max="7" width="10" style="2" customWidth="1"/>
    <col min="8" max="8" width="20.109375" style="2" customWidth="1"/>
    <col min="9" max="9" width="9.5546875" style="2" customWidth="1"/>
    <col min="10" max="10" width="25.88671875" style="2" customWidth="1"/>
    <col min="11" max="11" width="16" style="2" customWidth="1"/>
    <col min="12" max="12" width="12.44140625" style="2"/>
    <col min="13" max="13" width="9.5546875" style="2" customWidth="1"/>
    <col min="14" max="14" width="25.33203125" style="2" customWidth="1"/>
    <col min="15" max="17" width="9.5546875" style="2" customWidth="1"/>
    <col min="18" max="18" width="19.88671875" style="2" customWidth="1"/>
    <col min="19" max="19" width="20.77734375" style="2" customWidth="1"/>
    <col min="20" max="20" width="18.21875" style="2" customWidth="1"/>
    <col min="21" max="21" width="22.6640625" style="2" customWidth="1"/>
    <col min="22" max="22" width="12.33203125" style="2" customWidth="1"/>
    <col min="23" max="23" width="22.33203125" style="2" customWidth="1"/>
    <col min="24" max="24" width="17.77734375" style="2" customWidth="1"/>
    <col min="25" max="25" width="18.21875" style="2" customWidth="1"/>
    <col min="26" max="26" width="26.21875" style="2" customWidth="1"/>
    <col min="27" max="27" width="13.77734375" style="2" customWidth="1"/>
    <col min="28" max="28" width="18.21875" style="2" customWidth="1"/>
    <col min="29" max="29" width="11.33203125" style="2" customWidth="1"/>
    <col min="30" max="30" width="17.44140625" style="2" customWidth="1"/>
    <col min="31" max="31" width="18.109375" style="2" customWidth="1"/>
    <col min="32" max="32" width="15.5546875" style="2" customWidth="1"/>
    <col min="33" max="33" width="26.21875" style="2" customWidth="1"/>
    <col min="34" max="34" width="20.88671875" style="2" customWidth="1"/>
    <col min="35" max="35" width="21.21875" style="2" customWidth="1"/>
    <col min="36" max="36" width="25.88671875" style="2" customWidth="1"/>
    <col min="37" max="37" width="17.44140625" style="2" customWidth="1"/>
    <col min="38" max="38" width="20.21875" style="2" customWidth="1"/>
    <col min="39" max="39" width="21.5546875" style="2" customWidth="1"/>
    <col min="40" max="40" width="19.5546875" style="2" customWidth="1"/>
    <col min="41" max="41" width="19.88671875" style="2" customWidth="1"/>
    <col min="42" max="42" width="22.5546875" style="2" customWidth="1"/>
    <col min="43" max="43" width="28" style="2" customWidth="1"/>
    <col min="44" max="44" width="26.33203125" style="2" customWidth="1"/>
    <col min="45" max="16384" width="12.44140625" style="2"/>
  </cols>
  <sheetData>
    <row r="1" spans="1:4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6"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6"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6"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6"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6"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6"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6"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6"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6"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6"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6"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6"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6"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6"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6"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6"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6"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6"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6"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6"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6"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6"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6"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6"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6"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6"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6"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6"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6"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6"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6"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6"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6"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6"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6"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6"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6"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6"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6"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6"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6"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6"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6"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6"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6"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6"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6"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6"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6"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6"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6"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6"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6"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6"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6"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6"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6"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6"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6"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6"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6"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6"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6"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6"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6"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6"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6"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6"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6"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6"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6"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6"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6"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6"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6"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6"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6"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6"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6"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6"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6"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6"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6"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6"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6"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6"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6"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6"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6"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6"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6"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6"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6"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6"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6"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6"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6"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6"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6"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6"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6"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6"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6"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6"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6"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6"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6"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6"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6"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6"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6"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6"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6"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6"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6"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6"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6"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6"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6"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6"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6"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6"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6"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6"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6"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6"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6"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6"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6"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6"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6"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6"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6"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6"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6"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6"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6"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6"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6"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6"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6"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6"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6"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6"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6"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6"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6"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6"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6"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6"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6"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6"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6"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6"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6"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6"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6"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6"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6"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6"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6"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6"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6"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6"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6"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6"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6"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6"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6"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6"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6"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6"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6"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6"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6"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6"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6"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6"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6"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6"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6"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6"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6"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6"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6"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6"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6"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6"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6"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6"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6"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6"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6"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6"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6"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6"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6"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6"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6"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6"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6"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6"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6"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6"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6"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6"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6"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6"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6"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6"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6"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6"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6"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6"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6"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6"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6"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6"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6"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6"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6"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6"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6"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6"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6"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6"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6"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6"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6"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6"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6"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6"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6"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6"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6"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6"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6"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6"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6"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6"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6"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6"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6"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6"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6"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6"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6"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6"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6"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6"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6"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6"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6"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6"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6"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6"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6"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6"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6"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6"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6"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6"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6"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6"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6"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6"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6"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6"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6"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6"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6"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6"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6"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6"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6"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6"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6"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6"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6"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6"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6"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6"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6"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6"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6"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6"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6"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6"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6"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6"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6"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6"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6"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6"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6"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6"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6"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6"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6"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6"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6"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6"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6"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6"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6"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6"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6"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6"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6"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6"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6"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6"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6"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6"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6"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6"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6"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6"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6"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6"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6"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6"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6"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6"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6"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6"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6"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6"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6"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6"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6"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6"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6"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6"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6"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6"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6"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6"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6"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6"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6"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6"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6"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6"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6"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6"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6"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6"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6"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6"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6"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6"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6"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6"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6"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6"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6"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6"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6"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6"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6"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6"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6"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6"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6"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6"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6"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6"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6"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6"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6"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6"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6"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6"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6"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6"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6"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6"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6"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6"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6"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6"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6"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6"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6"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6"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6"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6"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6"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6"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6"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6"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6"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6"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6"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6"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6"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6"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6"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6"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6"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6"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6"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6"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6"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6"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6"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6"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6"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6"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6"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6"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6"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6"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6"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6"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6"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6"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6"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6"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6"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6"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6"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6"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6"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6"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6"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6"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6"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6"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6"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6"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6"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6"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6"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6"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6"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6"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6"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6"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6"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6"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6"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6"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6"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6"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6"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6"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6"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6"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6"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6"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6"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6"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6"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6"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6"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6"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6"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6"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6"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6"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6"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6"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6"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6"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6"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6"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6"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6"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6"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6"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6"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6"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6"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6"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6"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6"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6"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6"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6"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6"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6"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6"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6"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6"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6"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6"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6"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6"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6"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6"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6"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6"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6"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6"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6"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6"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6"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6"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6"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6"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6"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6"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6"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6"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6"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6"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6"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6"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6"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6"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6"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6"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6"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6"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6"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6"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6"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6"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6"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6"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6"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6"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6"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6"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6"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6"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6"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6"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6"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6"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6"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6"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6"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6"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6"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6"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6"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6"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6"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6"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6"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6"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6"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6"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6"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6"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6"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6"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6"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6"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6"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6"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6"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6"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6"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6"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6"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6"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6"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6"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6"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6"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6"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6"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6"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6"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6"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6"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6"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6"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6"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6"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6"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6"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6"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6"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6"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6"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6"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6"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6"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6"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6"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6"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6"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6"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6"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6"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6"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6"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6"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6"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6"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6"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6"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6"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6"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6"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6"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6"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6"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6"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6"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6"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6"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6"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6"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6"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6"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6"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6"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6"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6"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6"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6"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6"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6"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6"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6"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6"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6"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6"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6"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6"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6"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6"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6"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6"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6"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6"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6"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6"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6"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6"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6"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6"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6"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6"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6"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6"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6"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6"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6"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6"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6"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6"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6"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6"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6"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6"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6"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6"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6"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6"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6"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6"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6"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6"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6"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6"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6"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6"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6"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6"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6"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6"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6"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6"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6"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6"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6"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6"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6"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6"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6"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6"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6"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6"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6"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6"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6"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6"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6"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6"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6"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6"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6"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6"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6"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6"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6"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6"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6"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6"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6"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6"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6"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6"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6"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6"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6"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6"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6"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6"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6"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6"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6"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6"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6"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6"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6"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6"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6"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6"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6"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6"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6"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6"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6"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6"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6"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6"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6"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6"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6"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6"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6"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6"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6"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6"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6"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6"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6"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6"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6"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6"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6"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6"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6"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6"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6"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6"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6"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6"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6"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6"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6"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6"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6"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6"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6"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6"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6"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6"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6"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6"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6"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6"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6"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6"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6"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6"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6"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6"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6"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6"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6"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6"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6"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6"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6"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6"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6"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6"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6"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6"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6"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6"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6"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6"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6"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6"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6"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6"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6"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6"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6"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6"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6"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6"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6"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6"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6"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6"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6"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6"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6"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6"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6"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6"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6"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6"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6"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6"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6"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6"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6"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6"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6"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6"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6"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6"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6"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6"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6"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6"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6"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6"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6"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6"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6"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6"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6"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6"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6"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6"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6"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6"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6"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6"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6"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6"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6"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6"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6"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6"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6"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6"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6"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6"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6"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6"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6"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6"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6"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6"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6"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6"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6"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6"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6"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6"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6"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6"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6"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6"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6"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6"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6"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6"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6"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6"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6"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6"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6"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6"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6"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6"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6"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6"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6"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6"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6"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6"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6"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6"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6"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6"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6"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6"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6"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6"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6"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6"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6"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6"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6"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6"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6"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6"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6"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6"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6"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6"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6"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6"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6"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6"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6"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6"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6"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6"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6"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6"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6"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6"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6"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6"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6"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6"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6"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6"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6"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6"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6"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6"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6"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6"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6"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6"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6"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6"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6"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6"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6"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6"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6"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6"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6"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6"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6"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6"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6"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6"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6"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6"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6"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6"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6"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6"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6"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6"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6"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6"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6"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6"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6"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6"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6"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6"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6"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6"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6"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6"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6"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6"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6"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6"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6"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6"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6"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6"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6"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6"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6"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6"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6"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6"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6"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6"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6"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6"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6"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6"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6"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6"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6"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6"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6"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6"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6"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6"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6"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6"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6"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6"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6"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6"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6"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6"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6"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6"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6"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6"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6"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6"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6"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6"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6"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6"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6"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6"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6"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6"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6"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6"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6"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6"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6"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6"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6"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6"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6"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6"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6"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6"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6"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6"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6"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6"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6"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6"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6"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6"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6"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6"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6"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6"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6"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6"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6"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6"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6"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6"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6"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6"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6"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6"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6"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6"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6"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6"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6"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6"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6"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6"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6"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6"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6"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6"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6"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6"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6"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6"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6"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6"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6"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6"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6"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6"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6"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6"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6"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6"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6"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6"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6"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6"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6"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6"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6"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6"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6"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6"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6"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6"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6"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6"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6"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6"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6"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6"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6"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6"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6"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6"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6"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6"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6"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6"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6"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6"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6"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6"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6"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6"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6"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6"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6"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6"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6"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6"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6"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6"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6"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6"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6"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6"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6"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6"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6"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6"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6"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6"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6"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6"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6"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6"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6"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6"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6"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6"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6"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6"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6"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6"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6"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6"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6"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6"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6"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6"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6"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6"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6"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6"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6"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6"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6"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6"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6"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6"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6"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6"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6"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6"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6"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6"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6"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6"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6"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6"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6"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6"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6"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6"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6"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6"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6"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6"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6"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6"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6"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6"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6"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6"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6"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6"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6"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6"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6"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6"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6"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6"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6"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6"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6"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6"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6"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6"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6"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6"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6"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6"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6"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6"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6"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6"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6"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6"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6"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6"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6"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6"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6"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6"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6"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6"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6"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6"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6"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6"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6"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6"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6"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6"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6"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6"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6"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6"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6"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6"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6"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6"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6"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6"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6"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6"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6"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6"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6"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6"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6"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6"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6"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6"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6"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6"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6"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6"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6"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6"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6"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6"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6"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6"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6"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6"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6"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6"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6"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6"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6"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6"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6"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6"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6"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6"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6"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6"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6"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6"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6"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6"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6"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6"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6"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6"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6"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6"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6"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6"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6"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6"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6"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6"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6"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6"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6"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6"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6"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6"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6"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6"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6"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6"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6"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6"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6"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6"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6"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6"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6"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6"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6"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6"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6"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6"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6"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6"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6"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6"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6"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6"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6"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6"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6"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6"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6"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6"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6"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6"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6"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6"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6"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6"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6"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6"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6"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6"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6"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6"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6"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6"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6"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6"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6"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6"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6"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6"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6"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6"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6"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6"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6"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6"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6"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6"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6"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6"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6"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6"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6"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6"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6"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6"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6"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6"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6"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6"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6"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6"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6"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6"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6"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6"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6"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6"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6"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6"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6"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6"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6"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6"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6"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6"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6"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6"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6"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6"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6"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6"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6"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6"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6"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6"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6"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6"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6"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6"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6"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6"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6"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6"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6"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6"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6"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6"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6"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6"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6"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6"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6"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6"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6"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6"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6"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6"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6"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6"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6"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6"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6"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6"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6"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6"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6"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6"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6"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6"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6"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6"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6"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6"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6"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6"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6"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6"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6"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6"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6"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6"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6"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6"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6"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6"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6"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6"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6"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6"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6"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6"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6"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6"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6"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6"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6"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6"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6"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6"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6"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6"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6"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6"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6"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6"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6"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6"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6"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6"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6"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6"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6"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6"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6"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6"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6"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6"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6"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6"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6"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6"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6"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6"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6"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6"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6"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6"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6"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6"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6"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6"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6"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6"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6"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6"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6"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6"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4541F-DEE7-4F07-9769-E541D572AA0B}">
  <dimension ref="A1"/>
  <sheetViews>
    <sheetView showGridLines="0" tabSelected="1" workbookViewId="0">
      <selection activeCell="C25" sqref="C25"/>
    </sheetView>
  </sheetViews>
  <sheetFormatPr defaultRowHeight="14.4" x14ac:dyDescent="0.3"/>
  <cols>
    <col min="1" max="16384" width="8.88671875" style="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Marital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Suyog Hire</dc:creator>
  <cp:lastModifiedBy>Suyog Hire</cp:lastModifiedBy>
  <dcterms:created xsi:type="dcterms:W3CDTF">2023-08-30T04:26:34Z</dcterms:created>
  <dcterms:modified xsi:type="dcterms:W3CDTF">2023-09-04T08:53:27Z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2023-08-30T04:26:59Z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76b71048-2bed-4d2b-83f2-13894c93511b</vt:lpwstr>
  </property>
  <property fmtid="{D5CDD505-2E9C-101B-9397-08002B2CF9AE}" pid="7" name="MSIP_Label_defa4170-0d19-0005-0004-bc88714345d2_ActionId">
    <vt:lpwstr>960593e8-305b-4c25-a824-909e9b9643d6</vt:lpwstr>
  </property>
  <property fmtid="{D5CDD505-2E9C-101B-9397-08002B2CF9AE}" pid="8" name="MSIP_Label_defa4170-0d19-0005-0004-bc88714345d2_ContentBits">
    <vt:lpwstr>0</vt:lpwstr>
  </property>
</Properties>
</file>