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arshasharma/Desktop/excel-challenge/"/>
    </mc:Choice>
  </mc:AlternateContent>
  <xr:revisionPtr revIDLastSave="0" documentId="13_ncr:1_{97761927-9644-AB48-983B-0041CA8B4670}" xr6:coauthVersionLast="47" xr6:coauthVersionMax="47" xr10:uidLastSave="{00000000-0000-0000-0000-000000000000}"/>
  <bookViews>
    <workbookView xWindow="0" yWindow="740" windowWidth="34560" windowHeight="21600" activeTab="1" xr2:uid="{00000000-000D-0000-FFFF-FFFF00000000}"/>
  </bookViews>
  <sheets>
    <sheet name="Crowdfunding" sheetId="1" r:id="rId1"/>
    <sheet name="Crowdfunding Date Conversion" sheetId="17" r:id="rId2"/>
    <sheet name="Crowdfunding goal analysis" sheetId="19" r:id="rId3"/>
    <sheet name="CrowdfundinStatistical Analysis" sheetId="20" r:id="rId4"/>
    <sheet name="Crowdfunding Campaign " sheetId="9" r:id="rId5"/>
    <sheet name="Crowdfunding Country based" sheetId="15" r:id="rId6"/>
    <sheet name="Crowdfundinf Sub-Category" sheetId="14" r:id="rId7"/>
    <sheet name="CrowdfunCountry-Parent category" sheetId="16" r:id="rId8"/>
  </sheets>
  <definedNames>
    <definedName name="_xlnm._FilterDatabase" localSheetId="7" hidden="1">'CrowdfunCountry-Parent category'!$A$1:$B$1</definedName>
    <definedName name="_xlnm._FilterDatabase" localSheetId="6" hidden="1">'Crowdfundinf Sub-Category'!$J$1:$K$1</definedName>
    <definedName name="_xlnm._FilterDatabase" localSheetId="0" hidden="1">Crowdfunding!$A$1:$T$1001</definedName>
    <definedName name="_xlnm._FilterDatabase" localSheetId="4" hidden="1">'Crowdfunding Campaign '!$D$1:$E$1</definedName>
    <definedName name="_xlnm._FilterDatabase" localSheetId="5" hidden="1">'Crowdfunding Country based'!$A$1:$C$1</definedName>
    <definedName name="_xlnm._FilterDatabase" localSheetId="2" hidden="1">'Crowdfunding goal analysis'!$A$1:$H$1</definedName>
  </definedNames>
  <calcPr calcId="191029"/>
  <pivotCaches>
    <pivotCache cacheId="30" r:id="rId9"/>
    <pivotCache cacheId="31" r:id="rId10"/>
    <pivotCache cacheId="32" r:id="rId11"/>
    <pivotCache cacheId="33" r:id="rId12"/>
    <pivotCache cacheId="34" r:id="rId13"/>
    <pivotCache cacheId="35" r:id="rId14"/>
    <pivotCache cacheId="36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20" l="1"/>
  <c r="K14" i="20"/>
  <c r="K12" i="20"/>
  <c r="K9" i="20"/>
  <c r="K6" i="20"/>
  <c r="K3" i="20"/>
  <c r="G17" i="20"/>
  <c r="G14" i="20"/>
  <c r="G12" i="20"/>
  <c r="G9" i="20"/>
  <c r="G6" i="20"/>
  <c r="G3" i="20"/>
  <c r="D2" i="20" a="1"/>
  <c r="D2" i="20" s="1"/>
  <c r="C2" i="20" a="1"/>
  <c r="C2" i="20" s="1"/>
  <c r="A2" i="20" a="1"/>
  <c r="A2" i="20" s="1"/>
  <c r="B2" i="20" a="1"/>
  <c r="B2" i="20" s="1"/>
  <c r="D13" i="19"/>
  <c r="D4" i="19"/>
  <c r="D3" i="19"/>
  <c r="D2" i="19"/>
  <c r="C13" i="19"/>
  <c r="C2" i="19"/>
  <c r="B13" i="19"/>
  <c r="B2" i="19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F2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D5" i="19" l="1"/>
  <c r="D6" i="19" s="1"/>
  <c r="B3" i="19"/>
  <c r="B4" i="19"/>
  <c r="B5" i="19"/>
  <c r="B6" i="19" s="1"/>
  <c r="C3" i="19"/>
  <c r="E13" i="19"/>
  <c r="H13" i="19" s="1"/>
  <c r="E2" i="19"/>
  <c r="H2" i="19" s="1"/>
  <c r="F13" i="19" l="1"/>
  <c r="C4" i="19"/>
  <c r="D7" i="19"/>
  <c r="C5" i="19"/>
  <c r="B7" i="19"/>
  <c r="G13" i="19"/>
  <c r="F2" i="19"/>
  <c r="E3" i="19"/>
  <c r="H3" i="19" s="1"/>
  <c r="G2" i="19"/>
  <c r="E4" i="19" l="1"/>
  <c r="H4" i="19" s="1"/>
  <c r="D8" i="19"/>
  <c r="D9" i="19" s="1"/>
  <c r="C6" i="19"/>
  <c r="E6" i="19" s="1"/>
  <c r="H6" i="19" s="1"/>
  <c r="B8" i="19"/>
  <c r="B9" i="19" s="1"/>
  <c r="B10" i="19" s="1"/>
  <c r="F3" i="19"/>
  <c r="G3" i="19"/>
  <c r="F4" i="19"/>
  <c r="E5" i="19"/>
  <c r="G4" i="19"/>
  <c r="D10" i="19" l="1"/>
  <c r="D11" i="19"/>
  <c r="D12" i="19" s="1"/>
  <c r="C7" i="19"/>
  <c r="C8" i="19" s="1"/>
  <c r="E8" i="19" s="1"/>
  <c r="H8" i="19" s="1"/>
  <c r="B11" i="19"/>
  <c r="B12" i="19" s="1"/>
  <c r="F6" i="19"/>
  <c r="G6" i="19"/>
  <c r="H5" i="19"/>
  <c r="F5" i="19"/>
  <c r="G5" i="19"/>
  <c r="C9" i="19" l="1"/>
  <c r="E7" i="19"/>
  <c r="H7" i="19" s="1"/>
  <c r="C10" i="19"/>
  <c r="C11" i="19" s="1"/>
  <c r="F8" i="19"/>
  <c r="F7" i="19"/>
  <c r="G7" i="19"/>
  <c r="E9" i="19"/>
  <c r="H9" i="19" s="1"/>
  <c r="G8" i="19"/>
  <c r="E11" i="19" l="1"/>
  <c r="H11" i="19" s="1"/>
  <c r="C12" i="19"/>
  <c r="E12" i="19" s="1"/>
  <c r="F12" i="19" s="1"/>
  <c r="E10" i="19"/>
  <c r="H10" i="19" s="1"/>
  <c r="G10" i="19"/>
  <c r="F10" i="19"/>
  <c r="G9" i="19"/>
  <c r="F11" i="19"/>
  <c r="F9" i="19"/>
  <c r="G11" i="19"/>
  <c r="H12" i="19" l="1"/>
  <c r="G12" i="19"/>
  <c r="I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<sst xmlns="http://schemas.openxmlformats.org/spreadsheetml/2006/main" count="8228" uniqueCount="2133">
  <si>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</si>
  <si>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</si>
  <si>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</si>
  <si>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</si>
  <si>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</si>
  <si>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</si>
  <si>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</si>
  <si>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</si>
  <si>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</si>
  <si>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</si>
  <si>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</si>
  <si>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</si>
  <si>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</si>
  <si>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</si>
  <si>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</si>
  <si>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</si>
  <si>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</si>
  <si>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</si>
  <si>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</si>
  <si>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</si>
  <si>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</si>
  <si>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</si>
  <si>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</si>
  <si>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</si>
  <si>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</si>
  <si>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</si>
  <si>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</si>
  <si>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</si>
  <si>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</si>
  <si>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</si>
  <si>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</si>
  <si>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</si>
  <si>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</si>
  <si>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</si>
  <si>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</si>
  <si>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</si>
  <si>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</si>
  <si>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</si>
  <si>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</si>
  <si>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</si>
  <si>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</si>
  <si>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</si>
  <si>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</si>
  <si>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</si>
  <si>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</si>
  <si>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</si>
  <si>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</si>
  <si>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</si>
  <si>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</si>
  <si>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</si>
  <si>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</si>
  <si>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</si>
  <si>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</si>
  <si>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</si>
  <si>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</si>
  <si>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</si>
  <si>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</si>
  <si>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</si>
  <si>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</si>
  <si>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</si>
  <si>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</si>
  <si>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</si>
  <si>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</si>
  <si>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</si>
  <si>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</si>
  <si>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</si>
  <si>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</si>
  <si>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</si>
  <si>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</si>
  <si>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</si>
  <si>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</si>
  <si>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</si>
  <si>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</si>
  <si>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</si>
  <si>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</si>
  <si>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</si>
  <si>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</si>
  <si>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</si>
  <si>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</si>
  <si>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</si>
  <si>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</si>
  <si>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</si>
  <si>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</si>
  <si>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</si>
  <si>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</si>
  <si>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</si>
  <si>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</si>
  <si>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</si>
  <si>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</si>
  <si>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</si>
  <si>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</si>
  <si>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</si>
  <si>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</si>
  <si>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</si>
  <si>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</si>
  <si>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</si>
  <si>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</si>
  <si>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</si>
  <si>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</si>
  <si>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</si>
  <si>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</si>
  <si>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</si>
  <si>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</si>
  <si>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</si>
  <si>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</si>
  <si>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</si>
  <si>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</si>
  <si>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</si>
  <si>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</si>
  <si>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</si>
  <si>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</si>
  <si>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</si>
  <si>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</si>
  <si>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</si>
  <si>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</si>
  <si>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</si>
  <si>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</si>
  <si>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</si>
  <si>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</si>
  <si>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</si>
  <si>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</si>
  <si>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</si>
  <si>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</si>
  <si>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</si>
  <si>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</si>
  <si>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</si>
  <si>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</si>
  <si>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</si>
  <si>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</si>
  <si>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</si>
  <si>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</si>
  <si>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</si>
  <si>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</si>
  <si>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</si>
  <si>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</si>
  <si>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</si>
  <si>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</si>
  <si>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</si>
  <si>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</si>
  <si>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</si>
  <si>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</si>
  <si>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</si>
  <si>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</si>
  <si>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</si>
  <si>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</si>
  <si>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</si>
  <si>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</si>
  <si>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</si>
  <si>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</si>
  <si>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</si>
  <si>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</si>
  <si>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</si>
  <si>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</si>
  <si>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</si>
  <si>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</si>
  <si>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</si>
  <si>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</si>
  <si>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</si>
  <si>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</si>
  <si>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</si>
  <si>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</si>
  <si>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</si>
  <si>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</si>
  <si>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</si>
  <si>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</si>
  <si>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</si>
  <si>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</si>
  <si>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</si>
  <si>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</si>
  <si>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</si>
  <si>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</si>
  <si>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</si>
  <si>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</si>
  <si>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</si>
  <si>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</si>
  <si>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</si>
  <si>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</si>
  <si>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</si>
  <si>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</si>
  <si>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</si>
  <si>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</si>
  <si>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</si>
  <si>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</si>
  <si>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</si>
  <si>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</si>
  <si>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</si>
  <si>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</si>
  <si>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</si>
  <si>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</si>
  <si>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</si>
  <si>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</si>
  <si>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</si>
  <si>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</si>
  <si>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</si>
  <si>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</si>
  <si>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</si>
  <si>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</si>
  <si>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</si>
  <si>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</si>
  <si>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</si>
  <si>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</si>
  <si>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</si>
  <si>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</si>
  <si>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</si>
  <si>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</si>
  <si>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</si>
  <si>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</si>
  <si>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</si>
  <si>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</si>
  <si>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</si>
  <si>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</si>
  <si>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</si>
  <si>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</si>
  <si>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</si>
  <si>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</si>
  <si>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</si>
  <si>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</si>
  <si>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</si>
  <si>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</si>
  <si>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</si>
  <si>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</si>
  <si>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</si>
  <si>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</si>
  <si>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</si>
  <si>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</si>
  <si>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</si>
  <si>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</si>
  <si>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</si>
  <si>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</si>
  <si>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</si>
  <si>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</si>
  <si>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</si>
  <si>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</si>
  <si>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</si>
  <si>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</si>
  <si>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</si>
  <si>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</si>
  <si>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</si>
  <si>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</si>
  <si>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</si>
  <si>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</si>
  <si>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</si>
  <si>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</si>
  <si>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</si>
  <si>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</si>
  <si>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</si>
  <si>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</si>
  <si>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</si>
  <si>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</si>
  <si>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</si>
  <si>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</si>
  <si>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</si>
  <si>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</si>
  <si>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</si>
  <si>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</si>
  <si>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</si>
  <si>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</si>
  <si>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</si>
  <si>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</si>
  <si>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</si>
  <si>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</si>
  <si>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</si>
  <si>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</si>
  <si>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</si>
  <si>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</si>
  <si>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</si>
  <si>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</si>
  <si>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</si>
  <si>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</si>
  <si>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</si>
  <si>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</si>
  <si>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</si>
  <si>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</si>
  <si>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</si>
  <si>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</si>
  <si>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</si>
  <si>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</si>
  <si>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</si>
  <si>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</si>
  <si>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</si>
  <si>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</si>
  <si>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</si>
  <si>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</si>
  <si>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</si>
  <si>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</si>
  <si>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</si>
  <si>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</si>
  <si>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</si>
  <si>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</si>
  <si>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</si>
  <si>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</si>
  <si>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</si>
  <si>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</si>
  <si>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</si>
  <si>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</si>
  <si>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</si>
  <si>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</si>
  <si>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</si>
  <si>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</si>
  <si>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</si>
  <si>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</si>
  <si>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</si>
  <si>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</si>
  <si>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</si>
  <si>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</si>
  <si>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</si>
  <si>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</si>
  <si>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</si>
  <si>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</si>
  <si>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</si>
  <si>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</si>
  <si>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</si>
  <si>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</si>
  <si>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</si>
  <si>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</si>
  <si>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</si>
  <si>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</si>
  <si>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</si>
  <si>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</si>
  <si>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</si>
  <si>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</si>
  <si>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</si>
  <si>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</si>
  <si>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</si>
  <si>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</si>
  <si>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</si>
  <si>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</si>
  <si>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</si>
  <si>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</si>
  <si>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</si>
  <si>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</si>
  <si>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</si>
  <si>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</si>
  <si>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</si>
  <si>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</si>
  <si>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</si>
  <si>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</si>
  <si>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</si>
  <si>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</si>
  <si>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</si>
  <si>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</si>
  <si>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</si>
  <si>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</si>
  <si>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</si>
  <si>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</si>
  <si>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</si>
  <si>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</si>
  <si>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</si>
  <si>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</si>
  <si>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</si>
  <si>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</si>
  <si>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</si>
  <si>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</si>
  <si>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</si>
  <si>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</si>
  <si>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</si>
  <si>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</si>
  <si>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</si>
  <si>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</si>
  <si>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</si>
  <si>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</si>
  <si>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</si>
  <si>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</si>
  <si>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</si>
  <si>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</si>
  <si>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</si>
  <si>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</si>
  <si>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</si>
  <si>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</si>
  <si>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</si>
  <si>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</si>
  <si>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</si>
  <si>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</si>
  <si>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</si>
  <si>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</si>
  <si>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</si>
  <si>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</si>
  <si>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</si>
  <si>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</si>
  <si>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</si>
  <si>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</si>
  <si>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</si>
  <si>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</si>
  <si>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</si>
  <si>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</si>
  <si>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</si>
  <si>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</si>
  <si>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</si>
  <si>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</si>
  <si>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</si>
  <si>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</si>
  <si>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</si>
  <si>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</si>
  <si>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</si>
  <si>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</si>
  <si>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</si>
  <si>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</si>
  <si>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</si>
  <si>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</si>
  <si>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</si>
  <si>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</si>
  <si>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</si>
  <si>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</si>
  <si>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</si>
  <si>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</si>
  <si>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</si>
  <si>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</si>
  <si>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</si>
  <si>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</si>
  <si>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</si>
  <si>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</si>
  <si>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</si>
  <si>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</si>
  <si>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</si>
  <si>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</si>
  <si>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</si>
  <si>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</si>
  <si>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</si>
  <si>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</si>
  <si>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</si>
  <si>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</si>
  <si>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</si>
  <si>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</si>
  <si>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</si>
  <si>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</si>
  <si>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</si>
  <si>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</si>
  <si>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</si>
  <si>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</si>
  <si>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</si>
  <si>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</si>
  <si>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</si>
  <si>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</si>
  <si>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</si>
  <si>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</si>
  <si>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</si>
  <si>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</si>
  <si>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</si>
  <si>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</si>
  <si>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</si>
  <si>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</si>
  <si>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</si>
  <si>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</si>
  <si>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</si>
  <si>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</si>
  <si>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</si>
  <si>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</si>
  <si>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</si>
  <si>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</si>
  <si>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</si>
  <si>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</si>
  <si>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</si>
  <si>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</si>
  <si>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</si>
  <si>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</si>
  <si>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</si>
  <si>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</si>
  <si>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</si>
  <si>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</si>
  <si>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</si>
  <si>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</si>
  <si>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</si>
  <si>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</si>
  <si>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</si>
  <si>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</si>
  <si>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</si>
  <si>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</si>
  <si>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</si>
  <si>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</si>
  <si>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</si>
  <si>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</si>
  <si>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</si>
  <si>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</si>
  <si>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</si>
  <si>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</si>
  <si>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</si>
  <si>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</si>
  <si>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</si>
  <si>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</si>
  <si>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</si>
  <si>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</si>
  <si>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</si>
  <si>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</si>
  <si>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</si>
  <si>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</si>
  <si>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</si>
  <si>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</si>
  <si>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</si>
  <si>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</si>
  <si>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</si>
  <si>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</si>
  <si>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</si>
  <si>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</si>
  <si>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</si>
  <si>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</si>
  <si>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</si>
  <si>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</si>
  <si>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</si>
  <si>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</si>
  <si>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</si>
  <si>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</si>
  <si>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</si>
  <si>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</si>
  <si>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</si>
  <si>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</si>
  <si>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</si>
  <si>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</si>
  <si>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</si>
  <si>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</si>
  <si>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</si>
  <si>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</si>
  <si>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</si>
  <si>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</si>
  <si>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</si>
  <si>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</si>
  <si>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</si>
  <si>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</si>
  <si>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</si>
  <si>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</si>
  <si>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</si>
  <si>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</si>
  <si>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</si>
  <si>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</si>
  <si>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</si>
  <si>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</si>
  <si>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</si>
  <si>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</si>
  <si>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</si>
  <si>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</si>
  <si>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</si>
  <si>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</si>
  <si>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</si>
  <si>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</si>
  <si>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</si>
  <si>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</si>
  <si>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</si>
  <si>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</si>
  <si>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</si>
  <si>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</si>
  <si>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</si>
  <si>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</si>
  <si>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</si>
  <si>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</si>
  <si>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</si>
  <si>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</si>
  <si>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</si>
  <si>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</si>
  <si>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</si>
  <si>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</si>
  <si>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</si>
  <si>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</si>
  <si>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</si>
  <si>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</si>
  <si>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</si>
  <si>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</si>
  <si>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</si>
  <si>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</si>
  <si>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</si>
  <si>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</si>
  <si>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</si>
  <si>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</si>
  <si>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</si>
  <si>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</si>
  <si>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</si>
  <si>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</si>
  <si>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</si>
  <si>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</si>
  <si>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</si>
  <si>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</si>
  <si>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</si>
  <si>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</si>
  <si>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</si>
  <si>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</si>
  <si>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</si>
  <si>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</si>
  <si>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</si>
  <si>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</si>
  <si>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</si>
  <si>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</si>
  <si>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</si>
  <si>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</si>
  <si>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</si>
  <si>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</si>
  <si>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</si>
  <si>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</si>
  <si>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</si>
  <si>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</si>
  <si>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</si>
  <si>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</si>
  <si>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</si>
  <si>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</si>
  <si>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</si>
  <si>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</si>
  <si>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</si>
  <si>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</si>
  <si>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</si>
  <si>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</si>
  <si>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</si>
  <si>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</si>
  <si>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</si>
  <si>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</si>
  <si>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</si>
  <si>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</si>
  <si>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</si>
  <si>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</si>
  <si>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</si>
  <si>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</si>
  <si>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</si>
  <si>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</si>
  <si>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</si>
  <si>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</si>
  <si>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</si>
  <si>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</si>
  <si>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</si>
  <si>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</si>
  <si>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</si>
  <si>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</si>
  <si>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</si>
  <si>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</si>
  <si>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</si>
  <si>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</si>
  <si>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</si>
  <si>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</si>
  <si>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</si>
  <si>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</si>
  <si>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</si>
  <si>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</si>
  <si>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</si>
  <si>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</si>
  <si>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</si>
  <si>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</si>
  <si>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</si>
  <si>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</si>
  <si>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</si>
  <si>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</si>
  <si>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</si>
  <si>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</si>
  <si>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</si>
  <si>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</si>
  <si>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</si>
  <si>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</si>
  <si>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</si>
  <si>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</si>
  <si>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</si>
  <si>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</si>
  <si>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</si>
  <si>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</si>
  <si>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</si>
  <si>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</si>
  <si>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</si>
  <si>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</si>
  <si>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</si>
  <si>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</si>
  <si>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</si>
  <si>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</si>
  <si>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</si>
  <si>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</si>
  <si>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</si>
  <si>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</si>
  <si>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</si>
  <si>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</si>
  <si>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</si>
  <si>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</si>
  <si>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</si>
  <si>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</si>
  <si>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</si>
  <si>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</si>
  <si>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</si>
  <si>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</si>
  <si>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</si>
  <si>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</si>
  <si>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</si>
  <si>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</si>
  <si>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</si>
  <si>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</si>
  <si>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</si>
  <si>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</si>
  <si>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</si>
  <si>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</si>
  <si>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</si>
  <si>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</si>
  <si>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</si>
  <si>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</si>
  <si>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</si>
  <si>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</si>
  <si>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</si>
  <si>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</si>
  <si>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</si>
  <si>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</si>
  <si>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</si>
  <si>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</si>
  <si>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</si>
  <si>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</si>
  <si>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</si>
  <si>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</si>
  <si>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</si>
  <si>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</si>
  <si>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</si>
  <si>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</si>
  <si>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</si>
  <si>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</si>
  <si>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</si>
  <si>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</si>
  <si>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</si>
  <si>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</si>
  <si>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</si>
  <si>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</si>
  <si>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</si>
  <si>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</si>
  <si>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</si>
  <si>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</si>
  <si>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</si>
  <si>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</si>
  <si>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</si>
  <si>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</si>
  <si>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</si>
  <si>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</si>
  <si>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</si>
  <si>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</si>
  <si>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</si>
  <si>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</si>
  <si>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</si>
  <si>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</si>
  <si>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</si>
  <si>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</si>
  <si>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</si>
  <si>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</si>
  <si>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</si>
  <si>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</si>
  <si>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</si>
  <si>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</si>
  <si>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</si>
  <si>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</si>
  <si>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</si>
  <si>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</si>
  <si>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</si>
  <si>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</si>
  <si>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</si>
  <si>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</si>
  <si>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</si>
  <si>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</si>
  <si>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</si>
  <si>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</si>
  <si>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</si>
  <si>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</si>
  <si>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</si>
  <si>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</si>
  <si>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</si>
  <si>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</si>
  <si>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</si>
  <si>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</si>
  <si>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</si>
  <si>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</si>
  <si>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</si>
  <si>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</si>
  <si>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</si>
  <si>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</si>
  <si>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</si>
  <si>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</si>
  <si>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</si>
  <si>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</si>
  <si>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</si>
  <si>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</si>
  <si>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</si>
  <si>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</si>
  <si>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</si>
  <si>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</si>
  <si>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</si>
  <si>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</si>
  <si>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</si>
  <si>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</si>
  <si>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</si>
  <si>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</si>
  <si>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</si>
  <si>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</si>
  <si>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</si>
  <si>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</si>
  <si>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</si>
  <si>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</si>
  <si>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</si>
  <si>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</si>
  <si>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</si>
  <si>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</si>
  <si>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</si>
  <si>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</si>
  <si>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</si>
  <si>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</si>
  <si>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</si>
  <si>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</si>
  <si>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</si>
  <si>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</si>
  <si>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</si>
  <si>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</si>
  <si>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</si>
  <si>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</si>
  <si>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</si>
  <si>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</si>
  <si>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</si>
  <si>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</si>
  <si>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</si>
  <si>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</si>
  <si>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</si>
  <si>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</si>
  <si>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</si>
  <si>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</si>
  <si>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</si>
  <si>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</si>
  <si>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</si>
  <si>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</si>
  <si>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</si>
  <si>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</si>
  <si>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</si>
  <si>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</si>
  <si>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</si>
  <si>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</si>
  <si>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</si>
  <si>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</si>
  <si>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</si>
  <si>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</si>
  <si>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</si>
  <si>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</si>
  <si>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</si>
  <si>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</si>
  <si>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</si>
  <si>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</si>
  <si>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</si>
  <si>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</si>
  <si>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</si>
  <si>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</si>
  <si>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</si>
  <si>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</si>
  <si>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</si>
  <si>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</si>
  <si>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</si>
  <si>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</si>
  <si>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</si>
  <si>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</si>
  <si>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</si>
  <si>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</si>
  <si>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</si>
  <si>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</si>
  <si>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</si>
  <si>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</si>
  <si>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</si>
  <si>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</si>
  <si>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</si>
  <si>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</si>
  <si>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</si>
  <si>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</si>
  <si>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</si>
  <si>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</si>
  <si>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</si>
  <si>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</si>
  <si>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</si>
  <si>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</si>
  <si>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</si>
  <si>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</si>
  <si>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</si>
  <si>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</si>
  <si>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</si>
  <si>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</si>
  <si>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</si>
  <si>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</si>
  <si>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</si>
  <si>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</si>
  <si>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</si>
  <si>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</si>
  <si>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</si>
  <si>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</si>
  <si>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</si>
  <si>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</si>
  <si>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</si>
  <si>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</si>
  <si>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</si>
  <si>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</si>
  <si>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</si>
  <si>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</si>
  <si>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</si>
  <si>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</si>
  <si>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</si>
  <si>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</si>
  <si>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</si>
  <si>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</si>
  <si>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</si>
  <si>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</si>
  <si>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</si>
  <si>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</si>
  <si>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</si>
  <si>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</si>
  <si>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</si>
  <si>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</si>
  <si>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</si>
  <si>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</si>
  <si>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</si>
  <si>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</si>
  <si>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</si>
  <si>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</si>
  <si>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</si>
  <si>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</si>
  <si>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</si>
  <si>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</si>
  <si>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</si>
  <si>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</si>
  <si>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</si>
  <si>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</si>
  <si>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</si>
  <si>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</si>
  <si>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</si>
  <si>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</si>
  <si>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</si>
  <si>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</si>
  <si>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</si>
  <si>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</si>
  <si>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</si>
  <si>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</si>
  <si>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</si>
  <si>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</si>
  <si>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</si>
  <si>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</si>
  <si>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</si>
  <si>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</si>
  <si>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</si>
  <si>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</si>
  <si>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</si>
  <si>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</si>
  <si>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</si>
  <si>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</si>
  <si>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</si>
  <si>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</si>
  <si>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</si>
  <si>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</si>
  <si>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</si>
  <si>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</si>
  <si>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</si>
  <si>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</si>
  <si>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</si>
  <si>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</si>
  <si>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</si>
  <si>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</si>
  <si>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</si>
  <si>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</si>
  <si>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</si>
  <si>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</si>
  <si>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</si>
  <si>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</si>
  <si>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</si>
  <si>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</si>
  <si>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</si>
  <si>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</si>
  <si>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</si>
  <si>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</si>
  <si>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</si>
  <si>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</si>
  <si>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</si>
  <si>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</si>
  <si>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</si>
  <si>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</si>
  <si>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</si>
  <si>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</si>
  <si>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</si>
  <si>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</si>
  <si>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</si>
  <si>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</si>
  <si>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</si>
  <si>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</si>
  <si>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</si>
  <si>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</si>
  <si>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</si>
  <si>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</si>
  <si>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</si>
  <si>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</si>
  <si>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</si>
  <si>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</si>
  <si>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</si>
  <si>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</si>
  <si>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</si>
  <si>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</si>
  <si>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</si>
  <si>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</si>
  <si>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</si>
  <si>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</si>
  <si>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</si>
  <si>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</si>
  <si>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</si>
  <si>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</si>
  <si>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</si>
  <si>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</si>
  <si>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</si>
  <si>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</si>
  <si>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</si>
  <si>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</si>
  <si>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</si>
  <si>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</si>
  <si>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</si>
  <si>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</si>
  <si>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</si>
  <si>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</si>
  <si>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</si>
  <si>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</si>
  <si>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</si>
  <si>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</si>
  <si>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</si>
  <si>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</si>
  <si>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</si>
  <si>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</si>
  <si>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</si>
  <si>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</si>
  <si>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</si>
  <si>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</si>
  <si>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</si>
  <si>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</si>
  <si>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</si>
  <si>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</si>
  <si>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</si>
  <si>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</si>
  <si>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</si>
  <si>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</si>
  <si>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</si>
  <si>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</si>
  <si>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</si>
  <si>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</si>
  <si>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</si>
  <si>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</si>
  <si>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</si>
  <si>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</si>
  <si>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</si>
  <si>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</si>
  <si>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</si>
  <si>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</si>
  <si>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</si>
  <si>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</si>
  <si>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</si>
  <si>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</si>
  <si>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</si>
  <si>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</si>
  <si>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</si>
  <si>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</si>
  <si>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</si>
  <si>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</si>
  <si>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</si>
  <si>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</si>
  <si>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</si>
  <si>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</si>
  <si>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</si>
  <si>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</si>
  <si>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</si>
  <si>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</si>
  <si>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</si>
  <si>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</si>
  <si>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</si>
  <si>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</si>
  <si>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</si>
  <si>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</si>
  <si>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</si>
  <si>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</si>
  <si>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</si>
  <si>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</si>
  <si>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</si>
  <si>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</si>
  <si>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</si>
  <si>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</si>
  <si>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</si>
  <si>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</si>
  <si>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</si>
  <si>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</si>
  <si>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</si>
  <si>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</si>
  <si>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</si>
  <si>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</si>
  <si>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</si>
  <si>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</si>
  <si>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</si>
  <si>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</si>
  <si>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</si>
  <si>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</si>
  <si>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</si>
  <si>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</si>
  <si>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</si>
  <si>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</si>
  <si>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</si>
  <si>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</si>
  <si>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</si>
  <si>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</si>
  <si>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</si>
  <si>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</si>
  <si>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</si>
  <si>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</si>
  <si>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</si>
  <si>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</si>
  <si>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</si>
  <si>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</si>
  <si>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</si>
  <si>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</si>
  <si>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</si>
  <si>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</si>
  <si>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</si>
  <si>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</si>
  <si>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</si>
  <si>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</si>
  <si>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</si>
  <si>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</si>
  <si>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</si>
  <si>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</si>
  <si>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</si>
  <si>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</si>
  <si>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</si>
  <si>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</si>
  <si>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</si>
  <si>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</si>
  <si>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</si>
  <si>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</si>
  <si>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</si>
  <si>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</si>
  <si>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</si>
  <si>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</si>
  <si>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</si>
  <si>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</si>
  <si>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</si>
  <si>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</si>
  <si>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</si>
  <si>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</si>
  <si>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</si>
  <si>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</si>
  <si>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</si>
  <si>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</si>
  <si>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</si>
  <si>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</si>
  <si>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</si>
  <si>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</si>
  <si>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</si>
  <si>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</si>
  <si>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</si>
  <si>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</si>
  <si>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</si>
  <si>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</si>
  <si>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</si>
  <si>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</si>
  <si>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</si>
  <si>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</si>
  <si>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</si>
  <si>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</si>
  <si>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</si>
  <si>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</si>
  <si>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</si>
  <si>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</si>
  <si>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</si>
  <si>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</si>
  <si>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</si>
  <si>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</si>
  <si>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</si>
  <si>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</si>
  <si>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</si>
  <si>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</si>
  <si>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</si>
  <si>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</si>
  <si>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</si>
  <si>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</si>
  <si>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</si>
  <si>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</si>
  <si>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</si>
  <si>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</si>
  <si>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</si>
  <si>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</si>
  <si>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</si>
  <si>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</si>
  <si>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</si>
  <si>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</si>
  <si>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</si>
  <si>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</si>
  <si>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</si>
  <si>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</si>
  <si>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</si>
  <si>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</si>
  <si>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</si>
  <si>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</si>
  <si>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</si>
  <si>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</si>
  <si>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</si>
  <si>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</si>
  <si>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</si>
  <si>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</si>
  <si>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</si>
  <si>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</si>
  <si>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</si>
  <si>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</si>
  <si>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</si>
  <si>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</si>
  <si>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</si>
  <si>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</si>
  <si>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</si>
  <si>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</si>
  <si>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</si>
  <si>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</si>
  <si>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</si>
  <si>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</si>
  <si>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</si>
  <si>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</si>
  <si>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</si>
  <si>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</si>
  <si>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</si>
  <si>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</si>
  <si>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</si>
  <si>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</si>
  <si>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</si>
  <si>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</si>
  <si>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</si>
  <si>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</si>
  <si>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</si>
  <si>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</si>
  <si>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</si>
  <si>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</si>
  <si>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</si>
  <si>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</si>
  <si>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</si>
  <si>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</si>
  <si>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</si>
  <si>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</si>
  <si>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</si>
  <si>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</si>
  <si>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</si>
  <si>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</si>
  <si>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</si>
  <si>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</si>
  <si>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</si>
  <si>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</si>
  <si>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</si>
  <si>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</si>
  <si>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</si>
  <si>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</si>
  <si>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</si>
  <si>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</si>
  <si>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</si>
  <si>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</si>
  <si>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</si>
  <si>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</si>
  <si>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</si>
  <si>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</si>
  <si>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</si>
  <si>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</si>
  <si>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</si>
  <si>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</si>
  <si>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</si>
  <si>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</si>
  <si>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</si>
  <si>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</si>
  <si>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</si>
  <si>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</si>
  <si>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</si>
  <si>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</si>
  <si>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</si>
  <si>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</si>
  <si>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</si>
  <si>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</si>
  <si>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</si>
  <si>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</si>
  <si>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</si>
  <si>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</si>
  <si>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</si>
  <si>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</si>
  <si>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</si>
  <si>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</si>
  <si>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</si>
  <si>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</si>
  <si>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</si>
  <si>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</si>
  <si>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</si>
  <si>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</si>
  <si>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</si>
  <si>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</si>
  <si>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</si>
  <si>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</si>
  <si>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</si>
  <si>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</si>
  <si>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</si>
  <si>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</si>
  <si>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</si>
  <si>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</si>
  <si>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</si>
  <si>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</si>
  <si>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</si>
  <si>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</si>
  <si>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</si>
  <si>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</si>
  <si>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</si>
  <si>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</si>
  <si>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</si>
  <si>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</si>
  <si>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</si>
  <si>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</si>
  <si>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</si>
  <si>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</si>
  <si>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</si>
  <si>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</si>
  <si>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</si>
  <si>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</si>
  <si>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</si>
  <si>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</si>
  <si>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</si>
  <si>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</si>
  <si>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</si>
  <si>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</si>
  <si>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</si>
  <si>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</si>
  <si>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</si>
  <si>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</si>
  <si>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</si>
  <si>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</si>
  <si>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</si>
  <si>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</si>
  <si>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</si>
  <si>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</si>
  <si>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</si>
  <si>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</si>
  <si>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</si>
  <si>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</si>
  <si>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</si>
  <si>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</si>
  <si>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</si>
  <si>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</si>
  <si>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</si>
  <si>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</si>
  <si>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</si>
  <si>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</si>
  <si>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</si>
  <si>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</si>
  <si>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</si>
  <si>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</si>
  <si>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</si>
  <si>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</si>
  <si>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</si>
  <si>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</si>
  <si>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</si>
  <si>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</si>
  <si>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</si>
  <si>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</si>
  <si>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</si>
  <si>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</si>
  <si>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</si>
  <si>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</si>
  <si>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</si>
  <si>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</si>
  <si>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</si>
  <si>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</si>
  <si>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</si>
  <si>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</si>
  <si>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</si>
  <si>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</si>
  <si>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</si>
  <si>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</si>
  <si>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</si>
  <si>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</si>
  <si>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</si>
  <si>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</si>
  <si>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</si>
  <si>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</si>
  <si>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</si>
  <si>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</si>
  <si>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</si>
  <si>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</si>
  <si>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</si>
  <si>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</si>
  <si>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</si>
  <si>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</si>
  <si>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</si>
  <si>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</si>
  <si>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</si>
  <si>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</si>
  <si>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</si>
  <si>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</si>
  <si>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</si>
  <si>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</si>
  <si>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</si>
  <si>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</si>
  <si>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</si>
  <si>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</si>
  <si>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</si>
  <si>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</si>
  <si>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</si>
  <si>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</si>
  <si>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</si>
  <si>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</si>
  <si>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</si>
  <si>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</si>
  <si>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</si>
  <si>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</si>
  <si>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</si>
  <si>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</si>
  <si>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</si>
  <si>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</si>
  <si>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</si>
  <si>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</si>
  <si>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</si>
  <si>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</si>
  <si>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</si>
  <si>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</si>
  <si>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</si>
  <si>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</si>
  <si>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</si>
  <si>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</si>
  <si>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</si>
  <si>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</si>
  <si>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</si>
  <si>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</si>
  <si>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</si>
  <si>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</si>
  <si>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</si>
  <si>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</si>
  <si>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</si>
  <si>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</si>
  <si>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</si>
  <si>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</si>
  <si>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</si>
  <si>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</si>
  <si>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</si>
  <si>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</si>
  <si>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</si>
  <si>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</si>
  <si>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</si>
  <si>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</si>
  <si>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</si>
  <si>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</si>
  <si>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</si>
  <si>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</si>
  <si>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</si>
  <si>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</si>
  <si>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</si>
  <si>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</si>
  <si>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</si>
  <si>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</si>
  <si>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</si>
  <si>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</si>
  <si>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</si>
  <si>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</si>
  <si>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</si>
  <si>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</si>
  <si>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</si>
  <si>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</si>
  <si>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</si>
  <si>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</si>
  <si>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</si>
  <si>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</si>
  <si>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</si>
  <si>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</si>
  <si>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</si>
  <si>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</si>
  <si>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</si>
  <si>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</si>
  <si>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</si>
  <si>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</si>
  <si>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</si>
  <si>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</si>
  <si>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</si>
  <si>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</si>
  <si>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</si>
  <si>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</si>
  <si>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</si>
  <si>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</si>
  <si>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</si>
  <si>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</si>
  <si>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</si>
  <si>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</si>
  <si>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</si>
  <si>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</si>
  <si>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</si>
  <si>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</si>
  <si>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</si>
  <si>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</si>
  <si>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</si>
  <si>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</si>
  <si>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</si>
  <si>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</si>
  <si>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</si>
  <si>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</si>
  <si>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</si>
  <si>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</si>
  <si>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</si>
  <si>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</si>
  <si>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</si>
  <si>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</si>
  <si>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</si>
  <si>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</si>
  <si>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</si>
  <si>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</si>
  <si>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</si>
  <si>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</si>
  <si>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</si>
  <si>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</si>
  <si>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</si>
  <si>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</si>
  <si>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</si>
  <si>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</si>
  <si>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</si>
  <si>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</si>
  <si>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</si>
  <si>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</si>
  <si>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</si>
  <si>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</si>
  <si>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</si>
  <si>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</si>
  <si>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</si>
  <si>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</si>
  <si>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</si>
  <si>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</si>
  <si>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</si>
  <si>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</si>
  <si>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</si>
  <si>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</si>
  <si>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</si>
  <si>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</si>
  <si>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</si>
  <si>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</si>
  <si>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</si>
  <si>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</si>
  <si>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</si>
  <si>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</si>
  <si>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</si>
  <si>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</si>
  <si>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</si>
  <si>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</si>
  <si>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</si>
  <si>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</si>
  <si>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</si>
  <si>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</si>
  <si>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</si>
  <si>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</si>
  <si>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</si>
  <si>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</si>
  <si>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</si>
  <si>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</si>
  <si>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</si>
  <si>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</si>
  <si>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</si>
  <si>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</si>
  <si>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</si>
  <si>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</si>
  <si>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</si>
  <si>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</si>
  <si>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</si>
  <si>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</si>
  <si>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</si>
  <si>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</si>
  <si>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</si>
  <si>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</si>
  <si>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</si>
  <si>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</si>
  <si>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</si>
  <si>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</si>
  <si>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</si>
  <si>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</si>
  <si>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</si>
  <si>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</si>
  <si>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</si>
  <si>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</si>
  <si>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</si>
  <si>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</si>
  <si>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</si>
  <si>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</si>
  <si>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</si>
  <si>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</si>
  <si>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</si>
  <si>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</si>
  <si>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</si>
  <si>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</si>
  <si>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</si>
  <si>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</si>
  <si>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</si>
  <si>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</si>
  <si>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</si>
  <si>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</si>
  <si>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</si>
  <si>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</si>
  <si>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</si>
  <si>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</si>
  <si>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</si>
  <si>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</si>
  <si>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</si>
  <si>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</si>
  <si>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</si>
  <si>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</si>
  <si>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</si>
  <si>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</si>
  <si>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</si>
  <si>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</si>
  <si>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</si>
  <si>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</si>
  <si>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</si>
  <si>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</si>
  <si>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</si>
  <si>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</si>
  <si>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</si>
  <si>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</si>
  <si>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</si>
  <si>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</si>
  <si>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</si>
  <si>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</si>
  <si>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</si>
  <si>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</si>
  <si>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</si>
  <si>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</si>
  <si>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</si>
  <si>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</si>
  <si>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</si>
  <si>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</si>
  <si>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</si>
  <si>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</si>
  <si>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</si>
  <si>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</si>
  <si>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</si>
  <si>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</si>
  <si>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</si>
  <si>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</si>
  <si>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</si>
  <si>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</si>
  <si>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</si>
  <si>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</si>
  <si>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</si>
  <si>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</si>
  <si>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</si>
  <si>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</si>
  <si>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</si>
  <si>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</si>
  <si>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</si>
  <si>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</si>
  <si>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</si>
  <si>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</si>
  <si>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</si>
  <si>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</si>
  <si>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</si>
  <si>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</si>
  <si>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</si>
  <si>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</si>
  <si>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</si>
  <si>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</si>
  <si>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</si>
  <si>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</si>
  <si>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</si>
  <si>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</si>
  <si>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</si>
  <si>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</si>
  <si>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</si>
  <si>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</si>
  <si>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</si>
  <si>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</si>
  <si>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</si>
  <si>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</si>
  <si>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</si>
  <si>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</si>
  <si>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</si>
  <si>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</si>
  <si>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</si>
  <si>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</si>
  <si>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</si>
  <si>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</si>
  <si>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</si>
  <si>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</si>
  <si>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</si>
  <si>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</si>
  <si>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</si>
  <si>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</si>
  <si>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</si>
  <si>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</si>
  <si>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</si>
  <si>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</si>
  <si>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</si>
  <si>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</si>
  <si>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</si>
  <si>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</si>
  <si>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</si>
  <si>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</si>
  <si>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</si>
  <si>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</si>
  <si>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</si>
  <si>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</si>
  <si>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</si>
  <si>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</si>
  <si>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</si>
  <si>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</si>
  <si>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</si>
  <si>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</si>
  <si>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</si>
  <si>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</si>
  <si>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</si>
  <si>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</si>
  <si>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</si>
  <si>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</si>
  <si>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</si>
  <si>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</si>
  <si>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</si>
  <si>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</si>
  <si>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</si>
  <si>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</si>
  <si>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</si>
  <si>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</si>
  <si>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</si>
  <si>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</si>
  <si>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</si>
  <si>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</si>
  <si>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</si>
  <si>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</si>
  <si>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</si>
  <si>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</si>
  <si>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</si>
  <si>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</si>
  <si>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</si>
  <si>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</si>
  <si>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</si>
  <si>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</si>
  <si>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</si>
  <si>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</si>
  <si>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</si>
  <si>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</si>
  <si>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</si>
  <si>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</si>
  <si>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</si>
  <si>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</si>
  <si>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</si>
  <si>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</si>
  <si>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</si>
  <si>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</si>
  <si>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</si>
  <si>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</si>
  <si>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</si>
  <si>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</si>
  <si>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</si>
  <si>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</si>
  <si>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</si>
  <si>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</si>
  <si>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</si>
  <si>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</si>
  <si>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</si>
  <si>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</si>
  <si>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</si>
  <si>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</si>
  <si>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</si>
  <si>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</si>
  <si>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</si>
  <si>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</si>
  <si>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</si>
  <si>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</si>
  <si>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</si>
  <si>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</si>
  <si>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</si>
  <si>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</si>
  <si>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</si>
  <si>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</si>
  <si>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</si>
  <si>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</si>
  <si>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</si>
  <si>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</si>
  <si>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</si>
  <si>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</si>
  <si>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</si>
  <si>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</si>
  <si>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</si>
  <si>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</si>
  <si>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</si>
  <si>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</si>
  <si>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</si>
  <si>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</si>
  <si>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</si>
  <si>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</si>
  <si>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</si>
  <si>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</si>
  <si>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</si>
  <si>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</si>
  <si>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</si>
  <si>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</si>
  <si>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</si>
  <si>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</si>
  <si>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</si>
  <si>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</si>
  <si>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</si>
  <si>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</si>
  <si>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</si>
  <si>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</si>
  <si>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</si>
  <si>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</si>
  <si>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</si>
  <si>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</si>
  <si>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</si>
  <si>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</si>
  <si>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</si>
  <si>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</si>
  <si>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</si>
  <si>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</si>
  <si>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</si>
  <si>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</si>
  <si>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</si>
  <si>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</si>
  <si>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</si>
  <si>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</si>
  <si>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</si>
  <si>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</si>
  <si>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</si>
  <si>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</si>
  <si>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</si>
  <si>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</si>
  <si>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</si>
  <si>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</si>
  <si>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</si>
  <si>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</si>
  <si>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</si>
  <si>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</si>
  <si>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</si>
  <si>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</si>
  <si>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</si>
  <si>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</si>
  <si>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</si>
  <si>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</si>
  <si>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</si>
  <si>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</si>
  <si>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</si>
  <si>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</si>
  <si>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</si>
  <si>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</si>
  <si>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</si>
  <si>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</si>
  <si>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</si>
  <si>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</si>
  <si>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</si>
  <si>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</si>
  <si>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</si>
  <si>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</si>
  <si>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</si>
  <si>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</si>
  <si>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</si>
  <si>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</si>
  <si>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</si>
  <si>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</si>
  <si>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</si>
  <si>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</si>
  <si>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</si>
  <si>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</si>
  <si>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</si>
  <si>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</si>
  <si>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</si>
  <si>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</si>
  <si>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</si>
  <si>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</si>
  <si>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</si>
  <si>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</si>
  <si>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</si>
  <si>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</si>
  <si>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</si>
  <si>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</si>
  <si>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</si>
  <si>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</si>
  <si>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</si>
  <si>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</si>
  <si>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</si>
  <si>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</si>
  <si>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</si>
  <si>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</si>
  <si>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</si>
  <si>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</si>
  <si>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</si>
  <si>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</si>
  <si>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</si>
  <si>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</si>
  <si>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</si>
  <si>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</si>
  <si>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</si>
  <si>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</si>
  <si>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</si>
  <si>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</si>
  <si>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</si>
  <si>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</si>
  <si>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</si>
  <si>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</si>
  <si>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</si>
  <si>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</si>
  <si>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</si>
  <si>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</si>
  <si>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</si>
  <si>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</si>
  <si>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</si>
  <si>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</si>
  <si>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</si>
  <si>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</si>
  <si>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</si>
  <si>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</si>
  <si>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</si>
  <si>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</si>
  <si>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</si>
  <si>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</si>
  <si>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</si>
  <si>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</si>
  <si>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</si>
  <si>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</si>
  <si>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</si>
  <si>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</si>
  <si>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</si>
  <si>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</si>
  <si>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</si>
  <si>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</si>
  <si>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</si>
  <si>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</si>
  <si>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</si>
  <si>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</si>
  <si>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</si>
  <si>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</si>
  <si>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</si>
  <si>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</si>
  <si>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</si>
  <si>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</si>
  <si>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</si>
  <si>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</si>
  <si>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</si>
  <si>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</si>
  <si>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</si>
  <si>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</si>
  <si>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</si>
  <si>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</si>
  <si>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</si>
  <si>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</si>
  <si>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</si>
  <si>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</si>
  <si>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</si>
  <si>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</si>
  <si>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</si>
  <si>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</si>
  <si>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</si>
  <si>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</si>
  <si>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</si>
  <si>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</si>
  <si>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</si>
  <si>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</si>
  <si>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</si>
  <si>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</si>
  <si>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</si>
  <si>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</si>
  <si>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</si>
  <si>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</si>
  <si>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</si>
  <si>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</si>
  <si>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</si>
  <si>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</si>
  <si>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</si>
  <si>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</si>
  <si>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</si>
  <si>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</si>
  <si>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</si>
  <si>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</si>
  <si>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</si>
  <si>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</si>
  <si>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</si>
  <si>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</si>
  <si>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</si>
  <si>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</si>
  <si>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</si>
  <si>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</si>
  <si>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</si>
  <si>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</si>
  <si>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</si>
  <si>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</si>
  <si>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</si>
  <si>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</si>
  <si>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</si>
  <si>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</si>
  <si>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</si>
  <si>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</si>
  <si>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</si>
  <si>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</si>
  <si>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</si>
  <si>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</si>
  <si>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</si>
  <si>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</si>
  <si>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</si>
  <si>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</si>
  <si>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</si>
  <si>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</si>
  <si>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</si>
  <si>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</si>
  <si>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</si>
  <si>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</si>
  <si>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</si>
  <si>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</si>
  <si>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</si>
  <si>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</si>
  <si>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</si>
  <si>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</si>
  <si>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</si>
  <si>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</si>
  <si>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</si>
  <si>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</si>
  <si>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</si>
  <si>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</si>
  <si>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</si>
  <si>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</si>
  <si>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</si>
  <si>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</si>
  <si>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</si>
  <si>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</si>
  <si>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</si>
  <si>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</si>
  <si>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</si>
  <si>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</si>
  <si>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</si>
  <si>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</si>
  <si>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</si>
  <si>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</si>
  <si>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</si>
  <si>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</si>
  <si>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</si>
  <si>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</si>
  <si>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</si>
  <si>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</si>
  <si>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</si>
  <si>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</si>
  <si>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</si>
  <si>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</si>
  <si>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</si>
  <si>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</si>
  <si>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</si>
  <si>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</si>
  <si>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</si>
  <si>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</si>
  <si>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</si>
  <si>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</si>
  <si>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</si>
  <si>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</si>
  <si>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</si>
  <si>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</si>
  <si>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</si>
  <si>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</si>
  <si>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</si>
  <si>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</si>
  <si>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</si>
  <si>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</si>
  <si>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</si>
  <si>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</si>
  <si>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</si>
  <si>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</si>
  <si>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music</t>
  </si>
  <si>
    <t>rock</t>
  </si>
  <si>
    <t>games</t>
  </si>
  <si>
    <t>fiction</t>
  </si>
  <si>
    <t>food</t>
  </si>
  <si>
    <t>technology</t>
  </si>
  <si>
    <t>web</t>
  </si>
  <si>
    <t>theater</t>
  </si>
  <si>
    <t>plays</t>
  </si>
  <si>
    <t>documentary</t>
  </si>
  <si>
    <t>drama</t>
  </si>
  <si>
    <t>wearables</t>
  </si>
  <si>
    <t>publishing</t>
  </si>
  <si>
    <t>nonfiction</t>
  </si>
  <si>
    <t>animation</t>
  </si>
  <si>
    <t>shorts</t>
  </si>
  <si>
    <t>photography</t>
  </si>
  <si>
    <t>metal</t>
  </si>
  <si>
    <t>jazz</t>
  </si>
  <si>
    <t>translations</t>
  </si>
  <si>
    <t>television</t>
  </si>
  <si>
    <t>journalism</t>
  </si>
  <si>
    <t>audio</t>
  </si>
  <si>
    <t>Row Labels</t>
  </si>
  <si>
    <t>Grand Total</t>
  </si>
  <si>
    <t>Column Labels</t>
  </si>
  <si>
    <t>(All)</t>
  </si>
  <si>
    <t>Count of outcome</t>
  </si>
  <si>
    <t>film &amp; video</t>
  </si>
  <si>
    <t>Count of Parent Category</t>
  </si>
  <si>
    <t>electric music</t>
  </si>
  <si>
    <t>food trucks</t>
  </si>
  <si>
    <t>indie rock</t>
  </si>
  <si>
    <t>mobile games</t>
  </si>
  <si>
    <t>photography books</t>
  </si>
  <si>
    <t>radio &amp; podcasts</t>
  </si>
  <si>
    <t>science fiction</t>
  </si>
  <si>
    <t>video games</t>
  </si>
  <si>
    <t>world music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</si>
  <si>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</si>
  <si>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</si>
  <si>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</si>
  <si>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</si>
  <si>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</si>
  <si>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</si>
  <si>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</si>
  <si>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</si>
  <si>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</si>
  <si>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</si>
  <si>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</si>
  <si>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</si>
  <si>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</si>
  <si>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</si>
  <si>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</si>
  <si>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</si>
  <si>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</si>
  <si>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</si>
  <si>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</si>
  <si>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</si>
  <si>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</si>
  <si>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</si>
  <si>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</si>
  <si>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</si>
  <si>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</si>
  <si>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</si>
  <si>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</si>
  <si>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</si>
  <si>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</si>
  <si>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</si>
  <si>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</si>
  <si>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</si>
  <si>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&gt;=50000</t>
  </si>
  <si>
    <t>&lt;1000</t>
  </si>
  <si>
    <t>&lt;=4999</t>
  </si>
  <si>
    <t>&lt;=9999</t>
  </si>
  <si>
    <t>&lt;=14999</t>
  </si>
  <si>
    <t>&lt;=19999</t>
  </si>
  <si>
    <t>&lt;=24999</t>
  </si>
  <si>
    <t>&lt;=29999</t>
  </si>
  <si>
    <t>&lt;=34999</t>
  </si>
  <si>
    <t>&lt;=39999</t>
  </si>
  <si>
    <t>&lt;=44999</t>
  </si>
  <si>
    <t>&lt;=49999</t>
  </si>
  <si>
    <t>Percentage Canceled</t>
  </si>
  <si>
    <t>successful backers_count mean</t>
  </si>
  <si>
    <t>successful backers_count median</t>
  </si>
  <si>
    <t>successful backers_count minimum number</t>
  </si>
  <si>
    <t>successful backers_count maximum number</t>
  </si>
  <si>
    <t>successful backers_count variance</t>
  </si>
  <si>
    <t>successful backers_count standard deviation</t>
  </si>
  <si>
    <t>outcome/backers_count</t>
  </si>
  <si>
    <t>failed backers_count mean</t>
  </si>
  <si>
    <t>failed backers_count median</t>
  </si>
  <si>
    <t>failed backers_count minimum number</t>
  </si>
  <si>
    <t>failed backers_count maxiomum number</t>
  </si>
  <si>
    <t>failed backers_count variance</t>
  </si>
  <si>
    <t>failed backers_count standard deviation</t>
  </si>
  <si>
    <t>Crowdfunding</t>
  </si>
  <si>
    <t>date created conversion</t>
  </si>
  <si>
    <t>Years2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</si>
</sst>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rgb="FF2B2B2B"/>
      <name val="Arial"/>
      <family val="2"/>
    </font>
    <font>
      <sz val="12"/>
      <color rgb="FF000000"/>
      <name val="Calibri"/>
      <family val="2"/>
      <scheme val="minor"/>
    </font>
    <font>
      <b/>
      <sz val="20"/>
      <color rgb="FF2B2B2B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9" fontId="16" fillId="0" borderId="0" applyNumberFormat="0" applyFont="0" applyAlignment="0">
      <alignment horizontal="center"/>
    </xf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34" borderId="0" xfId="0" applyFill="1"/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4" fontId="0" fillId="0" borderId="0" xfId="0" applyNumberFormat="1"/>
    <xf numFmtId="0" fontId="18" fillId="0" borderId="0" xfId="0" applyFont="1"/>
    <xf numFmtId="9" fontId="0" fillId="0" borderId="0" xfId="42" applyFont="1"/>
    <xf numFmtId="0" fontId="19" fillId="0" borderId="0" xfId="0" applyFont="1"/>
    <xf numFmtId="0" fontId="20" fillId="0" borderId="10" xfId="0" applyFont="1" applyBorder="1"/>
    <xf numFmtId="0" fontId="16" fillId="0" borderId="10" xfId="42" applyNumberFormat="1" applyFont="1" applyBorder="1"/>
    <xf numFmtId="0" fontId="18" fillId="0" borderId="10" xfId="0" applyFont="1" applyBorder="1"/>
    <xf numFmtId="9" fontId="0" fillId="0" borderId="10" xfId="42" applyFont="1" applyBorder="1"/>
    <xf numFmtId="0" fontId="0" fillId="0" borderId="10" xfId="0" applyBorder="1"/>
    <xf numFmtId="9" fontId="0" fillId="0" borderId="10" xfId="0" applyNumberFormat="1" applyBorder="1"/>
    <xf numFmtId="0" fontId="16" fillId="0" borderId="10" xfId="0" applyFont="1" applyBorder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Style 1" xfId="43" xr:uid="{1FBEDF68-9E29-CF45-9E41-59349090EBFB}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[Crowdfunding.xlsx]Crowdfunding Date Conversion!PivotTable21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noFill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7758347067081736E-2"/>
          <c:y val="2.8298969072164948E-2"/>
          <c:w val="0.87691580703574845"/>
          <c:h val="0.87793814432989692"/>
        </c:manualLayout>
      </c:layout>
      <c:lineChart>
        <c:grouping val="standard"/>
        <c:varyColors val="0"/>
        <c:ser>
          <c:idx val="0"/>
          <c:order val="0"/>
          <c:tx>
            <c:strRef>
              <c:f>'Crowdfunding Date Conversion'!$F$4:$F$5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'Crowdfunding Date Conversion'!$E$6:$E$18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Date Conversion'!$F$6:$F$18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6B-B04D-B11E-CEB00BB9C986}"/>
            </c:ext>
          </c:extLst>
        </c:ser>
        <c:ser>
          <c:idx val="1"/>
          <c:order val="1"/>
          <c:tx>
            <c:strRef>
              <c:f>'Crowdfunding Date Conversion'!$G$4:$G$5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Date Conversion'!$E$6:$E$18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Date Conversion'!$G$6:$G$18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D6B-B04D-B11E-CEB00BB9C986}"/>
            </c:ext>
          </c:extLst>
        </c:ser>
        <c:ser>
          <c:idx val="2"/>
          <c:order val="2"/>
          <c:tx>
            <c:strRef>
              <c:f>'Crowdfunding Date Conversion'!$H$4:$H$5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'Crowdfunding Date Conversion'!$E$6:$E$18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Date Conversion'!$H$6:$H$18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D6B-B04D-B11E-CEB00BB9C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884432"/>
        <c:axId val="1392886160"/>
      </c:lineChart>
      <c:catAx>
        <c:axId val="13928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886160"/>
        <c:crosses val="autoZero"/>
        <c:auto val="1"/>
        <c:lblAlgn val="ctr"/>
        <c:lblOffset val="100"/>
        <c:noMultiLvlLbl val="0"/>
      </c:catAx>
      <c:valAx>
        <c:axId val="139288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88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2519422863485E-2"/>
          <c:y val="1.166636498023953E-2"/>
          <c:w val="0.95212012899053544"/>
          <c:h val="0.82517256463631683"/>
        </c:manualLayout>
      </c:layout>
      <c:lineChart>
        <c:grouping val="standard"/>
        <c:varyColors val="0"/>
        <c:ser>
          <c:idx val="0"/>
          <c:order val="0"/>
          <c:tx>
            <c:strRef>
              <c:f>'Crowdfunding goal analysis'!$B$16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analysis'!$A$17:$A$28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analysis'!$B$17:$B$28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0.83043478260869563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0.37293729372937295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E3-D844-91FF-E10FA5FADC62}"/>
            </c:ext>
          </c:extLst>
        </c:ser>
        <c:ser>
          <c:idx val="1"/>
          <c:order val="1"/>
          <c:tx>
            <c:strRef>
              <c:f>'Crowdfunding goal analysis'!$C$16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analysis'!$A$17:$A$28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analysis'!$C$17:$C$28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0.16086956521739129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0.53795379537953791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E3-D844-91FF-E10FA5FADC62}"/>
            </c:ext>
          </c:extLst>
        </c:ser>
        <c:ser>
          <c:idx val="2"/>
          <c:order val="2"/>
          <c:tx>
            <c:strRef>
              <c:f>'Crowdfunding goal analysis'!$D$16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analysis'!$A$17:$A$28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analysis'!$D$17:$D$28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8.6956521739130436E-3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8.9108910891089105E-2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E3-D844-91FF-E10FA5FAD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2223135"/>
        <c:axId val="1592224863"/>
      </c:lineChart>
      <c:catAx>
        <c:axId val="159222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224863"/>
        <c:crosses val="autoZero"/>
        <c:auto val="1"/>
        <c:lblAlgn val="ctr"/>
        <c:lblOffset val="100"/>
        <c:noMultiLvlLbl val="0"/>
      </c:catAx>
      <c:valAx>
        <c:axId val="15922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22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[Crowdfunding.xlsx]Crowdfunding Campaign 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085350535390215E-2"/>
          <c:y val="7.407407407407407E-2"/>
          <c:w val="0.68848696667757336"/>
          <c:h val="0.702134368620589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'Crowdfunding Campaign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'Crowdfunding Campaign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Campaign 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5-174E-8E0A-02887840C381}"/>
            </c:ext>
          </c:extLst>
        </c:ser>
        <c:ser>
          <c:idx val="1"/>
          <c:order val="1"/>
          <c:tx>
            <c:strRef>
              <c:f>'Crowdfunding Campaign 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'Crowdfunding Campaign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Campaign 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A5-174E-8E0A-02887840C381}"/>
            </c:ext>
          </c:extLst>
        </c:ser>
        <c:ser>
          <c:idx val="2"/>
          <c:order val="2"/>
          <c:tx>
            <c:strRef>
              <c:f>'Crowdfunding Campaign 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'Crowdfunding Campaign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Campaign 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A5-174E-8E0A-02887840C381}"/>
            </c:ext>
          </c:extLst>
        </c:ser>
        <c:ser>
          <c:idx val="3"/>
          <c:order val="3"/>
          <c:tx>
            <c:strRef>
              <c:f>'Crowdfunding Campaign 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'Crowdfunding Campaign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'Crowdfunding Campaign 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A5-174E-8E0A-02887840C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91877551"/>
        <c:axId val="1124498544"/>
      </c:barChart>
      <c:catAx>
        <c:axId val="189187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498544"/>
        <c:crosses val="autoZero"/>
        <c:auto val="1"/>
        <c:lblAlgn val="ctr"/>
        <c:lblOffset val="100"/>
        <c:noMultiLvlLbl val="0"/>
      </c:catAx>
      <c:valAx>
        <c:axId val="112449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87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[Crowdfunding.xlsx]Crowdfunding Country based!PivotTable15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0012654668166479E-2"/>
          <c:y val="2.5416666666666667E-2"/>
          <c:w val="0.93998734533183348"/>
          <c:h val="0.890370370370370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'Crowdfunding Country based'!$E$10:$E$11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'Crowdfunding Country based'!$D$12:$D$19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'Crowdfunding Country based'!$E$12:$E$19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A-DE4A-9E1B-FED189DC920D}"/>
            </c:ext>
          </c:extLst>
        </c:ser>
        <c:ser>
          <c:idx val="1"/>
          <c:order val="1"/>
          <c:tx>
            <c:strRef>
              <c:f>'Crowdfunding Country based'!$F$10:$F$11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'Crowdfunding Country based'!$D$12:$D$19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'Crowdfunding Country based'!$F$12:$F$19</c:f>
              <c:numCache>
                <c:formatCode>General</c:formatCode>
                <c:ptCount val="7"/>
                <c:pt idx="0">
                  <c:v>16</c:v>
                </c:pt>
                <c:pt idx="1">
                  <c:v>19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19</c:v>
                </c:pt>
                <c:pt idx="6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BFA-DE4A-9E1B-FED189DC920D}"/>
            </c:ext>
          </c:extLst>
        </c:ser>
        <c:ser>
          <c:idx val="2"/>
          <c:order val="2"/>
          <c:tx>
            <c:strRef>
              <c:f>'Crowdfunding Country based'!$G$10:$G$11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'Crowdfunding Country based'!$D$12:$D$19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'Crowdfunding Country based'!$G$12:$G$19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FBFA-DE4A-9E1B-FED189DC920D}"/>
            </c:ext>
          </c:extLst>
        </c:ser>
        <c:ser>
          <c:idx val="3"/>
          <c:order val="3"/>
          <c:tx>
            <c:strRef>
              <c:f>'Crowdfunding Country based'!$H$10:$H$11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'Crowdfunding Country based'!$D$12:$D$19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'Crowdfunding Country based'!$H$12:$H$19</c:f>
              <c:numCache>
                <c:formatCode>General</c:formatCode>
                <c:ptCount val="7"/>
                <c:pt idx="0">
                  <c:v>24</c:v>
                </c:pt>
                <c:pt idx="1">
                  <c:v>22</c:v>
                </c:pt>
                <c:pt idx="2">
                  <c:v>12</c:v>
                </c:pt>
                <c:pt idx="3">
                  <c:v>17</c:v>
                </c:pt>
                <c:pt idx="4">
                  <c:v>28</c:v>
                </c:pt>
                <c:pt idx="5">
                  <c:v>26</c:v>
                </c:pt>
                <c:pt idx="6">
                  <c:v>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FBFA-DE4A-9E1B-FED189DC9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66612096"/>
        <c:axId val="1466613824"/>
      </c:barChart>
      <c:catAx>
        <c:axId val="146661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13824"/>
        <c:crosses val="autoZero"/>
        <c:auto val="1"/>
        <c:lblAlgn val="ctr"/>
        <c:lblOffset val="100"/>
        <c:noMultiLvlLbl val="0"/>
      </c:catAx>
      <c:valAx>
        <c:axId val="146661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1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245540209113214"/>
          <c:y val="0.1937611277971697"/>
          <c:w val="8.9020007744933516E-2"/>
          <c:h val="0.234470600968693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[Crowdfunding.xlsx]Crowdfundinf Sub-Category!PivotTable14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'Crowdfundinf Sub-Category'!$B$5:$B$6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'Crowdfundinf 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'Crowdfundinf Sub-Category'!$B$7:$B$31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27-4E48-8010-A26B68624D7F}"/>
            </c:ext>
          </c:extLst>
        </c:ser>
        <c:ser>
          <c:idx val="1"/>
          <c:order val="1"/>
          <c:tx>
            <c:strRef>
              <c:f>'Crowdfundinf Sub-Category'!$C$5:$C$6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'Crowdfundinf 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'Crowdfundinf Sub-Category'!$C$7:$C$31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27-4E48-8010-A26B68624D7F}"/>
            </c:ext>
          </c:extLst>
        </c:ser>
        <c:ser>
          <c:idx val="2"/>
          <c:order val="2"/>
          <c:tx>
            <c:strRef>
              <c:f>'Crowdfundinf Sub-Category'!$D$5:$D$6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'Crowdfundinf 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'Crowdfundinf Sub-Category'!$D$7:$D$31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27-4E48-8010-A26B68624D7F}"/>
            </c:ext>
          </c:extLst>
        </c:ser>
        <c:ser>
          <c:idx val="3"/>
          <c:order val="3"/>
          <c:tx>
            <c:strRef>
              <c:f>'Crowdfundinf Sub-Category'!$E$5:$E$6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'Crowdfundinf 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'Crowdfundinf Sub-Category'!$E$7:$E$31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27-4E48-8010-A26B68624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71695647"/>
        <c:axId val="1870931071"/>
      </c:barChart>
      <c:catAx>
        <c:axId val="187169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31071"/>
        <c:crosses val="autoZero"/>
        <c:auto val="1"/>
        <c:lblAlgn val="ctr"/>
        <c:lblOffset val="100"/>
        <c:noMultiLvlLbl val="0"/>
      </c:catAx>
      <c:valAx>
        <c:axId val="187093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69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[Crowdfunding.xlsx]CrowdfunCountry-Parent category!PivotTable16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6680001693336719E-2"/>
          <c:y val="2.5416666666666667E-2"/>
          <c:w val="0.70405321310642621"/>
          <c:h val="0.890370370370370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'CrowdfunCountry-Parent category'!$E$6:$E$7</c:f>
              <c:strCache>
                <c:ptCount val="1"/>
                <c:pt idx="0">
                  <c:v>film &amp; video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'CrowdfunCountry-Parent category'!$D$8:$D$15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'CrowdfunCountry-Parent category'!$E$8:$E$15</c:f>
              <c:numCache>
                <c:formatCode>General</c:formatCode>
                <c:ptCount val="7"/>
                <c:pt idx="0">
                  <c:v>10</c:v>
                </c:pt>
                <c:pt idx="1">
                  <c:v>7</c:v>
                </c:pt>
                <c:pt idx="2">
                  <c:v>5</c:v>
                </c:pt>
                <c:pt idx="3">
                  <c:v>7</c:v>
                </c:pt>
                <c:pt idx="4">
                  <c:v>13</c:v>
                </c:pt>
                <c:pt idx="5">
                  <c:v>6</c:v>
                </c:pt>
                <c:pt idx="6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D9-D543-BE43-36E836FE427A}"/>
            </c:ext>
          </c:extLst>
        </c:ser>
        <c:ser>
          <c:idx val="1"/>
          <c:order val="1"/>
          <c:tx>
            <c:strRef>
              <c:f>'CrowdfunCountry-Parent category'!$F$6:$F$7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'CrowdfunCountry-Parent category'!$D$8:$D$15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'CrowdfunCountry-Parent category'!$F$8:$F$15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4">
                  <c:v>5</c:v>
                </c:pt>
                <c:pt idx="5">
                  <c:v>1</c:v>
                </c:pt>
                <c:pt idx="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D9-D543-BE43-36E836FE427A}"/>
            </c:ext>
          </c:extLst>
        </c:ser>
        <c:ser>
          <c:idx val="2"/>
          <c:order val="2"/>
          <c:tx>
            <c:strRef>
              <c:f>'CrowdfunCountry-Parent category'!$G$6:$G$7</c:f>
              <c:strCache>
                <c:ptCount val="1"/>
                <c:pt idx="0">
                  <c:v>games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'CrowdfunCountry-Parent category'!$D$8:$D$15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'CrowdfunCountry-Parent category'!$G$8:$G$15</c:f>
              <c:numCache>
                <c:formatCode>General</c:formatCode>
                <c:ptCount val="7"/>
                <c:pt idx="0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D9-D543-BE43-36E836FE427A}"/>
            </c:ext>
          </c:extLst>
        </c:ser>
        <c:ser>
          <c:idx val="3"/>
          <c:order val="3"/>
          <c:tx>
            <c:strRef>
              <c:f>'CrowdfunCountry-Parent category'!$H$6:$H$7</c:f>
              <c:strCache>
                <c:ptCount val="1"/>
                <c:pt idx="0">
                  <c:v>journalism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'CrowdfunCountry-Parent category'!$D$8:$D$15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'CrowdfunCountry-Parent category'!$H$8:$H$15</c:f>
              <c:numCache>
                <c:formatCode>General</c:formatCode>
                <c:ptCount val="7"/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D9-D543-BE43-36E836FE427A}"/>
            </c:ext>
          </c:extLst>
        </c:ser>
        <c:ser>
          <c:idx val="4"/>
          <c:order val="4"/>
          <c:tx>
            <c:strRef>
              <c:f>'CrowdfunCountry-Parent category'!$I$6:$I$7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'CrowdfunCountry-Parent category'!$D$8:$D$15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'CrowdfunCountry-Parent category'!$I$8:$I$15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7</c:v>
                </c:pt>
                <c:pt idx="3">
                  <c:v>6</c:v>
                </c:pt>
                <c:pt idx="4">
                  <c:v>11</c:v>
                </c:pt>
                <c:pt idx="5">
                  <c:v>10</c:v>
                </c:pt>
                <c:pt idx="6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D9-D543-BE43-36E836FE427A}"/>
            </c:ext>
          </c:extLst>
        </c:ser>
        <c:ser>
          <c:idx val="5"/>
          <c:order val="5"/>
          <c:tx>
            <c:strRef>
              <c:f>'CrowdfunCountry-Parent category'!$J$6:$J$7</c:f>
              <c:strCache>
                <c:ptCount val="1"/>
                <c:pt idx="0">
                  <c:v>photography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'CrowdfunCountry-Parent category'!$D$8:$D$15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'CrowdfunCountry-Parent category'!$J$8:$J$15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5">
                  <c:v>3</c:v>
                </c:pt>
                <c:pt idx="6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D9-D543-BE43-36E836FE427A}"/>
            </c:ext>
          </c:extLst>
        </c:ser>
        <c:ser>
          <c:idx val="6"/>
          <c:order val="6"/>
          <c:tx>
            <c:strRef>
              <c:f>'CrowdfunCountry-Parent category'!$K$6:$K$7</c:f>
              <c:strCache>
                <c:ptCount val="1"/>
                <c:pt idx="0">
                  <c:v>publishing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'CrowdfunCountry-Parent category'!$D$8:$D$15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'CrowdfunCountry-Parent category'!$K$8:$K$15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D9-D543-BE43-36E836FE427A}"/>
            </c:ext>
          </c:extLst>
        </c:ser>
        <c:ser>
          <c:idx val="7"/>
          <c:order val="7"/>
          <c:tx>
            <c:strRef>
              <c:f>'CrowdfunCountry-Parent category'!$L$6:$L$7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'CrowdfunCountry-Parent category'!$D$8:$D$15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'CrowdfunCountry-Parent category'!$L$8:$L$15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D9-D543-BE43-36E836FE427A}"/>
            </c:ext>
          </c:extLst>
        </c:ser>
        <c:ser>
          <c:idx val="8"/>
          <c:order val="8"/>
          <c:tx>
            <c:strRef>
              <c:f>'CrowdfunCountry-Parent category'!$M$6:$M$7</c:f>
              <c:strCache>
                <c:ptCount val="1"/>
                <c:pt idx="0">
                  <c:v>theater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'CrowdfunCountry-Parent category'!$D$8:$D$15</c:f>
              <c:strCache>
                <c:ptCount val="7"/>
                <c:pt idx="0">
                  <c:v>AU</c:v>
                </c:pt>
                <c:pt idx="1">
                  <c:v>CA</c:v>
                </c:pt>
                <c:pt idx="2">
                  <c:v>CH</c:v>
                </c:pt>
                <c:pt idx="3">
                  <c:v>DK</c:v>
                </c:pt>
                <c:pt idx="4">
                  <c:v>GB</c:v>
                </c:pt>
                <c:pt idx="5">
                  <c:v>IT</c:v>
                </c:pt>
                <c:pt idx="6">
                  <c:v>US</c:v>
                </c:pt>
              </c:strCache>
            </c:strRef>
          </c:cat>
          <c:val>
            <c:numRef>
              <c:f>'CrowdfunCountry-Parent category'!$M$8:$M$15</c:f>
              <c:numCache>
                <c:formatCode>General</c:formatCode>
                <c:ptCount val="7"/>
                <c:pt idx="0">
                  <c:v>11</c:v>
                </c:pt>
                <c:pt idx="1">
                  <c:v>18</c:v>
                </c:pt>
                <c:pt idx="2">
                  <c:v>6</c:v>
                </c:pt>
                <c:pt idx="3">
                  <c:v>10</c:v>
                </c:pt>
                <c:pt idx="4">
                  <c:v>10</c:v>
                </c:pt>
                <c:pt idx="5">
                  <c:v>16</c:v>
                </c:pt>
                <c:pt idx="6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D9-D543-BE43-36E836FE4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26027648"/>
        <c:axId val="1126029376"/>
      </c:barChart>
      <c:catAx>
        <c:axId val="112602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029376"/>
        <c:crosses val="autoZero"/>
        <c:auto val="1"/>
        <c:lblAlgn val="ctr"/>
        <c:lblOffset val="100"/>
        <c:noMultiLvlLbl val="0"/>
      </c:catAx>
      <c:valAx>
        <c:axId val="11260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02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63500</xdr:colOff>
      <xdr:row>2</xdr:row>
      <xdr:rowOff>177800</xdr:rowOff>
    </xdr:from>
    <xdr:to>
      <xdr:col>18</xdr:col>
      <xdr:colOff>482600</xdr:colOff>
      <xdr:row>23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C709BA-93F2-1D82-D8E8-D7D2531F1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14</xdr:row>
      <xdr:rowOff>139700</xdr:rowOff>
    </xdr:from>
    <xdr:to>
      <xdr:col>10</xdr:col>
      <xdr:colOff>800100</xdr:colOff>
      <xdr:row>37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A135DB-0C7D-C3AF-11E5-58BE389E8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0.46605</cdr:x>
      <cdr:y>0.06422</cdr:y>
    </cdr:from>
    <cdr:to>
      <cdr:x>0.56192</cdr:x>
      <cdr:y>0.2844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B58F8DE-66DF-7C6E-E6E0-8B072F89E135}"/>
            </a:ext>
          </a:extLst>
        </cdr:cNvPr>
        <cdr:cNvSpPr txBox="1"/>
      </cdr:nvSpPr>
      <cdr:spPr>
        <a:xfrm xmlns:a="http://schemas.openxmlformats.org/drawingml/2006/main">
          <a:off x="4445000" y="2667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Outcomes</a:t>
          </a:r>
          <a:r>
            <a:rPr lang="en-US" sz="1100" baseline="0"/>
            <a:t> Based on </a:t>
          </a:r>
          <a:r>
            <a:rPr lang="en-US" sz="1400" baseline="0"/>
            <a:t>Goal</a:t>
          </a:r>
          <a:endParaRPr lang="en-US" sz="14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155754</xdr:colOff>
      <xdr:row>6</xdr:row>
      <xdr:rowOff>131793</xdr:rowOff>
    </xdr:from>
    <xdr:to>
      <xdr:col>16</xdr:col>
      <xdr:colOff>623019</xdr:colOff>
      <xdr:row>29</xdr:row>
      <xdr:rowOff>179717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A3A0D3-72E1-10A5-FC15-088FFE62E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660400</xdr:colOff>
      <xdr:row>12</xdr:row>
      <xdr:rowOff>25400</xdr:rowOff>
    </xdr:from>
    <xdr:to>
      <xdr:col>21</xdr:col>
      <xdr:colOff>152400</xdr:colOff>
      <xdr:row>30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968BE3-6BDB-3DF9-9AAF-13899091D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9</xdr:row>
      <xdr:rowOff>38100</xdr:rowOff>
    </xdr:from>
    <xdr:to>
      <xdr:col>18</xdr:col>
      <xdr:colOff>469900</xdr:colOff>
      <xdr:row>30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905B83-856B-AF01-8367-B1B886BAA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355600</xdr:colOff>
      <xdr:row>12</xdr:row>
      <xdr:rowOff>25400</xdr:rowOff>
    </xdr:from>
    <xdr:to>
      <xdr:col>23</xdr:col>
      <xdr:colOff>406400</xdr:colOff>
      <xdr:row>31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F546F8-C71E-FAD9-D930-0A341CDC2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varshasharma/Library/Containers/com.microsoft.Excel/Data/tmp/Content.MSO/2E871CE4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Users/varshasharma/Library/Containers/com.microsoft.Excel/Data/tmp/Content.MSO/2E871CE4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rsha Sharma" refreshedDate="45270.75060752315" createdVersion="8" refreshedVersion="8" minRefreshableVersion="3" recordCount="1001" xr:uid="{7DDDEAD7-753C-3043-967A-683E058FADFE}">
  <cacheSource type="worksheet">
    <worksheetSource ref="A1:A1048576" sheet="Sheet7" r:id="rId2"/>
  </cacheSource>
  <cacheFields count="1">
    <cacheField name="country" numFmtId="0">
      <sharedItems containsBlank="1" count="8">
        <m/>
        <s v="US"/>
        <s v="AU"/>
        <s v="DK"/>
        <s v="GB"/>
        <s v="CH"/>
        <s v="IT"/>
        <s v="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rsha Sharma" refreshedDate="45270.758726736109" createdVersion="8" refreshedVersion="8" minRefreshableVersion="3" recordCount="1001" xr:uid="{39D76311-29D7-7F49-9687-61206CBC73B1}">
  <cacheSource type="worksheet">
    <worksheetSource ref="D1:E1048576" sheet="Crowdfunding Campaign "/>
  </cacheSource>
  <cacheFields count="2"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rsha Sharma" refreshedDate="45270.783182754632" createdVersion="8" refreshedVersion="8" minRefreshableVersion="3" recordCount="1001" xr:uid="{4367AD99-A8BD-684B-91B3-E8A43B38772F}">
  <cacheSource type="worksheet">
    <worksheetSource ref="A1:B1048576" sheet="Sheet12" r:id="rId2"/>
  </cacheSource>
  <cacheFields count="2"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rsha Sharma" refreshedDate="45270.786862384259" createdVersion="8" refreshedVersion="8" minRefreshableVersion="3" recordCount="1005" xr:uid="{A3973224-1909-0649-A3D7-F498852492BD}">
  <cacheSource type="worksheet">
    <worksheetSource ref="J1:K1048576" sheet="Crowdfundinf Sub-Category"/>
  </cacheSource>
  <cacheFields count="2">
    <cacheField name="outcome" numFmtId="0">
      <sharedItems containsBlank="1" count="5">
        <s v="failed"/>
        <s v="successful"/>
        <s v="live"/>
        <s v="canceled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rsha Sharma" refreshedDate="45270.798019675924" createdVersion="8" refreshedVersion="8" minRefreshableVersion="3" recordCount="1002" xr:uid="{0E71175D-0A6A-3B42-B9DB-368CAA18F7C1}">
  <cacheSource type="worksheet">
    <worksheetSource ref="A1:C1048576" sheet="Crowdfunding Country based"/>
  </cacheSource>
  <cacheFields count="3"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arent Category" numFmtId="0">
      <sharedItems containsBlank="1" containsMixedTypes="1" containsNumber="1" containsInteger="1" minValue="0" maxValue="0" count="11">
        <s v="food"/>
        <s v="music"/>
        <s v="technology"/>
        <s v="theater"/>
        <s v="film &amp; video"/>
        <s v="publishing"/>
        <s v="games"/>
        <s v="photography"/>
        <s v="journalism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rsha Sharma" refreshedDate="45270.802977430554" createdVersion="8" refreshedVersion="8" minRefreshableVersion="3" recordCount="1001" xr:uid="{79E45E97-8769-CA4D-9CD8-165FCAE9957C}">
  <cacheSource type="worksheet">
    <worksheetSource ref="A1:B1048576" sheet="CrowdfunCountry-Parent category"/>
  </cacheSource>
  <cacheFields count="2"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rsha Sharma" refreshedDate="45270.840368518519" createdVersion="8" refreshedVersion="8" minRefreshableVersion="3" recordCount="1001" xr:uid="{397CBCF9-9CA3-1A4A-947E-61A58A5C59CD}">
  <cacheSource type="worksheet">
    <worksheetSource ref="A1:C1048576" sheet="Crowdfunding Date Conversion"/>
  </cacheSource>
  <cacheFields count="5">
    <cacheField name="Years" numFmtId="16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4" base="0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Quarters" numFmtId="0" databaseField="0">
      <fieldGroup base="0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2" numFmtId="0" databaseField="0">
      <fieldGroup base="0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</r>
  <r>
    <x v="1"/>
  </r>
  <r>
    <x v="2"/>
  </r>
  <r>
    <x v="1"/>
  </r>
  <r>
    <x v="1"/>
  </r>
  <r>
    <x v="3"/>
  </r>
  <r>
    <x v="4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5"/>
  </r>
  <r>
    <x v="1"/>
  </r>
  <r>
    <x v="4"/>
  </r>
  <r>
    <x v="6"/>
  </r>
  <r>
    <x v="1"/>
  </r>
  <r>
    <x v="1"/>
  </r>
  <r>
    <x v="3"/>
  </r>
  <r>
    <x v="1"/>
  </r>
  <r>
    <x v="1"/>
  </r>
  <r>
    <x v="1"/>
  </r>
  <r>
    <x v="3"/>
  </r>
  <r>
    <x v="1"/>
  </r>
  <r>
    <x v="6"/>
  </r>
  <r>
    <x v="1"/>
  </r>
  <r>
    <x v="1"/>
  </r>
  <r>
    <x v="3"/>
  </r>
  <r>
    <x v="1"/>
  </r>
  <r>
    <x v="1"/>
  </r>
  <r>
    <x v="1"/>
  </r>
  <r>
    <x v="1"/>
  </r>
  <r>
    <x v="1"/>
  </r>
  <r>
    <x v="6"/>
  </r>
  <r>
    <x v="4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1"/>
  </r>
  <r>
    <x v="1"/>
  </r>
  <r>
    <x v="1"/>
  </r>
  <r>
    <x v="4"/>
  </r>
  <r>
    <x v="6"/>
  </r>
  <r>
    <x v="1"/>
  </r>
  <r>
    <x v="6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2"/>
  </r>
  <r>
    <x v="1"/>
  </r>
  <r>
    <x v="2"/>
  </r>
  <r>
    <x v="1"/>
  </r>
  <r>
    <x v="1"/>
  </r>
  <r>
    <x v="1"/>
  </r>
  <r>
    <x v="6"/>
  </r>
  <r>
    <x v="5"/>
  </r>
  <r>
    <x v="1"/>
  </r>
  <r>
    <x v="4"/>
  </r>
  <r>
    <x v="1"/>
  </r>
  <r>
    <x v="1"/>
  </r>
  <r>
    <x v="1"/>
  </r>
  <r>
    <x v="2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7"/>
  </r>
  <r>
    <x v="6"/>
  </r>
  <r>
    <x v="1"/>
  </r>
  <r>
    <x v="1"/>
  </r>
  <r>
    <x v="7"/>
  </r>
  <r>
    <x v="1"/>
  </r>
  <r>
    <x v="2"/>
  </r>
  <r>
    <x v="3"/>
  </r>
  <r>
    <x v="4"/>
  </r>
  <r>
    <x v="1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5"/>
  </r>
  <r>
    <x v="1"/>
  </r>
  <r>
    <x v="1"/>
  </r>
  <r>
    <x v="1"/>
  </r>
  <r>
    <x v="1"/>
  </r>
  <r>
    <x v="2"/>
  </r>
  <r>
    <x v="3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2"/>
  </r>
  <r>
    <x v="1"/>
  </r>
  <r>
    <x v="3"/>
  </r>
  <r>
    <x v="7"/>
  </r>
  <r>
    <x v="1"/>
  </r>
  <r>
    <x v="1"/>
  </r>
  <r>
    <x v="1"/>
  </r>
  <r>
    <x v="7"/>
  </r>
  <r>
    <x v="6"/>
  </r>
  <r>
    <x v="1"/>
  </r>
  <r>
    <x v="1"/>
  </r>
  <r>
    <x v="6"/>
  </r>
  <r>
    <x v="1"/>
  </r>
  <r>
    <x v="1"/>
  </r>
  <r>
    <x v="1"/>
  </r>
  <r>
    <x v="1"/>
  </r>
  <r>
    <x v="3"/>
  </r>
  <r>
    <x v="1"/>
  </r>
  <r>
    <x v="1"/>
  </r>
  <r>
    <x v="1"/>
  </r>
  <r>
    <x v="7"/>
  </r>
  <r>
    <x v="1"/>
  </r>
  <r>
    <x v="1"/>
  </r>
  <r>
    <x v="2"/>
  </r>
  <r>
    <x v="1"/>
  </r>
  <r>
    <x v="1"/>
  </r>
  <r>
    <x v="1"/>
  </r>
  <r>
    <x v="1"/>
  </r>
  <r>
    <x v="1"/>
  </r>
  <r>
    <x v="2"/>
  </r>
  <r>
    <x v="3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2"/>
  </r>
  <r>
    <x v="1"/>
  </r>
  <r>
    <x v="3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7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2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3"/>
  </r>
  <r>
    <x v="7"/>
  </r>
  <r>
    <x v="1"/>
  </r>
  <r>
    <x v="1"/>
  </r>
  <r>
    <x v="1"/>
  </r>
  <r>
    <x v="6"/>
  </r>
  <r>
    <x v="1"/>
  </r>
  <r>
    <x v="5"/>
  </r>
  <r>
    <x v="2"/>
  </r>
  <r>
    <x v="2"/>
  </r>
  <r>
    <x v="1"/>
  </r>
  <r>
    <x v="1"/>
  </r>
  <r>
    <x v="3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7"/>
  </r>
  <r>
    <x v="1"/>
  </r>
  <r>
    <x v="3"/>
  </r>
  <r>
    <x v="1"/>
  </r>
  <r>
    <x v="6"/>
  </r>
  <r>
    <x v="1"/>
  </r>
  <r>
    <x v="7"/>
  </r>
  <r>
    <x v="1"/>
  </r>
  <r>
    <x v="4"/>
  </r>
  <r>
    <x v="1"/>
  </r>
  <r>
    <x v="1"/>
  </r>
  <r>
    <x v="1"/>
  </r>
  <r>
    <x v="1"/>
  </r>
  <r>
    <x v="2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5"/>
  </r>
  <r>
    <x v="1"/>
  </r>
  <r>
    <x v="1"/>
  </r>
  <r>
    <x v="1"/>
  </r>
  <r>
    <x v="1"/>
  </r>
  <r>
    <x v="7"/>
  </r>
  <r>
    <x v="1"/>
  </r>
  <r>
    <x v="1"/>
  </r>
  <r>
    <x v="2"/>
  </r>
  <r>
    <x v="1"/>
  </r>
  <r>
    <x v="6"/>
  </r>
  <r>
    <x v="1"/>
  </r>
  <r>
    <x v="1"/>
  </r>
  <r>
    <x v="1"/>
  </r>
  <r>
    <x v="1"/>
  </r>
  <r>
    <x v="7"/>
  </r>
  <r>
    <x v="1"/>
  </r>
  <r>
    <x v="1"/>
  </r>
  <r>
    <x v="1"/>
  </r>
  <r>
    <x v="3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6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4"/>
  </r>
  <r>
    <x v="1"/>
  </r>
  <r>
    <x v="3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4"/>
  </r>
  <r>
    <x v="4"/>
  </r>
  <r>
    <x v="4"/>
  </r>
  <r>
    <x v="1"/>
  </r>
  <r>
    <x v="1"/>
  </r>
  <r>
    <x v="6"/>
  </r>
  <r>
    <x v="1"/>
  </r>
  <r>
    <x v="1"/>
  </r>
  <r>
    <x v="1"/>
  </r>
  <r>
    <x v="1"/>
  </r>
  <r>
    <x v="1"/>
  </r>
  <r>
    <x v="3"/>
  </r>
  <r>
    <x v="1"/>
  </r>
  <r>
    <x v="1"/>
  </r>
  <r>
    <x v="3"/>
  </r>
  <r>
    <x v="1"/>
  </r>
  <r>
    <x v="1"/>
  </r>
  <r>
    <x v="1"/>
  </r>
  <r>
    <x v="2"/>
  </r>
  <r>
    <x v="1"/>
  </r>
  <r>
    <x v="6"/>
  </r>
  <r>
    <x v="1"/>
  </r>
  <r>
    <x v="1"/>
  </r>
  <r>
    <x v="1"/>
  </r>
  <r>
    <x v="1"/>
  </r>
  <r>
    <x v="1"/>
  </r>
  <r>
    <x v="2"/>
  </r>
  <r>
    <x v="1"/>
  </r>
  <r>
    <x v="1"/>
  </r>
  <r>
    <x v="1"/>
  </r>
  <r>
    <x v="5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4"/>
  </r>
  <r>
    <x v="1"/>
  </r>
  <r>
    <x v="1"/>
  </r>
  <r>
    <x v="5"/>
  </r>
  <r>
    <x v="7"/>
  </r>
  <r>
    <x v="4"/>
  </r>
  <r>
    <x v="1"/>
  </r>
  <r>
    <x v="6"/>
  </r>
  <r>
    <x v="6"/>
  </r>
  <r>
    <x v="3"/>
  </r>
  <r>
    <x v="1"/>
  </r>
  <r>
    <x v="1"/>
  </r>
  <r>
    <x v="1"/>
  </r>
  <r>
    <x v="6"/>
  </r>
  <r>
    <x v="4"/>
  </r>
  <r>
    <x v="1"/>
  </r>
  <r>
    <x v="1"/>
  </r>
  <r>
    <x v="1"/>
  </r>
  <r>
    <x v="1"/>
  </r>
  <r>
    <x v="1"/>
  </r>
  <r>
    <x v="1"/>
  </r>
  <r>
    <x v="1"/>
  </r>
  <r>
    <x v="5"/>
  </r>
  <r>
    <x v="2"/>
  </r>
  <r>
    <x v="1"/>
  </r>
  <r>
    <x v="1"/>
  </r>
  <r>
    <x v="7"/>
  </r>
  <r>
    <x v="3"/>
  </r>
  <r>
    <x v="1"/>
  </r>
  <r>
    <x v="1"/>
  </r>
  <r>
    <x v="1"/>
  </r>
  <r>
    <x v="1"/>
  </r>
  <r>
    <x v="1"/>
  </r>
  <r>
    <x v="5"/>
  </r>
  <r>
    <x v="5"/>
  </r>
  <r>
    <x v="2"/>
  </r>
  <r>
    <x v="1"/>
  </r>
  <r>
    <x v="1"/>
  </r>
  <r>
    <x v="1"/>
  </r>
  <r>
    <x v="1"/>
  </r>
  <r>
    <x v="1"/>
  </r>
  <r>
    <x v="6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4"/>
  </r>
  <r>
    <x v="1"/>
  </r>
  <r>
    <x v="2"/>
  </r>
  <r>
    <x v="1"/>
  </r>
  <r>
    <x v="1"/>
  </r>
  <r>
    <x v="1"/>
  </r>
  <r>
    <x v="1"/>
  </r>
  <r>
    <x v="1"/>
  </r>
  <r>
    <x v="1"/>
  </r>
  <r>
    <x v="1"/>
  </r>
  <r>
    <x v="6"/>
  </r>
  <r>
    <x v="3"/>
  </r>
  <r>
    <x v="4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7"/>
  </r>
  <r>
    <x v="1"/>
  </r>
  <r>
    <x v="6"/>
  </r>
  <r>
    <x v="4"/>
  </r>
  <r>
    <x v="1"/>
  </r>
  <r>
    <x v="1"/>
  </r>
  <r>
    <x v="1"/>
  </r>
  <r>
    <x v="2"/>
  </r>
  <r>
    <x v="1"/>
  </r>
  <r>
    <x v="1"/>
  </r>
  <r>
    <x v="4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5"/>
  </r>
  <r>
    <x v="7"/>
  </r>
  <r>
    <x v="1"/>
  </r>
  <r>
    <x v="7"/>
  </r>
  <r>
    <x v="1"/>
  </r>
  <r>
    <x v="1"/>
  </r>
  <r>
    <x v="1"/>
  </r>
  <r>
    <x v="1"/>
  </r>
  <r>
    <x v="5"/>
  </r>
  <r>
    <x v="1"/>
  </r>
  <r>
    <x v="6"/>
  </r>
  <r>
    <x v="1"/>
  </r>
  <r>
    <x v="1"/>
  </r>
  <r>
    <x v="1"/>
  </r>
  <r>
    <x v="1"/>
  </r>
  <r>
    <x v="2"/>
  </r>
  <r>
    <x v="1"/>
  </r>
  <r>
    <x v="1"/>
  </r>
  <r>
    <x v="4"/>
  </r>
  <r>
    <x v="1"/>
  </r>
  <r>
    <x v="3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2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7"/>
  </r>
  <r>
    <x v="1"/>
  </r>
  <r>
    <x v="1"/>
  </r>
  <r>
    <x v="1"/>
  </r>
  <r>
    <x v="1"/>
  </r>
  <r>
    <x v="1"/>
  </r>
  <r>
    <x v="1"/>
  </r>
  <r>
    <x v="4"/>
  </r>
  <r>
    <x v="1"/>
  </r>
  <r>
    <x v="1"/>
  </r>
  <r>
    <x v="6"/>
  </r>
  <r>
    <x v="1"/>
  </r>
  <r>
    <x v="1"/>
  </r>
  <r>
    <x v="7"/>
  </r>
  <r>
    <x v="1"/>
  </r>
  <r>
    <x v="1"/>
  </r>
  <r>
    <x v="1"/>
  </r>
  <r>
    <x v="1"/>
  </r>
  <r>
    <x v="1"/>
  </r>
  <r>
    <x v="1"/>
  </r>
  <r>
    <x v="4"/>
  </r>
  <r>
    <x v="2"/>
  </r>
  <r>
    <x v="1"/>
  </r>
  <r>
    <x v="5"/>
  </r>
  <r>
    <x v="6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2"/>
  </r>
  <r>
    <x v="4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4"/>
  </r>
  <r>
    <x v="1"/>
  </r>
  <r>
    <x v="1"/>
  </r>
  <r>
    <x v="1"/>
  </r>
  <r>
    <x v="1"/>
  </r>
  <r>
    <x v="3"/>
  </r>
  <r>
    <x v="1"/>
  </r>
  <r>
    <x v="1"/>
  </r>
  <r>
    <x v="7"/>
  </r>
  <r>
    <x v="1"/>
  </r>
  <r>
    <x v="6"/>
  </r>
  <r>
    <x v="1"/>
  </r>
  <r>
    <x v="2"/>
  </r>
  <r>
    <x v="1"/>
  </r>
  <r>
    <x v="1"/>
  </r>
  <r>
    <x v="1"/>
  </r>
  <r>
    <x v="2"/>
  </r>
  <r>
    <x v="1"/>
  </r>
  <r>
    <x v="1"/>
  </r>
  <r>
    <x v="1"/>
  </r>
  <r>
    <x v="6"/>
  </r>
  <r>
    <x v="1"/>
  </r>
  <r>
    <x v="1"/>
  </r>
  <r>
    <x v="1"/>
  </r>
  <r>
    <x v="6"/>
  </r>
  <r>
    <x v="1"/>
  </r>
  <r>
    <x v="1"/>
  </r>
  <r>
    <x v="1"/>
  </r>
  <r>
    <x v="5"/>
  </r>
  <r>
    <x v="1"/>
  </r>
  <r>
    <x v="1"/>
  </r>
  <r>
    <x v="5"/>
  </r>
  <r>
    <x v="1"/>
  </r>
  <r>
    <x v="1"/>
  </r>
  <r>
    <x v="1"/>
  </r>
  <r>
    <x v="2"/>
  </r>
  <r>
    <x v="6"/>
  </r>
  <r>
    <x v="7"/>
  </r>
  <r>
    <x v="1"/>
  </r>
  <r>
    <x v="1"/>
  </r>
  <r>
    <x v="1"/>
  </r>
  <r>
    <x v="1"/>
  </r>
  <r>
    <x v="1"/>
  </r>
  <r>
    <x v="5"/>
  </r>
  <r>
    <x v="1"/>
  </r>
  <r>
    <x v="1"/>
  </r>
  <r>
    <x v="1"/>
  </r>
  <r>
    <x v="1"/>
  </r>
  <r>
    <x v="1"/>
  </r>
  <r>
    <x v="4"/>
  </r>
  <r>
    <x v="5"/>
  </r>
  <r>
    <x v="1"/>
  </r>
  <r>
    <x v="1"/>
  </r>
  <r>
    <x v="1"/>
  </r>
  <r>
    <x v="1"/>
  </r>
  <r>
    <x v="2"/>
  </r>
  <r>
    <x v="1"/>
  </r>
  <r>
    <x v="1"/>
  </r>
  <r>
    <x v="1"/>
  </r>
  <r>
    <x v="5"/>
  </r>
  <r>
    <x v="1"/>
  </r>
  <r>
    <x v="1"/>
  </r>
  <r>
    <x v="7"/>
  </r>
  <r>
    <x v="1"/>
  </r>
  <r>
    <x v="3"/>
  </r>
  <r>
    <x v="7"/>
  </r>
  <r>
    <x v="1"/>
  </r>
  <r>
    <x v="6"/>
  </r>
  <r>
    <x v="1"/>
  </r>
  <r>
    <x v="1"/>
  </r>
  <r>
    <x v="4"/>
  </r>
  <r>
    <x v="1"/>
  </r>
  <r>
    <x v="1"/>
  </r>
  <r>
    <x v="1"/>
  </r>
  <r>
    <x v="1"/>
  </r>
  <r>
    <x v="4"/>
  </r>
  <r>
    <x v="1"/>
  </r>
  <r>
    <x v="2"/>
  </r>
  <r>
    <x v="1"/>
  </r>
  <r>
    <x v="1"/>
  </r>
  <r>
    <x v="1"/>
  </r>
  <r>
    <x v="1"/>
  </r>
  <r>
    <x v="3"/>
  </r>
  <r>
    <x v="3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7"/>
  </r>
  <r>
    <x v="7"/>
  </r>
  <r>
    <x v="2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7"/>
  </r>
  <r>
    <x v="1"/>
  </r>
  <r>
    <x v="6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6"/>
  </r>
  <r>
    <x v="4"/>
  </r>
  <r>
    <x v="1"/>
  </r>
  <r>
    <x v="2"/>
  </r>
  <r>
    <x v="1"/>
  </r>
  <r>
    <x v="1"/>
  </r>
  <r>
    <x v="5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2"/>
  </r>
  <r>
    <x v="4"/>
  </r>
  <r>
    <x v="4"/>
  </r>
  <r>
    <x v="1"/>
  </r>
  <r>
    <x v="4"/>
  </r>
  <r>
    <x v="5"/>
  </r>
  <r>
    <x v="2"/>
  </r>
  <r>
    <x v="1"/>
  </r>
  <r>
    <x v="1"/>
  </r>
  <r>
    <x v="1"/>
  </r>
  <r>
    <x v="1"/>
  </r>
  <r>
    <x v="6"/>
  </r>
  <r>
    <x v="1"/>
  </r>
  <r>
    <x v="1"/>
  </r>
  <r>
    <x v="1"/>
  </r>
  <r>
    <x v="6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7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6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</r>
  <r>
    <x v="1"/>
    <x v="1"/>
  </r>
  <r>
    <x v="2"/>
    <x v="1"/>
  </r>
  <r>
    <x v="1"/>
    <x v="0"/>
  </r>
  <r>
    <x v="3"/>
    <x v="0"/>
  </r>
  <r>
    <x v="3"/>
    <x v="1"/>
  </r>
  <r>
    <x v="4"/>
    <x v="0"/>
  </r>
  <r>
    <x v="3"/>
    <x v="1"/>
  </r>
  <r>
    <x v="3"/>
    <x v="2"/>
  </r>
  <r>
    <x v="1"/>
    <x v="0"/>
  </r>
  <r>
    <x v="4"/>
    <x v="1"/>
  </r>
  <r>
    <x v="3"/>
    <x v="0"/>
  </r>
  <r>
    <x v="4"/>
    <x v="0"/>
  </r>
  <r>
    <x v="1"/>
    <x v="1"/>
  </r>
  <r>
    <x v="1"/>
    <x v="0"/>
  </r>
  <r>
    <x v="2"/>
    <x v="0"/>
  </r>
  <r>
    <x v="5"/>
    <x v="1"/>
  </r>
  <r>
    <x v="4"/>
    <x v="1"/>
  </r>
  <r>
    <x v="3"/>
    <x v="3"/>
  </r>
  <r>
    <x v="3"/>
    <x v="0"/>
  </r>
  <r>
    <x v="4"/>
    <x v="1"/>
  </r>
  <r>
    <x v="3"/>
    <x v="0"/>
  </r>
  <r>
    <x v="3"/>
    <x v="1"/>
  </r>
  <r>
    <x v="4"/>
    <x v="1"/>
  </r>
  <r>
    <x v="2"/>
    <x v="1"/>
  </r>
  <r>
    <x v="6"/>
    <x v="1"/>
  </r>
  <r>
    <x v="3"/>
    <x v="3"/>
  </r>
  <r>
    <x v="1"/>
    <x v="0"/>
  </r>
  <r>
    <x v="3"/>
    <x v="1"/>
  </r>
  <r>
    <x v="4"/>
    <x v="1"/>
  </r>
  <r>
    <x v="4"/>
    <x v="1"/>
  </r>
  <r>
    <x v="6"/>
    <x v="1"/>
  </r>
  <r>
    <x v="4"/>
    <x v="0"/>
  </r>
  <r>
    <x v="3"/>
    <x v="1"/>
  </r>
  <r>
    <x v="4"/>
    <x v="1"/>
  </r>
  <r>
    <x v="4"/>
    <x v="1"/>
  </r>
  <r>
    <x v="3"/>
    <x v="1"/>
  </r>
  <r>
    <x v="5"/>
    <x v="1"/>
  </r>
  <r>
    <x v="7"/>
    <x v="1"/>
  </r>
  <r>
    <x v="3"/>
    <x v="0"/>
  </r>
  <r>
    <x v="2"/>
    <x v="1"/>
  </r>
  <r>
    <x v="1"/>
    <x v="1"/>
  </r>
  <r>
    <x v="0"/>
    <x v="1"/>
  </r>
  <r>
    <x v="5"/>
    <x v="1"/>
  </r>
  <r>
    <x v="5"/>
    <x v="1"/>
  </r>
  <r>
    <x v="3"/>
    <x v="0"/>
  </r>
  <r>
    <x v="1"/>
    <x v="1"/>
  </r>
  <r>
    <x v="3"/>
    <x v="1"/>
  </r>
  <r>
    <x v="3"/>
    <x v="1"/>
  </r>
  <r>
    <x v="1"/>
    <x v="1"/>
  </r>
  <r>
    <x v="1"/>
    <x v="0"/>
  </r>
  <r>
    <x v="2"/>
    <x v="0"/>
  </r>
  <r>
    <x v="3"/>
    <x v="0"/>
  </r>
  <r>
    <x v="4"/>
    <x v="1"/>
  </r>
  <r>
    <x v="2"/>
    <x v="0"/>
  </r>
  <r>
    <x v="1"/>
    <x v="1"/>
  </r>
  <r>
    <x v="2"/>
    <x v="1"/>
  </r>
  <r>
    <x v="6"/>
    <x v="1"/>
  </r>
  <r>
    <x v="3"/>
    <x v="1"/>
  </r>
  <r>
    <x v="3"/>
    <x v="1"/>
  </r>
  <r>
    <x v="3"/>
    <x v="1"/>
  </r>
  <r>
    <x v="3"/>
    <x v="0"/>
  </r>
  <r>
    <x v="2"/>
    <x v="1"/>
  </r>
  <r>
    <x v="3"/>
    <x v="0"/>
  </r>
  <r>
    <x v="2"/>
    <x v="0"/>
  </r>
  <r>
    <x v="3"/>
    <x v="1"/>
  </r>
  <r>
    <x v="3"/>
    <x v="0"/>
  </r>
  <r>
    <x v="2"/>
    <x v="1"/>
  </r>
  <r>
    <x v="3"/>
    <x v="1"/>
  </r>
  <r>
    <x v="3"/>
    <x v="3"/>
  </r>
  <r>
    <x v="3"/>
    <x v="1"/>
  </r>
  <r>
    <x v="3"/>
    <x v="1"/>
  </r>
  <r>
    <x v="4"/>
    <x v="1"/>
  </r>
  <r>
    <x v="1"/>
    <x v="1"/>
  </r>
  <r>
    <x v="1"/>
    <x v="1"/>
  </r>
  <r>
    <x v="7"/>
    <x v="1"/>
  </r>
  <r>
    <x v="3"/>
    <x v="0"/>
  </r>
  <r>
    <x v="4"/>
    <x v="0"/>
  </r>
  <r>
    <x v="5"/>
    <x v="1"/>
  </r>
  <r>
    <x v="3"/>
    <x v="0"/>
  </r>
  <r>
    <x v="6"/>
    <x v="1"/>
  </r>
  <r>
    <x v="1"/>
    <x v="1"/>
  </r>
  <r>
    <x v="6"/>
    <x v="1"/>
  </r>
  <r>
    <x v="1"/>
    <x v="0"/>
  </r>
  <r>
    <x v="2"/>
    <x v="1"/>
  </r>
  <r>
    <x v="1"/>
    <x v="1"/>
  </r>
  <r>
    <x v="3"/>
    <x v="1"/>
  </r>
  <r>
    <x v="1"/>
    <x v="0"/>
  </r>
  <r>
    <x v="5"/>
    <x v="1"/>
  </r>
  <r>
    <x v="3"/>
    <x v="1"/>
  </r>
  <r>
    <x v="3"/>
    <x v="0"/>
  </r>
  <r>
    <x v="5"/>
    <x v="0"/>
  </r>
  <r>
    <x v="6"/>
    <x v="1"/>
  </r>
  <r>
    <x v="3"/>
    <x v="3"/>
  </r>
  <r>
    <x v="2"/>
    <x v="1"/>
  </r>
  <r>
    <x v="4"/>
    <x v="1"/>
  </r>
  <r>
    <x v="3"/>
    <x v="1"/>
  </r>
  <r>
    <x v="0"/>
    <x v="1"/>
  </r>
  <r>
    <x v="6"/>
    <x v="0"/>
  </r>
  <r>
    <x v="3"/>
    <x v="1"/>
  </r>
  <r>
    <x v="3"/>
    <x v="0"/>
  </r>
  <r>
    <x v="1"/>
    <x v="1"/>
  </r>
  <r>
    <x v="2"/>
    <x v="1"/>
  </r>
  <r>
    <x v="1"/>
    <x v="0"/>
  </r>
  <r>
    <x v="1"/>
    <x v="1"/>
  </r>
  <r>
    <x v="2"/>
    <x v="1"/>
  </r>
  <r>
    <x v="3"/>
    <x v="1"/>
  </r>
  <r>
    <x v="3"/>
    <x v="1"/>
  </r>
  <r>
    <x v="4"/>
    <x v="1"/>
  </r>
  <r>
    <x v="4"/>
    <x v="0"/>
  </r>
  <r>
    <x v="0"/>
    <x v="0"/>
  </r>
  <r>
    <x v="5"/>
    <x v="1"/>
  </r>
  <r>
    <x v="2"/>
    <x v="1"/>
  </r>
  <r>
    <x v="0"/>
    <x v="1"/>
  </r>
  <r>
    <x v="2"/>
    <x v="1"/>
  </r>
  <r>
    <x v="5"/>
    <x v="0"/>
  </r>
  <r>
    <x v="3"/>
    <x v="0"/>
  </r>
  <r>
    <x v="4"/>
    <x v="1"/>
  </r>
  <r>
    <x v="7"/>
    <x v="1"/>
  </r>
  <r>
    <x v="4"/>
    <x v="1"/>
  </r>
  <r>
    <x v="6"/>
    <x v="1"/>
  </r>
  <r>
    <x v="6"/>
    <x v="1"/>
  </r>
  <r>
    <x v="5"/>
    <x v="0"/>
  </r>
  <r>
    <x v="3"/>
    <x v="0"/>
  </r>
  <r>
    <x v="7"/>
    <x v="1"/>
  </r>
  <r>
    <x v="3"/>
    <x v="1"/>
  </r>
  <r>
    <x v="3"/>
    <x v="0"/>
  </r>
  <r>
    <x v="3"/>
    <x v="0"/>
  </r>
  <r>
    <x v="1"/>
    <x v="3"/>
  </r>
  <r>
    <x v="0"/>
    <x v="3"/>
  </r>
  <r>
    <x v="4"/>
    <x v="1"/>
  </r>
  <r>
    <x v="2"/>
    <x v="1"/>
  </r>
  <r>
    <x v="3"/>
    <x v="1"/>
  </r>
  <r>
    <x v="1"/>
    <x v="1"/>
  </r>
  <r>
    <x v="4"/>
    <x v="0"/>
  </r>
  <r>
    <x v="3"/>
    <x v="0"/>
  </r>
  <r>
    <x v="4"/>
    <x v="3"/>
  </r>
  <r>
    <x v="5"/>
    <x v="1"/>
  </r>
  <r>
    <x v="6"/>
    <x v="0"/>
  </r>
  <r>
    <x v="2"/>
    <x v="0"/>
  </r>
  <r>
    <x v="4"/>
    <x v="1"/>
  </r>
  <r>
    <x v="2"/>
    <x v="1"/>
  </r>
  <r>
    <x v="2"/>
    <x v="1"/>
  </r>
  <r>
    <x v="1"/>
    <x v="1"/>
  </r>
  <r>
    <x v="3"/>
    <x v="1"/>
  </r>
  <r>
    <x v="2"/>
    <x v="1"/>
  </r>
  <r>
    <x v="3"/>
    <x v="3"/>
  </r>
  <r>
    <x v="3"/>
    <x v="1"/>
  </r>
  <r>
    <x v="2"/>
    <x v="1"/>
  </r>
  <r>
    <x v="1"/>
    <x v="1"/>
  </r>
  <r>
    <x v="1"/>
    <x v="0"/>
  </r>
  <r>
    <x v="1"/>
    <x v="0"/>
  </r>
  <r>
    <x v="1"/>
    <x v="1"/>
  </r>
  <r>
    <x v="3"/>
    <x v="0"/>
  </r>
  <r>
    <x v="1"/>
    <x v="0"/>
  </r>
  <r>
    <x v="3"/>
    <x v="0"/>
  </r>
  <r>
    <x v="1"/>
    <x v="3"/>
  </r>
  <r>
    <x v="7"/>
    <x v="0"/>
  </r>
  <r>
    <x v="1"/>
    <x v="1"/>
  </r>
  <r>
    <x v="3"/>
    <x v="1"/>
  </r>
  <r>
    <x v="2"/>
    <x v="1"/>
  </r>
  <r>
    <x v="2"/>
    <x v="0"/>
  </r>
  <r>
    <x v="1"/>
    <x v="1"/>
  </r>
  <r>
    <x v="7"/>
    <x v="1"/>
  </r>
  <r>
    <x v="3"/>
    <x v="1"/>
  </r>
  <r>
    <x v="2"/>
    <x v="1"/>
  </r>
  <r>
    <x v="7"/>
    <x v="1"/>
  </r>
  <r>
    <x v="3"/>
    <x v="1"/>
  </r>
  <r>
    <x v="1"/>
    <x v="0"/>
  </r>
  <r>
    <x v="4"/>
    <x v="1"/>
  </r>
  <r>
    <x v="1"/>
    <x v="0"/>
  </r>
  <r>
    <x v="5"/>
    <x v="0"/>
  </r>
  <r>
    <x v="4"/>
    <x v="0"/>
  </r>
  <r>
    <x v="3"/>
    <x v="1"/>
  </r>
  <r>
    <x v="2"/>
    <x v="1"/>
  </r>
  <r>
    <x v="3"/>
    <x v="0"/>
  </r>
  <r>
    <x v="3"/>
    <x v="0"/>
  </r>
  <r>
    <x v="3"/>
    <x v="1"/>
  </r>
  <r>
    <x v="0"/>
    <x v="0"/>
  </r>
  <r>
    <x v="3"/>
    <x v="1"/>
  </r>
  <r>
    <x v="2"/>
    <x v="1"/>
  </r>
  <r>
    <x v="2"/>
    <x v="0"/>
  </r>
  <r>
    <x v="3"/>
    <x v="1"/>
  </r>
  <r>
    <x v="1"/>
    <x v="0"/>
  </r>
  <r>
    <x v="3"/>
    <x v="1"/>
  </r>
  <r>
    <x v="4"/>
    <x v="0"/>
  </r>
  <r>
    <x v="3"/>
    <x v="0"/>
  </r>
  <r>
    <x v="4"/>
    <x v="1"/>
  </r>
  <r>
    <x v="3"/>
    <x v="0"/>
  </r>
  <r>
    <x v="3"/>
    <x v="3"/>
  </r>
  <r>
    <x v="3"/>
    <x v="0"/>
  </r>
  <r>
    <x v="3"/>
    <x v="0"/>
  </r>
  <r>
    <x v="1"/>
    <x v="0"/>
  </r>
  <r>
    <x v="1"/>
    <x v="0"/>
  </r>
  <r>
    <x v="1"/>
    <x v="1"/>
  </r>
  <r>
    <x v="1"/>
    <x v="1"/>
  </r>
  <r>
    <x v="2"/>
    <x v="0"/>
  </r>
  <r>
    <x v="4"/>
    <x v="1"/>
  </r>
  <r>
    <x v="1"/>
    <x v="0"/>
  </r>
  <r>
    <x v="1"/>
    <x v="0"/>
  </r>
  <r>
    <x v="3"/>
    <x v="0"/>
  </r>
  <r>
    <x v="2"/>
    <x v="1"/>
  </r>
  <r>
    <x v="0"/>
    <x v="3"/>
  </r>
  <r>
    <x v="3"/>
    <x v="1"/>
  </r>
  <r>
    <x v="1"/>
    <x v="0"/>
  </r>
  <r>
    <x v="3"/>
    <x v="1"/>
  </r>
  <r>
    <x v="5"/>
    <x v="3"/>
  </r>
  <r>
    <x v="1"/>
    <x v="1"/>
  </r>
  <r>
    <x v="4"/>
    <x v="1"/>
  </r>
  <r>
    <x v="4"/>
    <x v="2"/>
  </r>
  <r>
    <x v="4"/>
    <x v="0"/>
  </r>
  <r>
    <x v="3"/>
    <x v="0"/>
  </r>
  <r>
    <x v="3"/>
    <x v="1"/>
  </r>
  <r>
    <x v="1"/>
    <x v="1"/>
  </r>
  <r>
    <x v="1"/>
    <x v="1"/>
  </r>
  <r>
    <x v="3"/>
    <x v="0"/>
  </r>
  <r>
    <x v="3"/>
    <x v="1"/>
  </r>
  <r>
    <x v="4"/>
    <x v="0"/>
  </r>
  <r>
    <x v="4"/>
    <x v="1"/>
  </r>
  <r>
    <x v="4"/>
    <x v="1"/>
  </r>
  <r>
    <x v="3"/>
    <x v="0"/>
  </r>
  <r>
    <x v="0"/>
    <x v="0"/>
  </r>
  <r>
    <x v="7"/>
    <x v="1"/>
  </r>
  <r>
    <x v="3"/>
    <x v="0"/>
  </r>
  <r>
    <x v="4"/>
    <x v="1"/>
  </r>
  <r>
    <x v="1"/>
    <x v="1"/>
  </r>
  <r>
    <x v="7"/>
    <x v="1"/>
  </r>
  <r>
    <x v="6"/>
    <x v="1"/>
  </r>
  <r>
    <x v="4"/>
    <x v="1"/>
  </r>
  <r>
    <x v="6"/>
    <x v="1"/>
  </r>
  <r>
    <x v="6"/>
    <x v="1"/>
  </r>
  <r>
    <x v="3"/>
    <x v="3"/>
  </r>
  <r>
    <x v="3"/>
    <x v="1"/>
  </r>
  <r>
    <x v="4"/>
    <x v="1"/>
  </r>
  <r>
    <x v="6"/>
    <x v="1"/>
  </r>
  <r>
    <x v="4"/>
    <x v="0"/>
  </r>
  <r>
    <x v="1"/>
    <x v="0"/>
  </r>
  <r>
    <x v="4"/>
    <x v="1"/>
  </r>
  <r>
    <x v="3"/>
    <x v="1"/>
  </r>
  <r>
    <x v="2"/>
    <x v="0"/>
  </r>
  <r>
    <x v="3"/>
    <x v="1"/>
  </r>
  <r>
    <x v="5"/>
    <x v="1"/>
  </r>
  <r>
    <x v="1"/>
    <x v="1"/>
  </r>
  <r>
    <x v="3"/>
    <x v="1"/>
  </r>
  <r>
    <x v="3"/>
    <x v="1"/>
  </r>
  <r>
    <x v="3"/>
    <x v="1"/>
  </r>
  <r>
    <x v="2"/>
    <x v="1"/>
  </r>
  <r>
    <x v="5"/>
    <x v="1"/>
  </r>
  <r>
    <x v="6"/>
    <x v="1"/>
  </r>
  <r>
    <x v="5"/>
    <x v="1"/>
  </r>
  <r>
    <x v="1"/>
    <x v="0"/>
  </r>
  <r>
    <x v="3"/>
    <x v="0"/>
  </r>
  <r>
    <x v="3"/>
    <x v="1"/>
  </r>
  <r>
    <x v="4"/>
    <x v="0"/>
  </r>
  <r>
    <x v="5"/>
    <x v="1"/>
  </r>
  <r>
    <x v="1"/>
    <x v="1"/>
  </r>
  <r>
    <x v="1"/>
    <x v="0"/>
  </r>
  <r>
    <x v="3"/>
    <x v="1"/>
  </r>
  <r>
    <x v="3"/>
    <x v="1"/>
  </r>
  <r>
    <x v="7"/>
    <x v="1"/>
  </r>
  <r>
    <x v="1"/>
    <x v="1"/>
  </r>
  <r>
    <x v="1"/>
    <x v="0"/>
  </r>
  <r>
    <x v="1"/>
    <x v="1"/>
  </r>
  <r>
    <x v="7"/>
    <x v="1"/>
  </r>
  <r>
    <x v="3"/>
    <x v="1"/>
  </r>
  <r>
    <x v="3"/>
    <x v="1"/>
  </r>
  <r>
    <x v="1"/>
    <x v="0"/>
  </r>
  <r>
    <x v="3"/>
    <x v="1"/>
  </r>
  <r>
    <x v="4"/>
    <x v="1"/>
  </r>
  <r>
    <x v="4"/>
    <x v="1"/>
  </r>
  <r>
    <x v="6"/>
    <x v="3"/>
  </r>
  <r>
    <x v="7"/>
    <x v="2"/>
  </r>
  <r>
    <x v="3"/>
    <x v="1"/>
  </r>
  <r>
    <x v="3"/>
    <x v="1"/>
  </r>
  <r>
    <x v="3"/>
    <x v="0"/>
  </r>
  <r>
    <x v="5"/>
    <x v="1"/>
  </r>
  <r>
    <x v="6"/>
    <x v="0"/>
  </r>
  <r>
    <x v="3"/>
    <x v="1"/>
  </r>
  <r>
    <x v="2"/>
    <x v="1"/>
  </r>
  <r>
    <x v="3"/>
    <x v="1"/>
  </r>
  <r>
    <x v="4"/>
    <x v="1"/>
  </r>
  <r>
    <x v="3"/>
    <x v="0"/>
  </r>
  <r>
    <x v="4"/>
    <x v="1"/>
  </r>
  <r>
    <x v="1"/>
    <x v="0"/>
  </r>
  <r>
    <x v="2"/>
    <x v="0"/>
  </r>
  <r>
    <x v="3"/>
    <x v="1"/>
  </r>
  <r>
    <x v="3"/>
    <x v="3"/>
  </r>
  <r>
    <x v="1"/>
    <x v="1"/>
  </r>
  <r>
    <x v="1"/>
    <x v="0"/>
  </r>
  <r>
    <x v="3"/>
    <x v="1"/>
  </r>
  <r>
    <x v="4"/>
    <x v="0"/>
  </r>
  <r>
    <x v="2"/>
    <x v="1"/>
  </r>
  <r>
    <x v="0"/>
    <x v="0"/>
  </r>
  <r>
    <x v="3"/>
    <x v="3"/>
  </r>
  <r>
    <x v="3"/>
    <x v="1"/>
  </r>
  <r>
    <x v="3"/>
    <x v="0"/>
  </r>
  <r>
    <x v="3"/>
    <x v="0"/>
  </r>
  <r>
    <x v="3"/>
    <x v="0"/>
  </r>
  <r>
    <x v="1"/>
    <x v="1"/>
  </r>
  <r>
    <x v="0"/>
    <x v="0"/>
  </r>
  <r>
    <x v="5"/>
    <x v="0"/>
  </r>
  <r>
    <x v="4"/>
    <x v="1"/>
  </r>
  <r>
    <x v="3"/>
    <x v="0"/>
  </r>
  <r>
    <x v="1"/>
    <x v="0"/>
  </r>
  <r>
    <x v="4"/>
    <x v="1"/>
  </r>
  <r>
    <x v="3"/>
    <x v="1"/>
  </r>
  <r>
    <x v="3"/>
    <x v="0"/>
  </r>
  <r>
    <x v="5"/>
    <x v="1"/>
  </r>
  <r>
    <x v="3"/>
    <x v="0"/>
  </r>
  <r>
    <x v="1"/>
    <x v="3"/>
  </r>
  <r>
    <x v="6"/>
    <x v="0"/>
  </r>
  <r>
    <x v="3"/>
    <x v="1"/>
  </r>
  <r>
    <x v="3"/>
    <x v="1"/>
  </r>
  <r>
    <x v="1"/>
    <x v="1"/>
  </r>
  <r>
    <x v="4"/>
    <x v="1"/>
  </r>
  <r>
    <x v="3"/>
    <x v="0"/>
  </r>
  <r>
    <x v="0"/>
    <x v="0"/>
  </r>
  <r>
    <x v="3"/>
    <x v="0"/>
  </r>
  <r>
    <x v="1"/>
    <x v="0"/>
  </r>
  <r>
    <x v="2"/>
    <x v="3"/>
  </r>
  <r>
    <x v="5"/>
    <x v="0"/>
  </r>
  <r>
    <x v="4"/>
    <x v="0"/>
  </r>
  <r>
    <x v="3"/>
    <x v="1"/>
  </r>
  <r>
    <x v="4"/>
    <x v="0"/>
  </r>
  <r>
    <x v="3"/>
    <x v="1"/>
  </r>
  <r>
    <x v="3"/>
    <x v="0"/>
  </r>
  <r>
    <x v="4"/>
    <x v="0"/>
  </r>
  <r>
    <x v="3"/>
    <x v="0"/>
  </r>
  <r>
    <x v="1"/>
    <x v="1"/>
  </r>
  <r>
    <x v="6"/>
    <x v="2"/>
  </r>
  <r>
    <x v="4"/>
    <x v="1"/>
  </r>
  <r>
    <x v="0"/>
    <x v="1"/>
  </r>
  <r>
    <x v="2"/>
    <x v="1"/>
  </r>
  <r>
    <x v="3"/>
    <x v="1"/>
  </r>
  <r>
    <x v="1"/>
    <x v="1"/>
  </r>
  <r>
    <x v="1"/>
    <x v="1"/>
  </r>
  <r>
    <x v="1"/>
    <x v="0"/>
  </r>
  <r>
    <x v="3"/>
    <x v="1"/>
  </r>
  <r>
    <x v="3"/>
    <x v="1"/>
  </r>
  <r>
    <x v="3"/>
    <x v="3"/>
  </r>
  <r>
    <x v="7"/>
    <x v="0"/>
  </r>
  <r>
    <x v="1"/>
    <x v="0"/>
  </r>
  <r>
    <x v="3"/>
    <x v="0"/>
  </r>
  <r>
    <x v="3"/>
    <x v="0"/>
  </r>
  <r>
    <x v="6"/>
    <x v="0"/>
  </r>
  <r>
    <x v="4"/>
    <x v="0"/>
  </r>
  <r>
    <x v="1"/>
    <x v="0"/>
  </r>
  <r>
    <x v="2"/>
    <x v="1"/>
  </r>
  <r>
    <x v="0"/>
    <x v="0"/>
  </r>
  <r>
    <x v="3"/>
    <x v="0"/>
  </r>
  <r>
    <x v="1"/>
    <x v="0"/>
  </r>
  <r>
    <x v="1"/>
    <x v="1"/>
  </r>
  <r>
    <x v="3"/>
    <x v="0"/>
  </r>
  <r>
    <x v="3"/>
    <x v="1"/>
  </r>
  <r>
    <x v="4"/>
    <x v="1"/>
  </r>
  <r>
    <x v="2"/>
    <x v="2"/>
  </r>
  <r>
    <x v="3"/>
    <x v="0"/>
  </r>
  <r>
    <x v="6"/>
    <x v="1"/>
  </r>
  <r>
    <x v="7"/>
    <x v="0"/>
  </r>
  <r>
    <x v="4"/>
    <x v="1"/>
  </r>
  <r>
    <x v="3"/>
    <x v="1"/>
  </r>
  <r>
    <x v="3"/>
    <x v="1"/>
  </r>
  <r>
    <x v="1"/>
    <x v="1"/>
  </r>
  <r>
    <x v="1"/>
    <x v="1"/>
  </r>
  <r>
    <x v="1"/>
    <x v="1"/>
  </r>
  <r>
    <x v="3"/>
    <x v="1"/>
  </r>
  <r>
    <x v="3"/>
    <x v="1"/>
  </r>
  <r>
    <x v="3"/>
    <x v="0"/>
  </r>
  <r>
    <x v="4"/>
    <x v="1"/>
  </r>
  <r>
    <x v="4"/>
    <x v="1"/>
  </r>
  <r>
    <x v="3"/>
    <x v="1"/>
  </r>
  <r>
    <x v="3"/>
    <x v="0"/>
  </r>
  <r>
    <x v="4"/>
    <x v="1"/>
  </r>
  <r>
    <x v="3"/>
    <x v="1"/>
  </r>
  <r>
    <x v="4"/>
    <x v="0"/>
  </r>
  <r>
    <x v="1"/>
    <x v="0"/>
  </r>
  <r>
    <x v="1"/>
    <x v="1"/>
  </r>
  <r>
    <x v="3"/>
    <x v="0"/>
  </r>
  <r>
    <x v="4"/>
    <x v="0"/>
  </r>
  <r>
    <x v="3"/>
    <x v="0"/>
  </r>
  <r>
    <x v="3"/>
    <x v="1"/>
  </r>
  <r>
    <x v="3"/>
    <x v="1"/>
  </r>
  <r>
    <x v="7"/>
    <x v="0"/>
  </r>
  <r>
    <x v="0"/>
    <x v="1"/>
  </r>
  <r>
    <x v="4"/>
    <x v="1"/>
  </r>
  <r>
    <x v="5"/>
    <x v="1"/>
  </r>
  <r>
    <x v="3"/>
    <x v="0"/>
  </r>
  <r>
    <x v="2"/>
    <x v="0"/>
  </r>
  <r>
    <x v="1"/>
    <x v="3"/>
  </r>
  <r>
    <x v="3"/>
    <x v="1"/>
  </r>
  <r>
    <x v="7"/>
    <x v="1"/>
  </r>
  <r>
    <x v="5"/>
    <x v="0"/>
  </r>
  <r>
    <x v="2"/>
    <x v="0"/>
  </r>
  <r>
    <x v="1"/>
    <x v="1"/>
  </r>
  <r>
    <x v="4"/>
    <x v="1"/>
  </r>
  <r>
    <x v="3"/>
    <x v="1"/>
  </r>
  <r>
    <x v="4"/>
    <x v="1"/>
  </r>
  <r>
    <x v="1"/>
    <x v="1"/>
  </r>
  <r>
    <x v="4"/>
    <x v="1"/>
  </r>
  <r>
    <x v="1"/>
    <x v="0"/>
  </r>
  <r>
    <x v="7"/>
    <x v="0"/>
  </r>
  <r>
    <x v="3"/>
    <x v="1"/>
  </r>
  <r>
    <x v="4"/>
    <x v="0"/>
  </r>
  <r>
    <x v="3"/>
    <x v="0"/>
  </r>
  <r>
    <x v="3"/>
    <x v="1"/>
  </r>
  <r>
    <x v="3"/>
    <x v="0"/>
  </r>
  <r>
    <x v="4"/>
    <x v="1"/>
  </r>
  <r>
    <x v="3"/>
    <x v="1"/>
  </r>
  <r>
    <x v="4"/>
    <x v="1"/>
  </r>
  <r>
    <x v="1"/>
    <x v="0"/>
  </r>
  <r>
    <x v="6"/>
    <x v="2"/>
  </r>
  <r>
    <x v="3"/>
    <x v="1"/>
  </r>
  <r>
    <x v="5"/>
    <x v="1"/>
  </r>
  <r>
    <x v="4"/>
    <x v="2"/>
  </r>
  <r>
    <x v="0"/>
    <x v="0"/>
  </r>
  <r>
    <x v="3"/>
    <x v="0"/>
  </r>
  <r>
    <x v="4"/>
    <x v="0"/>
  </r>
  <r>
    <x v="3"/>
    <x v="0"/>
  </r>
  <r>
    <x v="4"/>
    <x v="0"/>
  </r>
  <r>
    <x v="2"/>
    <x v="1"/>
  </r>
  <r>
    <x v="3"/>
    <x v="1"/>
  </r>
  <r>
    <x v="2"/>
    <x v="0"/>
  </r>
  <r>
    <x v="3"/>
    <x v="1"/>
  </r>
  <r>
    <x v="0"/>
    <x v="0"/>
  </r>
  <r>
    <x v="1"/>
    <x v="0"/>
  </r>
  <r>
    <x v="7"/>
    <x v="1"/>
  </r>
  <r>
    <x v="3"/>
    <x v="1"/>
  </r>
  <r>
    <x v="3"/>
    <x v="1"/>
  </r>
  <r>
    <x v="4"/>
    <x v="0"/>
  </r>
  <r>
    <x v="7"/>
    <x v="3"/>
  </r>
  <r>
    <x v="3"/>
    <x v="0"/>
  </r>
  <r>
    <x v="3"/>
    <x v="1"/>
  </r>
  <r>
    <x v="3"/>
    <x v="0"/>
  </r>
  <r>
    <x v="4"/>
    <x v="0"/>
  </r>
  <r>
    <x v="3"/>
    <x v="3"/>
  </r>
  <r>
    <x v="3"/>
    <x v="1"/>
  </r>
  <r>
    <x v="1"/>
    <x v="1"/>
  </r>
  <r>
    <x v="4"/>
    <x v="1"/>
  </r>
  <r>
    <x v="3"/>
    <x v="1"/>
  </r>
  <r>
    <x v="4"/>
    <x v="1"/>
  </r>
  <r>
    <x v="4"/>
    <x v="1"/>
  </r>
  <r>
    <x v="2"/>
    <x v="0"/>
  </r>
  <r>
    <x v="3"/>
    <x v="1"/>
  </r>
  <r>
    <x v="3"/>
    <x v="3"/>
  </r>
  <r>
    <x v="1"/>
    <x v="1"/>
  </r>
  <r>
    <x v="3"/>
    <x v="1"/>
  </r>
  <r>
    <x v="2"/>
    <x v="0"/>
  </r>
  <r>
    <x v="4"/>
    <x v="3"/>
  </r>
  <r>
    <x v="6"/>
    <x v="0"/>
  </r>
  <r>
    <x v="6"/>
    <x v="1"/>
  </r>
  <r>
    <x v="4"/>
    <x v="0"/>
  </r>
  <r>
    <x v="1"/>
    <x v="1"/>
  </r>
  <r>
    <x v="4"/>
    <x v="0"/>
  </r>
  <r>
    <x v="4"/>
    <x v="0"/>
  </r>
  <r>
    <x v="4"/>
    <x v="0"/>
  </r>
  <r>
    <x v="3"/>
    <x v="1"/>
  </r>
  <r>
    <x v="1"/>
    <x v="1"/>
  </r>
  <r>
    <x v="3"/>
    <x v="0"/>
  </r>
  <r>
    <x v="3"/>
    <x v="1"/>
  </r>
  <r>
    <x v="4"/>
    <x v="0"/>
  </r>
  <r>
    <x v="3"/>
    <x v="1"/>
  </r>
  <r>
    <x v="4"/>
    <x v="1"/>
  </r>
  <r>
    <x v="6"/>
    <x v="0"/>
  </r>
  <r>
    <x v="4"/>
    <x v="1"/>
  </r>
  <r>
    <x v="3"/>
    <x v="1"/>
  </r>
  <r>
    <x v="5"/>
    <x v="1"/>
  </r>
  <r>
    <x v="2"/>
    <x v="1"/>
  </r>
  <r>
    <x v="2"/>
    <x v="1"/>
  </r>
  <r>
    <x v="3"/>
    <x v="0"/>
  </r>
  <r>
    <x v="4"/>
    <x v="1"/>
  </r>
  <r>
    <x v="2"/>
    <x v="1"/>
  </r>
  <r>
    <x v="0"/>
    <x v="1"/>
  </r>
  <r>
    <x v="1"/>
    <x v="0"/>
  </r>
  <r>
    <x v="1"/>
    <x v="1"/>
  </r>
  <r>
    <x v="4"/>
    <x v="1"/>
  </r>
  <r>
    <x v="5"/>
    <x v="1"/>
  </r>
  <r>
    <x v="5"/>
    <x v="0"/>
  </r>
  <r>
    <x v="4"/>
    <x v="0"/>
  </r>
  <r>
    <x v="2"/>
    <x v="1"/>
  </r>
  <r>
    <x v="0"/>
    <x v="1"/>
  </r>
  <r>
    <x v="7"/>
    <x v="1"/>
  </r>
  <r>
    <x v="3"/>
    <x v="0"/>
  </r>
  <r>
    <x v="5"/>
    <x v="0"/>
  </r>
  <r>
    <x v="3"/>
    <x v="0"/>
  </r>
  <r>
    <x v="0"/>
    <x v="1"/>
  </r>
  <r>
    <x v="3"/>
    <x v="0"/>
  </r>
  <r>
    <x v="5"/>
    <x v="0"/>
  </r>
  <r>
    <x v="3"/>
    <x v="1"/>
  </r>
  <r>
    <x v="3"/>
    <x v="1"/>
  </r>
  <r>
    <x v="2"/>
    <x v="1"/>
  </r>
  <r>
    <x v="8"/>
    <x v="1"/>
  </r>
  <r>
    <x v="0"/>
    <x v="1"/>
  </r>
  <r>
    <x v="4"/>
    <x v="3"/>
  </r>
  <r>
    <x v="7"/>
    <x v="1"/>
  </r>
  <r>
    <x v="2"/>
    <x v="1"/>
  </r>
  <r>
    <x v="3"/>
    <x v="1"/>
  </r>
  <r>
    <x v="4"/>
    <x v="0"/>
  </r>
  <r>
    <x v="2"/>
    <x v="0"/>
  </r>
  <r>
    <x v="2"/>
    <x v="0"/>
  </r>
  <r>
    <x v="4"/>
    <x v="0"/>
  </r>
  <r>
    <x v="3"/>
    <x v="0"/>
  </r>
  <r>
    <x v="4"/>
    <x v="0"/>
  </r>
  <r>
    <x v="6"/>
    <x v="1"/>
  </r>
  <r>
    <x v="4"/>
    <x v="1"/>
  </r>
  <r>
    <x v="1"/>
    <x v="0"/>
  </r>
  <r>
    <x v="5"/>
    <x v="0"/>
  </r>
  <r>
    <x v="3"/>
    <x v="1"/>
  </r>
  <r>
    <x v="2"/>
    <x v="0"/>
  </r>
  <r>
    <x v="3"/>
    <x v="1"/>
  </r>
  <r>
    <x v="3"/>
    <x v="0"/>
  </r>
  <r>
    <x v="4"/>
    <x v="1"/>
  </r>
  <r>
    <x v="3"/>
    <x v="0"/>
  </r>
  <r>
    <x v="6"/>
    <x v="1"/>
  </r>
  <r>
    <x v="4"/>
    <x v="3"/>
  </r>
  <r>
    <x v="1"/>
    <x v="3"/>
  </r>
  <r>
    <x v="3"/>
    <x v="0"/>
  </r>
  <r>
    <x v="5"/>
    <x v="0"/>
  </r>
  <r>
    <x v="0"/>
    <x v="1"/>
  </r>
  <r>
    <x v="4"/>
    <x v="0"/>
  </r>
  <r>
    <x v="1"/>
    <x v="1"/>
  </r>
  <r>
    <x v="3"/>
    <x v="1"/>
  </r>
  <r>
    <x v="4"/>
    <x v="1"/>
  </r>
  <r>
    <x v="4"/>
    <x v="0"/>
  </r>
  <r>
    <x v="4"/>
    <x v="1"/>
  </r>
  <r>
    <x v="3"/>
    <x v="0"/>
  </r>
  <r>
    <x v="2"/>
    <x v="0"/>
  </r>
  <r>
    <x v="3"/>
    <x v="1"/>
  </r>
  <r>
    <x v="4"/>
    <x v="0"/>
  </r>
  <r>
    <x v="1"/>
    <x v="0"/>
  </r>
  <r>
    <x v="6"/>
    <x v="0"/>
  </r>
  <r>
    <x v="5"/>
    <x v="0"/>
  </r>
  <r>
    <x v="6"/>
    <x v="2"/>
  </r>
  <r>
    <x v="3"/>
    <x v="1"/>
  </r>
  <r>
    <x v="1"/>
    <x v="1"/>
  </r>
  <r>
    <x v="4"/>
    <x v="0"/>
  </r>
  <r>
    <x v="3"/>
    <x v="1"/>
  </r>
  <r>
    <x v="5"/>
    <x v="1"/>
  </r>
  <r>
    <x v="4"/>
    <x v="1"/>
  </r>
  <r>
    <x v="6"/>
    <x v="0"/>
  </r>
  <r>
    <x v="0"/>
    <x v="0"/>
  </r>
  <r>
    <x v="7"/>
    <x v="1"/>
  </r>
  <r>
    <x v="6"/>
    <x v="0"/>
  </r>
  <r>
    <x v="1"/>
    <x v="0"/>
  </r>
  <r>
    <x v="6"/>
    <x v="0"/>
  </r>
  <r>
    <x v="1"/>
    <x v="1"/>
  </r>
  <r>
    <x v="3"/>
    <x v="0"/>
  </r>
  <r>
    <x v="3"/>
    <x v="1"/>
  </r>
  <r>
    <x v="4"/>
    <x v="1"/>
  </r>
  <r>
    <x v="3"/>
    <x v="1"/>
  </r>
  <r>
    <x v="2"/>
    <x v="1"/>
  </r>
  <r>
    <x v="1"/>
    <x v="3"/>
  </r>
  <r>
    <x v="2"/>
    <x v="0"/>
  </r>
  <r>
    <x v="3"/>
    <x v="0"/>
  </r>
  <r>
    <x v="1"/>
    <x v="0"/>
  </r>
  <r>
    <x v="1"/>
    <x v="1"/>
  </r>
  <r>
    <x v="1"/>
    <x v="1"/>
  </r>
  <r>
    <x v="5"/>
    <x v="1"/>
  </r>
  <r>
    <x v="4"/>
    <x v="1"/>
  </r>
  <r>
    <x v="3"/>
    <x v="1"/>
  </r>
  <r>
    <x v="3"/>
    <x v="1"/>
  </r>
  <r>
    <x v="4"/>
    <x v="1"/>
  </r>
  <r>
    <x v="3"/>
    <x v="1"/>
  </r>
  <r>
    <x v="1"/>
    <x v="0"/>
  </r>
  <r>
    <x v="4"/>
    <x v="1"/>
  </r>
  <r>
    <x v="3"/>
    <x v="0"/>
  </r>
  <r>
    <x v="3"/>
    <x v="1"/>
  </r>
  <r>
    <x v="1"/>
    <x v="0"/>
  </r>
  <r>
    <x v="1"/>
    <x v="1"/>
  </r>
  <r>
    <x v="3"/>
    <x v="1"/>
  </r>
  <r>
    <x v="4"/>
    <x v="1"/>
  </r>
  <r>
    <x v="1"/>
    <x v="1"/>
  </r>
  <r>
    <x v="4"/>
    <x v="0"/>
  </r>
  <r>
    <x v="1"/>
    <x v="3"/>
  </r>
  <r>
    <x v="8"/>
    <x v="1"/>
  </r>
  <r>
    <x v="0"/>
    <x v="1"/>
  </r>
  <r>
    <x v="3"/>
    <x v="0"/>
  </r>
  <r>
    <x v="3"/>
    <x v="0"/>
  </r>
  <r>
    <x v="1"/>
    <x v="3"/>
  </r>
  <r>
    <x v="4"/>
    <x v="0"/>
  </r>
  <r>
    <x v="1"/>
    <x v="1"/>
  </r>
  <r>
    <x v="3"/>
    <x v="1"/>
  </r>
  <r>
    <x v="2"/>
    <x v="0"/>
  </r>
  <r>
    <x v="6"/>
    <x v="0"/>
  </r>
  <r>
    <x v="4"/>
    <x v="1"/>
  </r>
  <r>
    <x v="2"/>
    <x v="1"/>
  </r>
  <r>
    <x v="5"/>
    <x v="1"/>
  </r>
  <r>
    <x v="1"/>
    <x v="1"/>
  </r>
  <r>
    <x v="0"/>
    <x v="0"/>
  </r>
  <r>
    <x v="3"/>
    <x v="0"/>
  </r>
  <r>
    <x v="4"/>
    <x v="0"/>
  </r>
  <r>
    <x v="5"/>
    <x v="0"/>
  </r>
  <r>
    <x v="6"/>
    <x v="1"/>
  </r>
  <r>
    <x v="3"/>
    <x v="0"/>
  </r>
  <r>
    <x v="4"/>
    <x v="1"/>
  </r>
  <r>
    <x v="3"/>
    <x v="0"/>
  </r>
  <r>
    <x v="3"/>
    <x v="1"/>
  </r>
  <r>
    <x v="4"/>
    <x v="0"/>
  </r>
  <r>
    <x v="3"/>
    <x v="1"/>
  </r>
  <r>
    <x v="1"/>
    <x v="1"/>
  </r>
  <r>
    <x v="4"/>
    <x v="0"/>
  </r>
  <r>
    <x v="0"/>
    <x v="0"/>
  </r>
  <r>
    <x v="2"/>
    <x v="1"/>
  </r>
  <r>
    <x v="3"/>
    <x v="1"/>
  </r>
  <r>
    <x v="3"/>
    <x v="1"/>
  </r>
  <r>
    <x v="3"/>
    <x v="1"/>
  </r>
  <r>
    <x v="5"/>
    <x v="1"/>
  </r>
  <r>
    <x v="1"/>
    <x v="1"/>
  </r>
  <r>
    <x v="0"/>
    <x v="1"/>
  </r>
  <r>
    <x v="1"/>
    <x v="1"/>
  </r>
  <r>
    <x v="4"/>
    <x v="1"/>
  </r>
  <r>
    <x v="3"/>
    <x v="1"/>
  </r>
  <r>
    <x v="3"/>
    <x v="3"/>
  </r>
  <r>
    <x v="1"/>
    <x v="1"/>
  </r>
  <r>
    <x v="3"/>
    <x v="1"/>
  </r>
  <r>
    <x v="3"/>
    <x v="1"/>
  </r>
  <r>
    <x v="3"/>
    <x v="1"/>
  </r>
  <r>
    <x v="1"/>
    <x v="1"/>
  </r>
  <r>
    <x v="3"/>
    <x v="1"/>
  </r>
  <r>
    <x v="5"/>
    <x v="0"/>
  </r>
  <r>
    <x v="3"/>
    <x v="0"/>
  </r>
  <r>
    <x v="7"/>
    <x v="1"/>
  </r>
  <r>
    <x v="3"/>
    <x v="1"/>
  </r>
  <r>
    <x v="1"/>
    <x v="0"/>
  </r>
  <r>
    <x v="3"/>
    <x v="1"/>
  </r>
  <r>
    <x v="7"/>
    <x v="1"/>
  </r>
  <r>
    <x v="3"/>
    <x v="0"/>
  </r>
  <r>
    <x v="3"/>
    <x v="1"/>
  </r>
  <r>
    <x v="0"/>
    <x v="1"/>
  </r>
  <r>
    <x v="1"/>
    <x v="1"/>
  </r>
  <r>
    <x v="3"/>
    <x v="0"/>
  </r>
  <r>
    <x v="3"/>
    <x v="3"/>
  </r>
  <r>
    <x v="3"/>
    <x v="1"/>
  </r>
  <r>
    <x v="3"/>
    <x v="2"/>
  </r>
  <r>
    <x v="4"/>
    <x v="0"/>
  </r>
  <r>
    <x v="4"/>
    <x v="3"/>
  </r>
  <r>
    <x v="4"/>
    <x v="1"/>
  </r>
  <r>
    <x v="4"/>
    <x v="0"/>
  </r>
  <r>
    <x v="3"/>
    <x v="0"/>
  </r>
  <r>
    <x v="3"/>
    <x v="0"/>
  </r>
  <r>
    <x v="4"/>
    <x v="2"/>
  </r>
  <r>
    <x v="3"/>
    <x v="0"/>
  </r>
  <r>
    <x v="3"/>
    <x v="1"/>
  </r>
  <r>
    <x v="2"/>
    <x v="1"/>
  </r>
  <r>
    <x v="3"/>
    <x v="1"/>
  </r>
  <r>
    <x v="3"/>
    <x v="0"/>
  </r>
  <r>
    <x v="1"/>
    <x v="0"/>
  </r>
  <r>
    <x v="6"/>
    <x v="0"/>
  </r>
  <r>
    <x v="5"/>
    <x v="0"/>
  </r>
  <r>
    <x v="0"/>
    <x v="3"/>
  </r>
  <r>
    <x v="3"/>
    <x v="0"/>
  </r>
  <r>
    <x v="1"/>
    <x v="0"/>
  </r>
  <r>
    <x v="4"/>
    <x v="0"/>
  </r>
  <r>
    <x v="2"/>
    <x v="1"/>
  </r>
  <r>
    <x v="2"/>
    <x v="1"/>
  </r>
  <r>
    <x v="1"/>
    <x v="1"/>
  </r>
  <r>
    <x v="7"/>
    <x v="1"/>
  </r>
  <r>
    <x v="0"/>
    <x v="0"/>
  </r>
  <r>
    <x v="4"/>
    <x v="0"/>
  </r>
  <r>
    <x v="1"/>
    <x v="3"/>
  </r>
  <r>
    <x v="4"/>
    <x v="0"/>
  </r>
  <r>
    <x v="3"/>
    <x v="0"/>
  </r>
  <r>
    <x v="1"/>
    <x v="0"/>
  </r>
  <r>
    <x v="3"/>
    <x v="0"/>
  </r>
  <r>
    <x v="3"/>
    <x v="0"/>
  </r>
  <r>
    <x v="1"/>
    <x v="0"/>
  </r>
  <r>
    <x v="4"/>
    <x v="1"/>
  </r>
  <r>
    <x v="3"/>
    <x v="3"/>
  </r>
  <r>
    <x v="8"/>
    <x v="1"/>
  </r>
  <r>
    <x v="3"/>
    <x v="0"/>
  </r>
  <r>
    <x v="3"/>
    <x v="1"/>
  </r>
  <r>
    <x v="1"/>
    <x v="1"/>
  </r>
  <r>
    <x v="3"/>
    <x v="1"/>
  </r>
  <r>
    <x v="3"/>
    <x v="0"/>
  </r>
  <r>
    <x v="1"/>
    <x v="0"/>
  </r>
  <r>
    <x v="7"/>
    <x v="3"/>
  </r>
  <r>
    <x v="8"/>
    <x v="1"/>
  </r>
  <r>
    <x v="7"/>
    <x v="1"/>
  </r>
  <r>
    <x v="5"/>
    <x v="0"/>
  </r>
  <r>
    <x v="4"/>
    <x v="3"/>
  </r>
  <r>
    <x v="0"/>
    <x v="1"/>
  </r>
  <r>
    <x v="6"/>
    <x v="0"/>
  </r>
  <r>
    <x v="3"/>
    <x v="0"/>
  </r>
  <r>
    <x v="3"/>
    <x v="1"/>
  </r>
  <r>
    <x v="3"/>
    <x v="1"/>
  </r>
  <r>
    <x v="5"/>
    <x v="1"/>
  </r>
  <r>
    <x v="3"/>
    <x v="0"/>
  </r>
  <r>
    <x v="2"/>
    <x v="1"/>
  </r>
  <r>
    <x v="3"/>
    <x v="1"/>
  </r>
  <r>
    <x v="4"/>
    <x v="1"/>
  </r>
  <r>
    <x v="2"/>
    <x v="1"/>
  </r>
  <r>
    <x v="4"/>
    <x v="1"/>
  </r>
  <r>
    <x v="4"/>
    <x v="1"/>
  </r>
  <r>
    <x v="1"/>
    <x v="0"/>
  </r>
  <r>
    <x v="3"/>
    <x v="0"/>
  </r>
  <r>
    <x v="3"/>
    <x v="0"/>
  </r>
  <r>
    <x v="1"/>
    <x v="1"/>
  </r>
  <r>
    <x v="3"/>
    <x v="0"/>
  </r>
  <r>
    <x v="1"/>
    <x v="1"/>
  </r>
  <r>
    <x v="2"/>
    <x v="1"/>
  </r>
  <r>
    <x v="4"/>
    <x v="0"/>
  </r>
  <r>
    <x v="2"/>
    <x v="0"/>
  </r>
  <r>
    <x v="3"/>
    <x v="1"/>
  </r>
  <r>
    <x v="2"/>
    <x v="0"/>
  </r>
  <r>
    <x v="5"/>
    <x v="1"/>
  </r>
  <r>
    <x v="4"/>
    <x v="1"/>
  </r>
  <r>
    <x v="5"/>
    <x v="0"/>
  </r>
  <r>
    <x v="2"/>
    <x v="1"/>
  </r>
  <r>
    <x v="4"/>
    <x v="1"/>
  </r>
  <r>
    <x v="3"/>
    <x v="1"/>
  </r>
  <r>
    <x v="3"/>
    <x v="1"/>
  </r>
  <r>
    <x v="3"/>
    <x v="1"/>
  </r>
  <r>
    <x v="3"/>
    <x v="0"/>
  </r>
  <r>
    <x v="3"/>
    <x v="1"/>
  </r>
  <r>
    <x v="5"/>
    <x v="1"/>
  </r>
  <r>
    <x v="1"/>
    <x v="1"/>
  </r>
  <r>
    <x v="6"/>
    <x v="0"/>
  </r>
  <r>
    <x v="3"/>
    <x v="1"/>
  </r>
  <r>
    <x v="4"/>
    <x v="1"/>
  </r>
  <r>
    <x v="2"/>
    <x v="1"/>
  </r>
  <r>
    <x v="5"/>
    <x v="1"/>
  </r>
  <r>
    <x v="3"/>
    <x v="3"/>
  </r>
  <r>
    <x v="1"/>
    <x v="3"/>
  </r>
  <r>
    <x v="4"/>
    <x v="1"/>
  </r>
  <r>
    <x v="3"/>
    <x v="1"/>
  </r>
  <r>
    <x v="3"/>
    <x v="1"/>
  </r>
  <r>
    <x v="6"/>
    <x v="0"/>
  </r>
  <r>
    <x v="3"/>
    <x v="3"/>
  </r>
  <r>
    <x v="2"/>
    <x v="1"/>
  </r>
  <r>
    <x v="3"/>
    <x v="0"/>
  </r>
  <r>
    <x v="4"/>
    <x v="1"/>
  </r>
  <r>
    <x v="2"/>
    <x v="1"/>
  </r>
  <r>
    <x v="2"/>
    <x v="3"/>
  </r>
  <r>
    <x v="1"/>
    <x v="0"/>
  </r>
  <r>
    <x v="1"/>
    <x v="1"/>
  </r>
  <r>
    <x v="3"/>
    <x v="1"/>
  </r>
  <r>
    <x v="7"/>
    <x v="1"/>
  </r>
  <r>
    <x v="5"/>
    <x v="3"/>
  </r>
  <r>
    <x v="1"/>
    <x v="1"/>
  </r>
  <r>
    <x v="3"/>
    <x v="0"/>
  </r>
  <r>
    <x v="1"/>
    <x v="0"/>
  </r>
  <r>
    <x v="3"/>
    <x v="0"/>
  </r>
  <r>
    <x v="3"/>
    <x v="1"/>
  </r>
  <r>
    <x v="1"/>
    <x v="1"/>
  </r>
  <r>
    <x v="3"/>
    <x v="0"/>
  </r>
  <r>
    <x v="3"/>
    <x v="1"/>
  </r>
  <r>
    <x v="2"/>
    <x v="0"/>
  </r>
  <r>
    <x v="2"/>
    <x v="1"/>
  </r>
  <r>
    <x v="3"/>
    <x v="1"/>
  </r>
  <r>
    <x v="4"/>
    <x v="3"/>
  </r>
  <r>
    <x v="2"/>
    <x v="1"/>
  </r>
  <r>
    <x v="1"/>
    <x v="0"/>
  </r>
  <r>
    <x v="5"/>
    <x v="1"/>
  </r>
  <r>
    <x v="3"/>
    <x v="3"/>
  </r>
  <r>
    <x v="7"/>
    <x v="1"/>
  </r>
  <r>
    <x v="3"/>
    <x v="1"/>
  </r>
  <r>
    <x v="3"/>
    <x v="1"/>
  </r>
  <r>
    <x v="3"/>
    <x v="1"/>
  </r>
  <r>
    <x v="4"/>
    <x v="1"/>
  </r>
  <r>
    <x v="1"/>
    <x v="1"/>
  </r>
  <r>
    <x v="1"/>
    <x v="0"/>
  </r>
  <r>
    <x v="6"/>
    <x v="0"/>
  </r>
  <r>
    <x v="1"/>
    <x v="1"/>
  </r>
  <r>
    <x v="1"/>
    <x v="1"/>
  </r>
  <r>
    <x v="3"/>
    <x v="1"/>
  </r>
  <r>
    <x v="1"/>
    <x v="1"/>
  </r>
  <r>
    <x v="1"/>
    <x v="1"/>
  </r>
  <r>
    <x v="4"/>
    <x v="0"/>
  </r>
  <r>
    <x v="5"/>
    <x v="0"/>
  </r>
  <r>
    <x v="3"/>
    <x v="1"/>
  </r>
  <r>
    <x v="6"/>
    <x v="0"/>
  </r>
  <r>
    <x v="3"/>
    <x v="1"/>
  </r>
  <r>
    <x v="3"/>
    <x v="3"/>
  </r>
  <r>
    <x v="1"/>
    <x v="1"/>
  </r>
  <r>
    <x v="3"/>
    <x v="1"/>
  </r>
  <r>
    <x v="2"/>
    <x v="1"/>
  </r>
  <r>
    <x v="1"/>
    <x v="0"/>
  </r>
  <r>
    <x v="3"/>
    <x v="0"/>
  </r>
  <r>
    <x v="3"/>
    <x v="0"/>
  </r>
  <r>
    <x v="4"/>
    <x v="1"/>
  </r>
  <r>
    <x v="3"/>
    <x v="0"/>
  </r>
  <r>
    <x v="4"/>
    <x v="1"/>
  </r>
  <r>
    <x v="3"/>
    <x v="3"/>
  </r>
  <r>
    <x v="4"/>
    <x v="1"/>
  </r>
  <r>
    <x v="1"/>
    <x v="1"/>
  </r>
  <r>
    <x v="2"/>
    <x v="1"/>
  </r>
  <r>
    <x v="4"/>
    <x v="1"/>
  </r>
  <r>
    <x v="1"/>
    <x v="1"/>
  </r>
  <r>
    <x v="1"/>
    <x v="0"/>
  </r>
  <r>
    <x v="4"/>
    <x v="2"/>
  </r>
  <r>
    <x v="3"/>
    <x v="0"/>
  </r>
  <r>
    <x v="3"/>
    <x v="3"/>
  </r>
  <r>
    <x v="0"/>
    <x v="0"/>
  </r>
  <r>
    <x v="3"/>
    <x v="0"/>
  </r>
  <r>
    <x v="5"/>
    <x v="1"/>
  </r>
  <r>
    <x v="1"/>
    <x v="1"/>
  </r>
  <r>
    <x v="4"/>
    <x v="0"/>
  </r>
  <r>
    <x v="6"/>
    <x v="0"/>
  </r>
  <r>
    <x v="2"/>
    <x v="1"/>
  </r>
  <r>
    <x v="3"/>
    <x v="1"/>
  </r>
  <r>
    <x v="3"/>
    <x v="0"/>
  </r>
  <r>
    <x v="1"/>
    <x v="0"/>
  </r>
  <r>
    <x v="7"/>
    <x v="1"/>
  </r>
  <r>
    <x v="7"/>
    <x v="1"/>
  </r>
  <r>
    <x v="3"/>
    <x v="1"/>
  </r>
  <r>
    <x v="1"/>
    <x v="1"/>
  </r>
  <r>
    <x v="4"/>
    <x v="0"/>
  </r>
  <r>
    <x v="4"/>
    <x v="1"/>
  </r>
  <r>
    <x v="3"/>
    <x v="1"/>
  </r>
  <r>
    <x v="0"/>
    <x v="0"/>
  </r>
  <r>
    <x v="4"/>
    <x v="0"/>
  </r>
  <r>
    <x v="3"/>
    <x v="1"/>
  </r>
  <r>
    <x v="6"/>
    <x v="0"/>
  </r>
  <r>
    <x v="5"/>
    <x v="1"/>
  </r>
  <r>
    <x v="6"/>
    <x v="1"/>
  </r>
  <r>
    <x v="1"/>
    <x v="0"/>
  </r>
  <r>
    <x v="1"/>
    <x v="1"/>
  </r>
  <r>
    <x v="3"/>
    <x v="1"/>
  </r>
  <r>
    <x v="5"/>
    <x v="1"/>
  </r>
  <r>
    <x v="3"/>
    <x v="1"/>
  </r>
  <r>
    <x v="6"/>
    <x v="0"/>
  </r>
  <r>
    <x v="1"/>
    <x v="1"/>
  </r>
  <r>
    <x v="4"/>
    <x v="1"/>
  </r>
  <r>
    <x v="1"/>
    <x v="1"/>
  </r>
  <r>
    <x v="1"/>
    <x v="1"/>
  </r>
  <r>
    <x v="5"/>
    <x v="1"/>
  </r>
  <r>
    <x v="4"/>
    <x v="1"/>
  </r>
  <r>
    <x v="3"/>
    <x v="1"/>
  </r>
  <r>
    <x v="4"/>
    <x v="1"/>
  </r>
  <r>
    <x v="3"/>
    <x v="0"/>
  </r>
  <r>
    <x v="3"/>
    <x v="0"/>
  </r>
  <r>
    <x v="3"/>
    <x v="0"/>
  </r>
  <r>
    <x v="7"/>
    <x v="1"/>
  </r>
  <r>
    <x v="5"/>
    <x v="1"/>
  </r>
  <r>
    <x v="5"/>
    <x v="1"/>
  </r>
  <r>
    <x v="3"/>
    <x v="1"/>
  </r>
  <r>
    <x v="2"/>
    <x v="0"/>
  </r>
  <r>
    <x v="1"/>
    <x v="0"/>
  </r>
  <r>
    <x v="1"/>
    <x v="1"/>
  </r>
  <r>
    <x v="3"/>
    <x v="1"/>
  </r>
  <r>
    <x v="4"/>
    <x v="1"/>
  </r>
  <r>
    <x v="3"/>
    <x v="1"/>
  </r>
  <r>
    <x v="2"/>
    <x v="1"/>
  </r>
  <r>
    <x v="2"/>
    <x v="1"/>
  </r>
  <r>
    <x v="7"/>
    <x v="0"/>
  </r>
  <r>
    <x v="4"/>
    <x v="3"/>
  </r>
  <r>
    <x v="2"/>
    <x v="1"/>
  </r>
  <r>
    <x v="2"/>
    <x v="1"/>
  </r>
  <r>
    <x v="0"/>
    <x v="1"/>
  </r>
  <r>
    <x v="4"/>
    <x v="1"/>
  </r>
  <r>
    <x v="1"/>
    <x v="1"/>
  </r>
  <r>
    <x v="1"/>
    <x v="0"/>
  </r>
  <r>
    <x v="1"/>
    <x v="1"/>
  </r>
  <r>
    <x v="6"/>
    <x v="0"/>
  </r>
  <r>
    <x v="1"/>
    <x v="1"/>
  </r>
  <r>
    <x v="5"/>
    <x v="1"/>
  </r>
  <r>
    <x v="3"/>
    <x v="1"/>
  </r>
  <r>
    <x v="0"/>
    <x v="1"/>
  </r>
  <r>
    <x v="4"/>
    <x v="1"/>
  </r>
  <r>
    <x v="0"/>
    <x v="0"/>
  </r>
  <r>
    <x v="3"/>
    <x v="0"/>
  </r>
  <r>
    <x v="2"/>
    <x v="1"/>
  </r>
  <r>
    <x v="3"/>
    <x v="1"/>
  </r>
  <r>
    <x v="3"/>
    <x v="1"/>
  </r>
  <r>
    <x v="4"/>
    <x v="1"/>
  </r>
  <r>
    <x v="4"/>
    <x v="1"/>
  </r>
  <r>
    <x v="3"/>
    <x v="1"/>
  </r>
  <r>
    <x v="7"/>
    <x v="3"/>
  </r>
  <r>
    <x v="0"/>
    <x v="1"/>
  </r>
  <r>
    <x v="3"/>
    <x v="1"/>
  </r>
  <r>
    <x v="4"/>
    <x v="0"/>
  </r>
  <r>
    <x v="3"/>
    <x v="0"/>
  </r>
  <r>
    <x v="3"/>
    <x v="1"/>
  </r>
  <r>
    <x v="4"/>
    <x v="1"/>
  </r>
  <r>
    <x v="7"/>
    <x v="1"/>
  </r>
  <r>
    <x v="7"/>
    <x v="1"/>
  </r>
  <r>
    <x v="1"/>
    <x v="0"/>
  </r>
  <r>
    <x v="7"/>
    <x v="0"/>
  </r>
  <r>
    <x v="0"/>
    <x v="0"/>
  </r>
  <r>
    <x v="1"/>
    <x v="0"/>
  </r>
  <r>
    <x v="5"/>
    <x v="1"/>
  </r>
  <r>
    <x v="1"/>
    <x v="1"/>
  </r>
  <r>
    <x v="3"/>
    <x v="0"/>
  </r>
  <r>
    <x v="3"/>
    <x v="1"/>
  </r>
  <r>
    <x v="4"/>
    <x v="1"/>
  </r>
  <r>
    <x v="3"/>
    <x v="0"/>
  </r>
  <r>
    <x v="3"/>
    <x v="1"/>
  </r>
  <r>
    <x v="1"/>
    <x v="0"/>
  </r>
  <r>
    <x v="3"/>
    <x v="0"/>
  </r>
  <r>
    <x v="3"/>
    <x v="1"/>
  </r>
  <r>
    <x v="1"/>
    <x v="1"/>
  </r>
  <r>
    <x v="1"/>
    <x v="1"/>
  </r>
  <r>
    <x v="4"/>
    <x v="1"/>
  </r>
  <r>
    <x v="5"/>
    <x v="1"/>
  </r>
  <r>
    <x v="4"/>
    <x v="1"/>
  </r>
  <r>
    <x v="4"/>
    <x v="1"/>
  </r>
  <r>
    <x v="3"/>
    <x v="0"/>
  </r>
  <r>
    <x v="0"/>
    <x v="1"/>
  </r>
  <r>
    <x v="3"/>
    <x v="0"/>
  </r>
  <r>
    <x v="4"/>
    <x v="0"/>
  </r>
  <r>
    <x v="1"/>
    <x v="1"/>
  </r>
  <r>
    <x v="2"/>
    <x v="0"/>
  </r>
  <r>
    <x v="1"/>
    <x v="1"/>
  </r>
  <r>
    <x v="2"/>
    <x v="1"/>
  </r>
  <r>
    <x v="5"/>
    <x v="2"/>
  </r>
  <r>
    <x v="5"/>
    <x v="0"/>
  </r>
  <r>
    <x v="3"/>
    <x v="1"/>
  </r>
  <r>
    <x v="4"/>
    <x v="1"/>
  </r>
  <r>
    <x v="3"/>
    <x v="0"/>
  </r>
  <r>
    <x v="6"/>
    <x v="1"/>
  </r>
  <r>
    <x v="3"/>
    <x v="1"/>
  </r>
  <r>
    <x v="3"/>
    <x v="3"/>
  </r>
  <r>
    <x v="2"/>
    <x v="1"/>
  </r>
  <r>
    <x v="4"/>
    <x v="1"/>
  </r>
  <r>
    <x v="4"/>
    <x v="0"/>
  </r>
  <r>
    <x v="3"/>
    <x v="0"/>
  </r>
  <r>
    <x v="4"/>
    <x v="1"/>
  </r>
  <r>
    <x v="7"/>
    <x v="0"/>
  </r>
  <r>
    <x v="4"/>
    <x v="2"/>
  </r>
  <r>
    <x v="5"/>
    <x v="1"/>
  </r>
  <r>
    <x v="3"/>
    <x v="0"/>
  </r>
  <r>
    <x v="4"/>
    <x v="1"/>
  </r>
  <r>
    <x v="2"/>
    <x v="0"/>
  </r>
  <r>
    <x v="1"/>
    <x v="1"/>
  </r>
  <r>
    <x v="3"/>
    <x v="1"/>
  </r>
  <r>
    <x v="3"/>
    <x v="1"/>
  </r>
  <r>
    <x v="3"/>
    <x v="1"/>
  </r>
  <r>
    <x v="0"/>
    <x v="0"/>
  </r>
  <r>
    <x v="3"/>
    <x v="0"/>
  </r>
  <r>
    <x v="2"/>
    <x v="1"/>
  </r>
  <r>
    <x v="3"/>
    <x v="1"/>
  </r>
  <r>
    <x v="3"/>
    <x v="1"/>
  </r>
  <r>
    <x v="3"/>
    <x v="0"/>
  </r>
  <r>
    <x v="1"/>
    <x v="1"/>
  </r>
  <r>
    <x v="3"/>
    <x v="1"/>
  </r>
  <r>
    <x v="3"/>
    <x v="1"/>
  </r>
  <r>
    <x v="3"/>
    <x v="1"/>
  </r>
  <r>
    <x v="3"/>
    <x v="0"/>
  </r>
  <r>
    <x v="4"/>
    <x v="3"/>
  </r>
  <r>
    <x v="5"/>
    <x v="1"/>
  </r>
  <r>
    <x v="6"/>
    <x v="0"/>
  </r>
  <r>
    <x v="2"/>
    <x v="2"/>
  </r>
  <r>
    <x v="3"/>
    <x v="0"/>
  </r>
  <r>
    <x v="3"/>
    <x v="0"/>
  </r>
  <r>
    <x v="0"/>
    <x v="1"/>
  </r>
  <r>
    <x v="7"/>
    <x v="0"/>
  </r>
  <r>
    <x v="7"/>
    <x v="0"/>
  </r>
  <r>
    <x v="3"/>
    <x v="0"/>
  </r>
  <r>
    <x v="3"/>
    <x v="0"/>
  </r>
  <r>
    <x v="4"/>
    <x v="3"/>
  </r>
  <r>
    <x v="2"/>
    <x v="1"/>
  </r>
  <r>
    <x v="3"/>
    <x v="0"/>
  </r>
  <r>
    <x v="1"/>
    <x v="1"/>
  </r>
  <r>
    <x v="4"/>
    <x v="3"/>
  </r>
  <r>
    <x v="4"/>
    <x v="0"/>
  </r>
  <r>
    <x v="2"/>
    <x v="1"/>
  </r>
  <r>
    <x v="3"/>
    <x v="1"/>
  </r>
  <r>
    <x v="4"/>
    <x v="0"/>
  </r>
  <r>
    <x v="3"/>
    <x v="1"/>
  </r>
  <r>
    <x v="4"/>
    <x v="1"/>
  </r>
  <r>
    <x v="5"/>
    <x v="0"/>
  </r>
  <r>
    <x v="2"/>
    <x v="0"/>
  </r>
  <r>
    <x v="5"/>
    <x v="1"/>
  </r>
  <r>
    <x v="0"/>
    <x v="1"/>
  </r>
  <r>
    <x v="7"/>
    <x v="0"/>
  </r>
  <r>
    <x v="3"/>
    <x v="1"/>
  </r>
  <r>
    <x v="1"/>
    <x v="1"/>
  </r>
  <r>
    <x v="3"/>
    <x v="1"/>
  </r>
  <r>
    <x v="1"/>
    <x v="1"/>
  </r>
  <r>
    <x v="0"/>
    <x v="1"/>
  </r>
  <r>
    <x v="3"/>
    <x v="1"/>
  </r>
  <r>
    <x v="3"/>
    <x v="0"/>
  </r>
  <r>
    <x v="4"/>
    <x v="0"/>
  </r>
  <r>
    <x v="2"/>
    <x v="1"/>
  </r>
  <r>
    <x v="3"/>
    <x v="0"/>
  </r>
  <r>
    <x v="1"/>
    <x v="1"/>
  </r>
  <r>
    <x v="3"/>
    <x v="1"/>
  </r>
  <r>
    <x v="3"/>
    <x v="1"/>
  </r>
  <r>
    <x v="0"/>
    <x v="0"/>
  </r>
  <r>
    <x v="6"/>
    <x v="1"/>
  </r>
  <r>
    <x v="3"/>
    <x v="1"/>
  </r>
  <r>
    <x v="5"/>
    <x v="0"/>
  </r>
  <r>
    <x v="2"/>
    <x v="1"/>
  </r>
  <r>
    <x v="4"/>
    <x v="0"/>
  </r>
  <r>
    <x v="4"/>
    <x v="1"/>
  </r>
  <r>
    <x v="3"/>
    <x v="1"/>
  </r>
  <r>
    <x v="1"/>
    <x v="0"/>
  </r>
  <r>
    <x v="1"/>
    <x v="0"/>
  </r>
  <r>
    <x v="4"/>
    <x v="1"/>
  </r>
  <r>
    <x v="5"/>
    <x v="0"/>
  </r>
  <r>
    <x v="5"/>
    <x v="1"/>
  </r>
  <r>
    <x v="4"/>
    <x v="0"/>
  </r>
  <r>
    <x v="1"/>
    <x v="1"/>
  </r>
  <r>
    <x v="4"/>
    <x v="1"/>
  </r>
  <r>
    <x v="7"/>
    <x v="3"/>
  </r>
  <r>
    <x v="5"/>
    <x v="0"/>
  </r>
  <r>
    <x v="0"/>
    <x v="1"/>
  </r>
  <r>
    <x v="3"/>
    <x v="0"/>
  </r>
  <r>
    <x v="3"/>
    <x v="3"/>
  </r>
  <r>
    <x v="1"/>
    <x v="0"/>
  </r>
  <r>
    <x v="0"/>
    <x v="3"/>
  </r>
  <r>
    <x v="9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</r>
  <r>
    <x v="1"/>
    <x v="1"/>
  </r>
  <r>
    <x v="2"/>
    <x v="2"/>
  </r>
  <r>
    <x v="1"/>
    <x v="1"/>
  </r>
  <r>
    <x v="1"/>
    <x v="3"/>
  </r>
  <r>
    <x v="3"/>
    <x v="3"/>
  </r>
  <r>
    <x v="4"/>
    <x v="4"/>
  </r>
  <r>
    <x v="3"/>
    <x v="3"/>
  </r>
  <r>
    <x v="3"/>
    <x v="3"/>
  </r>
  <r>
    <x v="1"/>
    <x v="1"/>
  </r>
  <r>
    <x v="1"/>
    <x v="4"/>
  </r>
  <r>
    <x v="1"/>
    <x v="3"/>
  </r>
  <r>
    <x v="1"/>
    <x v="4"/>
  </r>
  <r>
    <x v="1"/>
    <x v="1"/>
  </r>
  <r>
    <x v="1"/>
    <x v="1"/>
  </r>
  <r>
    <x v="1"/>
    <x v="2"/>
  </r>
  <r>
    <x v="1"/>
    <x v="5"/>
  </r>
  <r>
    <x v="1"/>
    <x v="4"/>
  </r>
  <r>
    <x v="1"/>
    <x v="3"/>
  </r>
  <r>
    <x v="1"/>
    <x v="3"/>
  </r>
  <r>
    <x v="1"/>
    <x v="4"/>
  </r>
  <r>
    <x v="1"/>
    <x v="3"/>
  </r>
  <r>
    <x v="1"/>
    <x v="3"/>
  </r>
  <r>
    <x v="4"/>
    <x v="4"/>
  </r>
  <r>
    <x v="1"/>
    <x v="2"/>
  </r>
  <r>
    <x v="1"/>
    <x v="6"/>
  </r>
  <r>
    <x v="1"/>
    <x v="3"/>
  </r>
  <r>
    <x v="1"/>
    <x v="1"/>
  </r>
  <r>
    <x v="1"/>
    <x v="3"/>
  </r>
  <r>
    <x v="5"/>
    <x v="4"/>
  </r>
  <r>
    <x v="1"/>
    <x v="4"/>
  </r>
  <r>
    <x v="4"/>
    <x v="6"/>
  </r>
  <r>
    <x v="6"/>
    <x v="4"/>
  </r>
  <r>
    <x v="1"/>
    <x v="3"/>
  </r>
  <r>
    <x v="1"/>
    <x v="4"/>
  </r>
  <r>
    <x v="3"/>
    <x v="4"/>
  </r>
  <r>
    <x v="1"/>
    <x v="3"/>
  </r>
  <r>
    <x v="1"/>
    <x v="5"/>
  </r>
  <r>
    <x v="1"/>
    <x v="7"/>
  </r>
  <r>
    <x v="3"/>
    <x v="3"/>
  </r>
  <r>
    <x v="1"/>
    <x v="2"/>
  </r>
  <r>
    <x v="6"/>
    <x v="1"/>
  </r>
  <r>
    <x v="1"/>
    <x v="0"/>
  </r>
  <r>
    <x v="1"/>
    <x v="5"/>
  </r>
  <r>
    <x v="3"/>
    <x v="5"/>
  </r>
  <r>
    <x v="1"/>
    <x v="3"/>
  </r>
  <r>
    <x v="1"/>
    <x v="1"/>
  </r>
  <r>
    <x v="1"/>
    <x v="3"/>
  </r>
  <r>
    <x v="1"/>
    <x v="3"/>
  </r>
  <r>
    <x v="1"/>
    <x v="1"/>
  </r>
  <r>
    <x v="6"/>
    <x v="1"/>
  </r>
  <r>
    <x v="4"/>
    <x v="2"/>
  </r>
  <r>
    <x v="1"/>
    <x v="3"/>
  </r>
  <r>
    <x v="1"/>
    <x v="4"/>
  </r>
  <r>
    <x v="1"/>
    <x v="2"/>
  </r>
  <r>
    <x v="1"/>
    <x v="1"/>
  </r>
  <r>
    <x v="1"/>
    <x v="2"/>
  </r>
  <r>
    <x v="1"/>
    <x v="6"/>
  </r>
  <r>
    <x v="1"/>
    <x v="3"/>
  </r>
  <r>
    <x v="1"/>
    <x v="3"/>
  </r>
  <r>
    <x v="0"/>
    <x v="3"/>
  </r>
  <r>
    <x v="0"/>
    <x v="3"/>
  </r>
  <r>
    <x v="1"/>
    <x v="2"/>
  </r>
  <r>
    <x v="1"/>
    <x v="3"/>
  </r>
  <r>
    <x v="1"/>
    <x v="2"/>
  </r>
  <r>
    <x v="1"/>
    <x v="3"/>
  </r>
  <r>
    <x v="1"/>
    <x v="3"/>
  </r>
  <r>
    <x v="4"/>
    <x v="2"/>
  </r>
  <r>
    <x v="6"/>
    <x v="3"/>
  </r>
  <r>
    <x v="1"/>
    <x v="3"/>
  </r>
  <r>
    <x v="6"/>
    <x v="3"/>
  </r>
  <r>
    <x v="1"/>
    <x v="3"/>
  </r>
  <r>
    <x v="1"/>
    <x v="4"/>
  </r>
  <r>
    <x v="1"/>
    <x v="1"/>
  </r>
  <r>
    <x v="4"/>
    <x v="1"/>
  </r>
  <r>
    <x v="1"/>
    <x v="7"/>
  </r>
  <r>
    <x v="1"/>
    <x v="3"/>
  </r>
  <r>
    <x v="1"/>
    <x v="4"/>
  </r>
  <r>
    <x v="1"/>
    <x v="5"/>
  </r>
  <r>
    <x v="1"/>
    <x v="3"/>
  </r>
  <r>
    <x v="1"/>
    <x v="6"/>
  </r>
  <r>
    <x v="1"/>
    <x v="1"/>
  </r>
  <r>
    <x v="4"/>
    <x v="6"/>
  </r>
  <r>
    <x v="1"/>
    <x v="1"/>
  </r>
  <r>
    <x v="1"/>
    <x v="2"/>
  </r>
  <r>
    <x v="2"/>
    <x v="1"/>
  </r>
  <r>
    <x v="1"/>
    <x v="3"/>
  </r>
  <r>
    <x v="2"/>
    <x v="1"/>
  </r>
  <r>
    <x v="1"/>
    <x v="5"/>
  </r>
  <r>
    <x v="1"/>
    <x v="3"/>
  </r>
  <r>
    <x v="1"/>
    <x v="3"/>
  </r>
  <r>
    <x v="6"/>
    <x v="5"/>
  </r>
  <r>
    <x v="5"/>
    <x v="6"/>
  </r>
  <r>
    <x v="1"/>
    <x v="3"/>
  </r>
  <r>
    <x v="4"/>
    <x v="2"/>
  </r>
  <r>
    <x v="1"/>
    <x v="4"/>
  </r>
  <r>
    <x v="1"/>
    <x v="3"/>
  </r>
  <r>
    <x v="1"/>
    <x v="0"/>
  </r>
  <r>
    <x v="2"/>
    <x v="6"/>
  </r>
  <r>
    <x v="1"/>
    <x v="3"/>
  </r>
  <r>
    <x v="1"/>
    <x v="3"/>
  </r>
  <r>
    <x v="1"/>
    <x v="1"/>
  </r>
  <r>
    <x v="1"/>
    <x v="2"/>
  </r>
  <r>
    <x v="6"/>
    <x v="1"/>
  </r>
  <r>
    <x v="1"/>
    <x v="1"/>
  </r>
  <r>
    <x v="1"/>
    <x v="2"/>
  </r>
  <r>
    <x v="1"/>
    <x v="3"/>
  </r>
  <r>
    <x v="1"/>
    <x v="3"/>
  </r>
  <r>
    <x v="1"/>
    <x v="4"/>
  </r>
  <r>
    <x v="1"/>
    <x v="4"/>
  </r>
  <r>
    <x v="1"/>
    <x v="0"/>
  </r>
  <r>
    <x v="1"/>
    <x v="5"/>
  </r>
  <r>
    <x v="2"/>
    <x v="2"/>
  </r>
  <r>
    <x v="1"/>
    <x v="0"/>
  </r>
  <r>
    <x v="1"/>
    <x v="2"/>
  </r>
  <r>
    <x v="6"/>
    <x v="5"/>
  </r>
  <r>
    <x v="1"/>
    <x v="3"/>
  </r>
  <r>
    <x v="1"/>
    <x v="4"/>
  </r>
  <r>
    <x v="1"/>
    <x v="7"/>
  </r>
  <r>
    <x v="1"/>
    <x v="4"/>
  </r>
  <r>
    <x v="1"/>
    <x v="6"/>
  </r>
  <r>
    <x v="1"/>
    <x v="6"/>
  </r>
  <r>
    <x v="1"/>
    <x v="5"/>
  </r>
  <r>
    <x v="0"/>
    <x v="3"/>
  </r>
  <r>
    <x v="6"/>
    <x v="7"/>
  </r>
  <r>
    <x v="1"/>
    <x v="3"/>
  </r>
  <r>
    <x v="1"/>
    <x v="3"/>
  </r>
  <r>
    <x v="0"/>
    <x v="3"/>
  </r>
  <r>
    <x v="1"/>
    <x v="1"/>
  </r>
  <r>
    <x v="2"/>
    <x v="0"/>
  </r>
  <r>
    <x v="3"/>
    <x v="4"/>
  </r>
  <r>
    <x v="4"/>
    <x v="2"/>
  </r>
  <r>
    <x v="1"/>
    <x v="3"/>
  </r>
  <r>
    <x v="1"/>
    <x v="1"/>
  </r>
  <r>
    <x v="5"/>
    <x v="4"/>
  </r>
  <r>
    <x v="1"/>
    <x v="3"/>
  </r>
  <r>
    <x v="1"/>
    <x v="4"/>
  </r>
  <r>
    <x v="1"/>
    <x v="5"/>
  </r>
  <r>
    <x v="1"/>
    <x v="6"/>
  </r>
  <r>
    <x v="1"/>
    <x v="2"/>
  </r>
  <r>
    <x v="1"/>
    <x v="4"/>
  </r>
  <r>
    <x v="1"/>
    <x v="2"/>
  </r>
  <r>
    <x v="1"/>
    <x v="2"/>
  </r>
  <r>
    <x v="1"/>
    <x v="1"/>
  </r>
  <r>
    <x v="1"/>
    <x v="3"/>
  </r>
  <r>
    <x v="5"/>
    <x v="2"/>
  </r>
  <r>
    <x v="1"/>
    <x v="3"/>
  </r>
  <r>
    <x v="1"/>
    <x v="3"/>
  </r>
  <r>
    <x v="1"/>
    <x v="2"/>
  </r>
  <r>
    <x v="1"/>
    <x v="1"/>
  </r>
  <r>
    <x v="1"/>
    <x v="1"/>
  </r>
  <r>
    <x v="1"/>
    <x v="1"/>
  </r>
  <r>
    <x v="1"/>
    <x v="1"/>
  </r>
  <r>
    <x v="1"/>
    <x v="3"/>
  </r>
  <r>
    <x v="1"/>
    <x v="1"/>
  </r>
  <r>
    <x v="1"/>
    <x v="3"/>
  </r>
  <r>
    <x v="2"/>
    <x v="1"/>
  </r>
  <r>
    <x v="2"/>
    <x v="7"/>
  </r>
  <r>
    <x v="1"/>
    <x v="1"/>
  </r>
  <r>
    <x v="1"/>
    <x v="3"/>
  </r>
  <r>
    <x v="1"/>
    <x v="2"/>
  </r>
  <r>
    <x v="1"/>
    <x v="2"/>
  </r>
  <r>
    <x v="5"/>
    <x v="1"/>
  </r>
  <r>
    <x v="1"/>
    <x v="7"/>
  </r>
  <r>
    <x v="1"/>
    <x v="3"/>
  </r>
  <r>
    <x v="1"/>
    <x v="2"/>
  </r>
  <r>
    <x v="1"/>
    <x v="7"/>
  </r>
  <r>
    <x v="2"/>
    <x v="3"/>
  </r>
  <r>
    <x v="3"/>
    <x v="1"/>
  </r>
  <r>
    <x v="1"/>
    <x v="4"/>
  </r>
  <r>
    <x v="1"/>
    <x v="1"/>
  </r>
  <r>
    <x v="1"/>
    <x v="5"/>
  </r>
  <r>
    <x v="1"/>
    <x v="4"/>
  </r>
  <r>
    <x v="1"/>
    <x v="3"/>
  </r>
  <r>
    <x v="1"/>
    <x v="2"/>
  </r>
  <r>
    <x v="1"/>
    <x v="3"/>
  </r>
  <r>
    <x v="1"/>
    <x v="3"/>
  </r>
  <r>
    <x v="1"/>
    <x v="3"/>
  </r>
  <r>
    <x v="1"/>
    <x v="0"/>
  </r>
  <r>
    <x v="0"/>
    <x v="3"/>
  </r>
  <r>
    <x v="2"/>
    <x v="2"/>
  </r>
  <r>
    <x v="1"/>
    <x v="2"/>
  </r>
  <r>
    <x v="3"/>
    <x v="3"/>
  </r>
  <r>
    <x v="0"/>
    <x v="1"/>
  </r>
  <r>
    <x v="1"/>
    <x v="3"/>
  </r>
  <r>
    <x v="1"/>
    <x v="4"/>
  </r>
  <r>
    <x v="1"/>
    <x v="3"/>
  </r>
  <r>
    <x v="0"/>
    <x v="4"/>
  </r>
  <r>
    <x v="6"/>
    <x v="3"/>
  </r>
  <r>
    <x v="1"/>
    <x v="3"/>
  </r>
  <r>
    <x v="1"/>
    <x v="3"/>
  </r>
  <r>
    <x v="6"/>
    <x v="3"/>
  </r>
  <r>
    <x v="1"/>
    <x v="1"/>
  </r>
  <r>
    <x v="1"/>
    <x v="1"/>
  </r>
  <r>
    <x v="1"/>
    <x v="1"/>
  </r>
  <r>
    <x v="1"/>
    <x v="1"/>
  </r>
  <r>
    <x v="3"/>
    <x v="2"/>
  </r>
  <r>
    <x v="1"/>
    <x v="4"/>
  </r>
  <r>
    <x v="1"/>
    <x v="1"/>
  </r>
  <r>
    <x v="1"/>
    <x v="1"/>
  </r>
  <r>
    <x v="0"/>
    <x v="3"/>
  </r>
  <r>
    <x v="1"/>
    <x v="2"/>
  </r>
  <r>
    <x v="1"/>
    <x v="0"/>
  </r>
  <r>
    <x v="2"/>
    <x v="3"/>
  </r>
  <r>
    <x v="1"/>
    <x v="1"/>
  </r>
  <r>
    <x v="1"/>
    <x v="3"/>
  </r>
  <r>
    <x v="1"/>
    <x v="5"/>
  </r>
  <r>
    <x v="1"/>
    <x v="1"/>
  </r>
  <r>
    <x v="1"/>
    <x v="4"/>
  </r>
  <r>
    <x v="2"/>
    <x v="4"/>
  </r>
  <r>
    <x v="3"/>
    <x v="4"/>
  </r>
  <r>
    <x v="1"/>
    <x v="3"/>
  </r>
  <r>
    <x v="1"/>
    <x v="3"/>
  </r>
  <r>
    <x v="1"/>
    <x v="1"/>
  </r>
  <r>
    <x v="1"/>
    <x v="1"/>
  </r>
  <r>
    <x v="1"/>
    <x v="3"/>
  </r>
  <r>
    <x v="1"/>
    <x v="3"/>
  </r>
  <r>
    <x v="1"/>
    <x v="4"/>
  </r>
  <r>
    <x v="4"/>
    <x v="4"/>
  </r>
  <r>
    <x v="1"/>
    <x v="4"/>
  </r>
  <r>
    <x v="1"/>
    <x v="3"/>
  </r>
  <r>
    <x v="1"/>
    <x v="0"/>
  </r>
  <r>
    <x v="1"/>
    <x v="7"/>
  </r>
  <r>
    <x v="1"/>
    <x v="3"/>
  </r>
  <r>
    <x v="1"/>
    <x v="4"/>
  </r>
  <r>
    <x v="1"/>
    <x v="1"/>
  </r>
  <r>
    <x v="1"/>
    <x v="7"/>
  </r>
  <r>
    <x v="1"/>
    <x v="6"/>
  </r>
  <r>
    <x v="1"/>
    <x v="4"/>
  </r>
  <r>
    <x v="1"/>
    <x v="6"/>
  </r>
  <r>
    <x v="1"/>
    <x v="6"/>
  </r>
  <r>
    <x v="1"/>
    <x v="3"/>
  </r>
  <r>
    <x v="1"/>
    <x v="3"/>
  </r>
  <r>
    <x v="1"/>
    <x v="4"/>
  </r>
  <r>
    <x v="6"/>
    <x v="6"/>
  </r>
  <r>
    <x v="1"/>
    <x v="4"/>
  </r>
  <r>
    <x v="2"/>
    <x v="1"/>
  </r>
  <r>
    <x v="1"/>
    <x v="4"/>
  </r>
  <r>
    <x v="3"/>
    <x v="3"/>
  </r>
  <r>
    <x v="1"/>
    <x v="2"/>
  </r>
  <r>
    <x v="1"/>
    <x v="3"/>
  </r>
  <r>
    <x v="2"/>
    <x v="5"/>
  </r>
  <r>
    <x v="1"/>
    <x v="1"/>
  </r>
  <r>
    <x v="1"/>
    <x v="3"/>
  </r>
  <r>
    <x v="1"/>
    <x v="3"/>
  </r>
  <r>
    <x v="1"/>
    <x v="3"/>
  </r>
  <r>
    <x v="1"/>
    <x v="2"/>
  </r>
  <r>
    <x v="1"/>
    <x v="5"/>
  </r>
  <r>
    <x v="2"/>
    <x v="6"/>
  </r>
  <r>
    <x v="1"/>
    <x v="5"/>
  </r>
  <r>
    <x v="1"/>
    <x v="1"/>
  </r>
  <r>
    <x v="1"/>
    <x v="3"/>
  </r>
  <r>
    <x v="1"/>
    <x v="3"/>
  </r>
  <r>
    <x v="0"/>
    <x v="4"/>
  </r>
  <r>
    <x v="1"/>
    <x v="5"/>
  </r>
  <r>
    <x v="1"/>
    <x v="1"/>
  </r>
  <r>
    <x v="4"/>
    <x v="1"/>
  </r>
  <r>
    <x v="1"/>
    <x v="3"/>
  </r>
  <r>
    <x v="1"/>
    <x v="3"/>
  </r>
  <r>
    <x v="1"/>
    <x v="7"/>
  </r>
  <r>
    <x v="1"/>
    <x v="1"/>
  </r>
  <r>
    <x v="1"/>
    <x v="1"/>
  </r>
  <r>
    <x v="1"/>
    <x v="1"/>
  </r>
  <r>
    <x v="1"/>
    <x v="7"/>
  </r>
  <r>
    <x v="1"/>
    <x v="3"/>
  </r>
  <r>
    <x v="1"/>
    <x v="3"/>
  </r>
  <r>
    <x v="6"/>
    <x v="1"/>
  </r>
  <r>
    <x v="2"/>
    <x v="3"/>
  </r>
  <r>
    <x v="1"/>
    <x v="4"/>
  </r>
  <r>
    <x v="1"/>
    <x v="4"/>
  </r>
  <r>
    <x v="1"/>
    <x v="6"/>
  </r>
  <r>
    <x v="1"/>
    <x v="7"/>
  </r>
  <r>
    <x v="1"/>
    <x v="3"/>
  </r>
  <r>
    <x v="0"/>
    <x v="3"/>
  </r>
  <r>
    <x v="1"/>
    <x v="3"/>
  </r>
  <r>
    <x v="1"/>
    <x v="5"/>
  </r>
  <r>
    <x v="1"/>
    <x v="6"/>
  </r>
  <r>
    <x v="1"/>
    <x v="3"/>
  </r>
  <r>
    <x v="1"/>
    <x v="2"/>
  </r>
  <r>
    <x v="1"/>
    <x v="3"/>
  </r>
  <r>
    <x v="1"/>
    <x v="4"/>
  </r>
  <r>
    <x v="1"/>
    <x v="3"/>
  </r>
  <r>
    <x v="1"/>
    <x v="4"/>
  </r>
  <r>
    <x v="3"/>
    <x v="1"/>
  </r>
  <r>
    <x v="1"/>
    <x v="2"/>
  </r>
  <r>
    <x v="1"/>
    <x v="3"/>
  </r>
  <r>
    <x v="1"/>
    <x v="3"/>
  </r>
  <r>
    <x v="1"/>
    <x v="1"/>
  </r>
  <r>
    <x v="3"/>
    <x v="1"/>
  </r>
  <r>
    <x v="0"/>
    <x v="3"/>
  </r>
  <r>
    <x v="1"/>
    <x v="4"/>
  </r>
  <r>
    <x v="1"/>
    <x v="2"/>
  </r>
  <r>
    <x v="1"/>
    <x v="0"/>
  </r>
  <r>
    <x v="6"/>
    <x v="3"/>
  </r>
  <r>
    <x v="1"/>
    <x v="3"/>
  </r>
  <r>
    <x v="5"/>
    <x v="3"/>
  </r>
  <r>
    <x v="2"/>
    <x v="3"/>
  </r>
  <r>
    <x v="2"/>
    <x v="3"/>
  </r>
  <r>
    <x v="1"/>
    <x v="1"/>
  </r>
  <r>
    <x v="1"/>
    <x v="0"/>
  </r>
  <r>
    <x v="3"/>
    <x v="5"/>
  </r>
  <r>
    <x v="1"/>
    <x v="4"/>
  </r>
  <r>
    <x v="1"/>
    <x v="3"/>
  </r>
  <r>
    <x v="1"/>
    <x v="1"/>
  </r>
  <r>
    <x v="1"/>
    <x v="4"/>
  </r>
  <r>
    <x v="1"/>
    <x v="3"/>
  </r>
  <r>
    <x v="1"/>
    <x v="3"/>
  </r>
  <r>
    <x v="3"/>
    <x v="5"/>
  </r>
  <r>
    <x v="1"/>
    <x v="3"/>
  </r>
  <r>
    <x v="1"/>
    <x v="1"/>
  </r>
  <r>
    <x v="1"/>
    <x v="6"/>
  </r>
  <r>
    <x v="1"/>
    <x v="3"/>
  </r>
  <r>
    <x v="1"/>
    <x v="3"/>
  </r>
  <r>
    <x v="1"/>
    <x v="1"/>
  </r>
  <r>
    <x v="1"/>
    <x v="4"/>
  </r>
  <r>
    <x v="1"/>
    <x v="3"/>
  </r>
  <r>
    <x v="6"/>
    <x v="0"/>
  </r>
  <r>
    <x v="1"/>
    <x v="3"/>
  </r>
  <r>
    <x v="1"/>
    <x v="1"/>
  </r>
  <r>
    <x v="1"/>
    <x v="2"/>
  </r>
  <r>
    <x v="1"/>
    <x v="5"/>
  </r>
  <r>
    <x v="1"/>
    <x v="4"/>
  </r>
  <r>
    <x v="1"/>
    <x v="3"/>
  </r>
  <r>
    <x v="4"/>
    <x v="4"/>
  </r>
  <r>
    <x v="1"/>
    <x v="3"/>
  </r>
  <r>
    <x v="1"/>
    <x v="3"/>
  </r>
  <r>
    <x v="1"/>
    <x v="4"/>
  </r>
  <r>
    <x v="1"/>
    <x v="3"/>
  </r>
  <r>
    <x v="1"/>
    <x v="1"/>
  </r>
  <r>
    <x v="1"/>
    <x v="6"/>
  </r>
  <r>
    <x v="4"/>
    <x v="4"/>
  </r>
  <r>
    <x v="1"/>
    <x v="0"/>
  </r>
  <r>
    <x v="1"/>
    <x v="2"/>
  </r>
  <r>
    <x v="1"/>
    <x v="3"/>
  </r>
  <r>
    <x v="1"/>
    <x v="1"/>
  </r>
  <r>
    <x v="1"/>
    <x v="1"/>
  </r>
  <r>
    <x v="1"/>
    <x v="1"/>
  </r>
  <r>
    <x v="1"/>
    <x v="3"/>
  </r>
  <r>
    <x v="1"/>
    <x v="3"/>
  </r>
  <r>
    <x v="0"/>
    <x v="3"/>
  </r>
  <r>
    <x v="1"/>
    <x v="7"/>
  </r>
  <r>
    <x v="1"/>
    <x v="1"/>
  </r>
  <r>
    <x v="1"/>
    <x v="3"/>
  </r>
  <r>
    <x v="1"/>
    <x v="3"/>
  </r>
  <r>
    <x v="1"/>
    <x v="6"/>
  </r>
  <r>
    <x v="4"/>
    <x v="4"/>
  </r>
  <r>
    <x v="1"/>
    <x v="1"/>
  </r>
  <r>
    <x v="1"/>
    <x v="2"/>
  </r>
  <r>
    <x v="1"/>
    <x v="0"/>
  </r>
  <r>
    <x v="1"/>
    <x v="3"/>
  </r>
  <r>
    <x v="1"/>
    <x v="1"/>
  </r>
  <r>
    <x v="1"/>
    <x v="1"/>
  </r>
  <r>
    <x v="0"/>
    <x v="3"/>
  </r>
  <r>
    <x v="1"/>
    <x v="3"/>
  </r>
  <r>
    <x v="3"/>
    <x v="4"/>
  </r>
  <r>
    <x v="1"/>
    <x v="2"/>
  </r>
  <r>
    <x v="6"/>
    <x v="3"/>
  </r>
  <r>
    <x v="1"/>
    <x v="6"/>
  </r>
  <r>
    <x v="0"/>
    <x v="7"/>
  </r>
  <r>
    <x v="1"/>
    <x v="4"/>
  </r>
  <r>
    <x v="4"/>
    <x v="3"/>
  </r>
  <r>
    <x v="1"/>
    <x v="3"/>
  </r>
  <r>
    <x v="1"/>
    <x v="1"/>
  </r>
  <r>
    <x v="1"/>
    <x v="1"/>
  </r>
  <r>
    <x v="1"/>
    <x v="1"/>
  </r>
  <r>
    <x v="2"/>
    <x v="3"/>
  </r>
  <r>
    <x v="1"/>
    <x v="3"/>
  </r>
  <r>
    <x v="1"/>
    <x v="3"/>
  </r>
  <r>
    <x v="4"/>
    <x v="4"/>
  </r>
  <r>
    <x v="1"/>
    <x v="4"/>
  </r>
  <r>
    <x v="1"/>
    <x v="3"/>
  </r>
  <r>
    <x v="1"/>
    <x v="3"/>
  </r>
  <r>
    <x v="1"/>
    <x v="4"/>
  </r>
  <r>
    <x v="1"/>
    <x v="3"/>
  </r>
  <r>
    <x v="1"/>
    <x v="4"/>
  </r>
  <r>
    <x v="1"/>
    <x v="1"/>
  </r>
  <r>
    <x v="1"/>
    <x v="1"/>
  </r>
  <r>
    <x v="1"/>
    <x v="3"/>
  </r>
  <r>
    <x v="1"/>
    <x v="4"/>
  </r>
  <r>
    <x v="4"/>
    <x v="3"/>
  </r>
  <r>
    <x v="1"/>
    <x v="3"/>
  </r>
  <r>
    <x v="1"/>
    <x v="3"/>
  </r>
  <r>
    <x v="1"/>
    <x v="7"/>
  </r>
  <r>
    <x v="1"/>
    <x v="0"/>
  </r>
  <r>
    <x v="1"/>
    <x v="4"/>
  </r>
  <r>
    <x v="1"/>
    <x v="5"/>
  </r>
  <r>
    <x v="1"/>
    <x v="3"/>
  </r>
  <r>
    <x v="1"/>
    <x v="2"/>
  </r>
  <r>
    <x v="5"/>
    <x v="1"/>
  </r>
  <r>
    <x v="1"/>
    <x v="3"/>
  </r>
  <r>
    <x v="1"/>
    <x v="7"/>
  </r>
  <r>
    <x v="1"/>
    <x v="5"/>
  </r>
  <r>
    <x v="1"/>
    <x v="2"/>
  </r>
  <r>
    <x v="0"/>
    <x v="1"/>
  </r>
  <r>
    <x v="1"/>
    <x v="4"/>
  </r>
  <r>
    <x v="1"/>
    <x v="3"/>
  </r>
  <r>
    <x v="2"/>
    <x v="4"/>
  </r>
  <r>
    <x v="1"/>
    <x v="1"/>
  </r>
  <r>
    <x v="6"/>
    <x v="4"/>
  </r>
  <r>
    <x v="1"/>
    <x v="1"/>
  </r>
  <r>
    <x v="1"/>
    <x v="7"/>
  </r>
  <r>
    <x v="1"/>
    <x v="3"/>
  </r>
  <r>
    <x v="1"/>
    <x v="4"/>
  </r>
  <r>
    <x v="0"/>
    <x v="3"/>
  </r>
  <r>
    <x v="1"/>
    <x v="3"/>
  </r>
  <r>
    <x v="1"/>
    <x v="3"/>
  </r>
  <r>
    <x v="1"/>
    <x v="4"/>
  </r>
  <r>
    <x v="3"/>
    <x v="3"/>
  </r>
  <r>
    <x v="0"/>
    <x v="4"/>
  </r>
  <r>
    <x v="1"/>
    <x v="1"/>
  </r>
  <r>
    <x v="1"/>
    <x v="6"/>
  </r>
  <r>
    <x v="1"/>
    <x v="3"/>
  </r>
  <r>
    <x v="1"/>
    <x v="5"/>
  </r>
  <r>
    <x v="1"/>
    <x v="4"/>
  </r>
  <r>
    <x v="1"/>
    <x v="0"/>
  </r>
  <r>
    <x v="1"/>
    <x v="3"/>
  </r>
  <r>
    <x v="1"/>
    <x v="4"/>
  </r>
  <r>
    <x v="1"/>
    <x v="3"/>
  </r>
  <r>
    <x v="0"/>
    <x v="4"/>
  </r>
  <r>
    <x v="1"/>
    <x v="2"/>
  </r>
  <r>
    <x v="1"/>
    <x v="3"/>
  </r>
  <r>
    <x v="1"/>
    <x v="2"/>
  </r>
  <r>
    <x v="1"/>
    <x v="3"/>
  </r>
  <r>
    <x v="1"/>
    <x v="0"/>
  </r>
  <r>
    <x v="1"/>
    <x v="1"/>
  </r>
  <r>
    <x v="1"/>
    <x v="7"/>
  </r>
  <r>
    <x v="1"/>
    <x v="3"/>
  </r>
  <r>
    <x v="1"/>
    <x v="3"/>
  </r>
  <r>
    <x v="1"/>
    <x v="4"/>
  </r>
  <r>
    <x v="1"/>
    <x v="7"/>
  </r>
  <r>
    <x v="1"/>
    <x v="3"/>
  </r>
  <r>
    <x v="1"/>
    <x v="3"/>
  </r>
  <r>
    <x v="1"/>
    <x v="3"/>
  </r>
  <r>
    <x v="1"/>
    <x v="4"/>
  </r>
  <r>
    <x v="0"/>
    <x v="3"/>
  </r>
  <r>
    <x v="6"/>
    <x v="3"/>
  </r>
  <r>
    <x v="1"/>
    <x v="1"/>
  </r>
  <r>
    <x v="1"/>
    <x v="4"/>
  </r>
  <r>
    <x v="1"/>
    <x v="3"/>
  </r>
  <r>
    <x v="1"/>
    <x v="4"/>
  </r>
  <r>
    <x v="1"/>
    <x v="4"/>
  </r>
  <r>
    <x v="1"/>
    <x v="2"/>
  </r>
  <r>
    <x v="6"/>
    <x v="3"/>
  </r>
  <r>
    <x v="1"/>
    <x v="3"/>
  </r>
  <r>
    <x v="1"/>
    <x v="1"/>
  </r>
  <r>
    <x v="1"/>
    <x v="3"/>
  </r>
  <r>
    <x v="1"/>
    <x v="2"/>
  </r>
  <r>
    <x v="4"/>
    <x v="4"/>
  </r>
  <r>
    <x v="1"/>
    <x v="6"/>
  </r>
  <r>
    <x v="3"/>
    <x v="6"/>
  </r>
  <r>
    <x v="0"/>
    <x v="4"/>
  </r>
  <r>
    <x v="1"/>
    <x v="1"/>
  </r>
  <r>
    <x v="1"/>
    <x v="4"/>
  </r>
  <r>
    <x v="1"/>
    <x v="4"/>
  </r>
  <r>
    <x v="1"/>
    <x v="4"/>
  </r>
  <r>
    <x v="1"/>
    <x v="3"/>
  </r>
  <r>
    <x v="1"/>
    <x v="1"/>
  </r>
  <r>
    <x v="1"/>
    <x v="3"/>
  </r>
  <r>
    <x v="1"/>
    <x v="3"/>
  </r>
  <r>
    <x v="1"/>
    <x v="4"/>
  </r>
  <r>
    <x v="1"/>
    <x v="3"/>
  </r>
  <r>
    <x v="1"/>
    <x v="4"/>
  </r>
  <r>
    <x v="1"/>
    <x v="6"/>
  </r>
  <r>
    <x v="1"/>
    <x v="4"/>
  </r>
  <r>
    <x v="1"/>
    <x v="3"/>
  </r>
  <r>
    <x v="1"/>
    <x v="5"/>
  </r>
  <r>
    <x v="1"/>
    <x v="2"/>
  </r>
  <r>
    <x v="0"/>
    <x v="2"/>
  </r>
  <r>
    <x v="1"/>
    <x v="3"/>
  </r>
  <r>
    <x v="1"/>
    <x v="4"/>
  </r>
  <r>
    <x v="1"/>
    <x v="2"/>
  </r>
  <r>
    <x v="4"/>
    <x v="0"/>
  </r>
  <r>
    <x v="1"/>
    <x v="1"/>
  </r>
  <r>
    <x v="1"/>
    <x v="1"/>
  </r>
  <r>
    <x v="1"/>
    <x v="4"/>
  </r>
  <r>
    <x v="1"/>
    <x v="5"/>
  </r>
  <r>
    <x v="1"/>
    <x v="5"/>
  </r>
  <r>
    <x v="1"/>
    <x v="4"/>
  </r>
  <r>
    <x v="1"/>
    <x v="2"/>
  </r>
  <r>
    <x v="4"/>
    <x v="0"/>
  </r>
  <r>
    <x v="1"/>
    <x v="7"/>
  </r>
  <r>
    <x v="1"/>
    <x v="3"/>
  </r>
  <r>
    <x v="1"/>
    <x v="5"/>
  </r>
  <r>
    <x v="1"/>
    <x v="3"/>
  </r>
  <r>
    <x v="4"/>
    <x v="0"/>
  </r>
  <r>
    <x v="4"/>
    <x v="3"/>
  </r>
  <r>
    <x v="4"/>
    <x v="5"/>
  </r>
  <r>
    <x v="1"/>
    <x v="3"/>
  </r>
  <r>
    <x v="1"/>
    <x v="3"/>
  </r>
  <r>
    <x v="6"/>
    <x v="2"/>
  </r>
  <r>
    <x v="1"/>
    <x v="8"/>
  </r>
  <r>
    <x v="1"/>
    <x v="0"/>
  </r>
  <r>
    <x v="1"/>
    <x v="4"/>
  </r>
  <r>
    <x v="1"/>
    <x v="7"/>
  </r>
  <r>
    <x v="1"/>
    <x v="2"/>
  </r>
  <r>
    <x v="3"/>
    <x v="3"/>
  </r>
  <r>
    <x v="1"/>
    <x v="4"/>
  </r>
  <r>
    <x v="1"/>
    <x v="2"/>
  </r>
  <r>
    <x v="3"/>
    <x v="2"/>
  </r>
  <r>
    <x v="1"/>
    <x v="4"/>
  </r>
  <r>
    <x v="1"/>
    <x v="3"/>
  </r>
  <r>
    <x v="1"/>
    <x v="4"/>
  </r>
  <r>
    <x v="2"/>
    <x v="6"/>
  </r>
  <r>
    <x v="1"/>
    <x v="4"/>
  </r>
  <r>
    <x v="6"/>
    <x v="1"/>
  </r>
  <r>
    <x v="1"/>
    <x v="5"/>
  </r>
  <r>
    <x v="1"/>
    <x v="3"/>
  </r>
  <r>
    <x v="1"/>
    <x v="2"/>
  </r>
  <r>
    <x v="1"/>
    <x v="3"/>
  </r>
  <r>
    <x v="1"/>
    <x v="3"/>
  </r>
  <r>
    <x v="2"/>
    <x v="4"/>
  </r>
  <r>
    <x v="1"/>
    <x v="3"/>
  </r>
  <r>
    <x v="1"/>
    <x v="6"/>
  </r>
  <r>
    <x v="1"/>
    <x v="4"/>
  </r>
  <r>
    <x v="5"/>
    <x v="1"/>
  </r>
  <r>
    <x v="0"/>
    <x v="3"/>
  </r>
  <r>
    <x v="1"/>
    <x v="5"/>
  </r>
  <r>
    <x v="1"/>
    <x v="0"/>
  </r>
  <r>
    <x v="1"/>
    <x v="4"/>
  </r>
  <r>
    <x v="1"/>
    <x v="1"/>
  </r>
  <r>
    <x v="1"/>
    <x v="3"/>
  </r>
  <r>
    <x v="1"/>
    <x v="4"/>
  </r>
  <r>
    <x v="1"/>
    <x v="4"/>
  </r>
  <r>
    <x v="1"/>
    <x v="4"/>
  </r>
  <r>
    <x v="1"/>
    <x v="3"/>
  </r>
  <r>
    <x v="1"/>
    <x v="2"/>
  </r>
  <r>
    <x v="1"/>
    <x v="3"/>
  </r>
  <r>
    <x v="0"/>
    <x v="4"/>
  </r>
  <r>
    <x v="4"/>
    <x v="1"/>
  </r>
  <r>
    <x v="1"/>
    <x v="6"/>
  </r>
  <r>
    <x v="1"/>
    <x v="5"/>
  </r>
  <r>
    <x v="5"/>
    <x v="6"/>
  </r>
  <r>
    <x v="0"/>
    <x v="3"/>
  </r>
  <r>
    <x v="4"/>
    <x v="1"/>
  </r>
  <r>
    <x v="1"/>
    <x v="4"/>
  </r>
  <r>
    <x v="6"/>
    <x v="3"/>
  </r>
  <r>
    <x v="6"/>
    <x v="5"/>
  </r>
  <r>
    <x v="3"/>
    <x v="4"/>
  </r>
  <r>
    <x v="1"/>
    <x v="6"/>
  </r>
  <r>
    <x v="1"/>
    <x v="0"/>
  </r>
  <r>
    <x v="1"/>
    <x v="7"/>
  </r>
  <r>
    <x v="6"/>
    <x v="6"/>
  </r>
  <r>
    <x v="4"/>
    <x v="1"/>
  </r>
  <r>
    <x v="1"/>
    <x v="6"/>
  </r>
  <r>
    <x v="1"/>
    <x v="1"/>
  </r>
  <r>
    <x v="1"/>
    <x v="3"/>
  </r>
  <r>
    <x v="1"/>
    <x v="3"/>
  </r>
  <r>
    <x v="1"/>
    <x v="4"/>
  </r>
  <r>
    <x v="1"/>
    <x v="3"/>
  </r>
  <r>
    <x v="1"/>
    <x v="2"/>
  </r>
  <r>
    <x v="5"/>
    <x v="1"/>
  </r>
  <r>
    <x v="2"/>
    <x v="2"/>
  </r>
  <r>
    <x v="1"/>
    <x v="3"/>
  </r>
  <r>
    <x v="1"/>
    <x v="1"/>
  </r>
  <r>
    <x v="0"/>
    <x v="1"/>
  </r>
  <r>
    <x v="3"/>
    <x v="1"/>
  </r>
  <r>
    <x v="1"/>
    <x v="5"/>
  </r>
  <r>
    <x v="1"/>
    <x v="4"/>
  </r>
  <r>
    <x v="1"/>
    <x v="3"/>
  </r>
  <r>
    <x v="1"/>
    <x v="3"/>
  </r>
  <r>
    <x v="1"/>
    <x v="4"/>
  </r>
  <r>
    <x v="5"/>
    <x v="3"/>
  </r>
  <r>
    <x v="5"/>
    <x v="1"/>
  </r>
  <r>
    <x v="2"/>
    <x v="4"/>
  </r>
  <r>
    <x v="1"/>
    <x v="3"/>
  </r>
  <r>
    <x v="1"/>
    <x v="3"/>
  </r>
  <r>
    <x v="1"/>
    <x v="1"/>
  </r>
  <r>
    <x v="1"/>
    <x v="1"/>
  </r>
  <r>
    <x v="1"/>
    <x v="3"/>
  </r>
  <r>
    <x v="6"/>
    <x v="4"/>
  </r>
  <r>
    <x v="1"/>
    <x v="1"/>
  </r>
  <r>
    <x v="6"/>
    <x v="4"/>
  </r>
  <r>
    <x v="1"/>
    <x v="1"/>
  </r>
  <r>
    <x v="1"/>
    <x v="8"/>
  </r>
  <r>
    <x v="1"/>
    <x v="0"/>
  </r>
  <r>
    <x v="1"/>
    <x v="3"/>
  </r>
  <r>
    <x v="1"/>
    <x v="3"/>
  </r>
  <r>
    <x v="1"/>
    <x v="1"/>
  </r>
  <r>
    <x v="1"/>
    <x v="4"/>
  </r>
  <r>
    <x v="1"/>
    <x v="1"/>
  </r>
  <r>
    <x v="1"/>
    <x v="3"/>
  </r>
  <r>
    <x v="1"/>
    <x v="2"/>
  </r>
  <r>
    <x v="1"/>
    <x v="6"/>
  </r>
  <r>
    <x v="1"/>
    <x v="4"/>
  </r>
  <r>
    <x v="1"/>
    <x v="2"/>
  </r>
  <r>
    <x v="1"/>
    <x v="5"/>
  </r>
  <r>
    <x v="1"/>
    <x v="1"/>
  </r>
  <r>
    <x v="0"/>
    <x v="0"/>
  </r>
  <r>
    <x v="4"/>
    <x v="3"/>
  </r>
  <r>
    <x v="1"/>
    <x v="4"/>
  </r>
  <r>
    <x v="2"/>
    <x v="5"/>
  </r>
  <r>
    <x v="1"/>
    <x v="6"/>
  </r>
  <r>
    <x v="1"/>
    <x v="3"/>
  </r>
  <r>
    <x v="1"/>
    <x v="4"/>
  </r>
  <r>
    <x v="1"/>
    <x v="3"/>
  </r>
  <r>
    <x v="1"/>
    <x v="3"/>
  </r>
  <r>
    <x v="1"/>
    <x v="4"/>
  </r>
  <r>
    <x v="1"/>
    <x v="3"/>
  </r>
  <r>
    <x v="6"/>
    <x v="1"/>
  </r>
  <r>
    <x v="3"/>
    <x v="4"/>
  </r>
  <r>
    <x v="4"/>
    <x v="0"/>
  </r>
  <r>
    <x v="1"/>
    <x v="2"/>
  </r>
  <r>
    <x v="1"/>
    <x v="3"/>
  </r>
  <r>
    <x v="1"/>
    <x v="3"/>
  </r>
  <r>
    <x v="1"/>
    <x v="3"/>
  </r>
  <r>
    <x v="1"/>
    <x v="5"/>
  </r>
  <r>
    <x v="4"/>
    <x v="1"/>
  </r>
  <r>
    <x v="1"/>
    <x v="0"/>
  </r>
  <r>
    <x v="1"/>
    <x v="1"/>
  </r>
  <r>
    <x v="1"/>
    <x v="4"/>
  </r>
  <r>
    <x v="1"/>
    <x v="3"/>
  </r>
  <r>
    <x v="1"/>
    <x v="3"/>
  </r>
  <r>
    <x v="1"/>
    <x v="1"/>
  </r>
  <r>
    <x v="0"/>
    <x v="3"/>
  </r>
  <r>
    <x v="1"/>
    <x v="3"/>
  </r>
  <r>
    <x v="6"/>
    <x v="3"/>
  </r>
  <r>
    <x v="4"/>
    <x v="1"/>
  </r>
  <r>
    <x v="1"/>
    <x v="3"/>
  </r>
  <r>
    <x v="1"/>
    <x v="5"/>
  </r>
  <r>
    <x v="1"/>
    <x v="3"/>
  </r>
  <r>
    <x v="2"/>
    <x v="7"/>
  </r>
  <r>
    <x v="1"/>
    <x v="3"/>
  </r>
  <r>
    <x v="1"/>
    <x v="1"/>
  </r>
  <r>
    <x v="4"/>
    <x v="3"/>
  </r>
  <r>
    <x v="1"/>
    <x v="7"/>
  </r>
  <r>
    <x v="1"/>
    <x v="3"/>
  </r>
  <r>
    <x v="1"/>
    <x v="3"/>
  </r>
  <r>
    <x v="4"/>
    <x v="0"/>
  </r>
  <r>
    <x v="1"/>
    <x v="1"/>
  </r>
  <r>
    <x v="1"/>
    <x v="3"/>
  </r>
  <r>
    <x v="1"/>
    <x v="3"/>
  </r>
  <r>
    <x v="1"/>
    <x v="3"/>
  </r>
  <r>
    <x v="1"/>
    <x v="3"/>
  </r>
  <r>
    <x v="1"/>
    <x v="4"/>
  </r>
  <r>
    <x v="1"/>
    <x v="4"/>
  </r>
  <r>
    <x v="1"/>
    <x v="4"/>
  </r>
  <r>
    <x v="3"/>
    <x v="4"/>
  </r>
  <r>
    <x v="1"/>
    <x v="3"/>
  </r>
  <r>
    <x v="1"/>
    <x v="3"/>
  </r>
  <r>
    <x v="1"/>
    <x v="4"/>
  </r>
  <r>
    <x v="1"/>
    <x v="3"/>
  </r>
  <r>
    <x v="5"/>
    <x v="3"/>
  </r>
  <r>
    <x v="0"/>
    <x v="2"/>
  </r>
  <r>
    <x v="1"/>
    <x v="3"/>
  </r>
  <r>
    <x v="0"/>
    <x v="3"/>
  </r>
  <r>
    <x v="1"/>
    <x v="1"/>
  </r>
  <r>
    <x v="1"/>
    <x v="6"/>
  </r>
  <r>
    <x v="1"/>
    <x v="5"/>
  </r>
  <r>
    <x v="1"/>
    <x v="0"/>
  </r>
  <r>
    <x v="5"/>
    <x v="3"/>
  </r>
  <r>
    <x v="1"/>
    <x v="1"/>
  </r>
  <r>
    <x v="6"/>
    <x v="4"/>
  </r>
  <r>
    <x v="1"/>
    <x v="2"/>
  </r>
  <r>
    <x v="1"/>
    <x v="2"/>
  </r>
  <r>
    <x v="1"/>
    <x v="1"/>
  </r>
  <r>
    <x v="1"/>
    <x v="7"/>
  </r>
  <r>
    <x v="2"/>
    <x v="0"/>
  </r>
  <r>
    <x v="1"/>
    <x v="4"/>
  </r>
  <r>
    <x v="1"/>
    <x v="1"/>
  </r>
  <r>
    <x v="4"/>
    <x v="4"/>
  </r>
  <r>
    <x v="1"/>
    <x v="3"/>
  </r>
  <r>
    <x v="3"/>
    <x v="1"/>
  </r>
  <r>
    <x v="1"/>
    <x v="3"/>
  </r>
  <r>
    <x v="1"/>
    <x v="3"/>
  </r>
  <r>
    <x v="1"/>
    <x v="1"/>
  </r>
  <r>
    <x v="1"/>
    <x v="4"/>
  </r>
  <r>
    <x v="1"/>
    <x v="3"/>
  </r>
  <r>
    <x v="1"/>
    <x v="8"/>
  </r>
  <r>
    <x v="1"/>
    <x v="3"/>
  </r>
  <r>
    <x v="6"/>
    <x v="3"/>
  </r>
  <r>
    <x v="1"/>
    <x v="1"/>
  </r>
  <r>
    <x v="1"/>
    <x v="3"/>
  </r>
  <r>
    <x v="2"/>
    <x v="3"/>
  </r>
  <r>
    <x v="6"/>
    <x v="1"/>
  </r>
  <r>
    <x v="1"/>
    <x v="7"/>
  </r>
  <r>
    <x v="1"/>
    <x v="8"/>
  </r>
  <r>
    <x v="1"/>
    <x v="7"/>
  </r>
  <r>
    <x v="1"/>
    <x v="5"/>
  </r>
  <r>
    <x v="1"/>
    <x v="4"/>
  </r>
  <r>
    <x v="1"/>
    <x v="0"/>
  </r>
  <r>
    <x v="1"/>
    <x v="6"/>
  </r>
  <r>
    <x v="1"/>
    <x v="3"/>
  </r>
  <r>
    <x v="1"/>
    <x v="3"/>
  </r>
  <r>
    <x v="1"/>
    <x v="3"/>
  </r>
  <r>
    <x v="0"/>
    <x v="5"/>
  </r>
  <r>
    <x v="0"/>
    <x v="3"/>
  </r>
  <r>
    <x v="1"/>
    <x v="2"/>
  </r>
  <r>
    <x v="1"/>
    <x v="3"/>
  </r>
  <r>
    <x v="1"/>
    <x v="4"/>
  </r>
  <r>
    <x v="1"/>
    <x v="2"/>
  </r>
  <r>
    <x v="1"/>
    <x v="4"/>
  </r>
  <r>
    <x v="1"/>
    <x v="4"/>
  </r>
  <r>
    <x v="4"/>
    <x v="1"/>
  </r>
  <r>
    <x v="1"/>
    <x v="3"/>
  </r>
  <r>
    <x v="1"/>
    <x v="3"/>
  </r>
  <r>
    <x v="6"/>
    <x v="1"/>
  </r>
  <r>
    <x v="1"/>
    <x v="3"/>
  </r>
  <r>
    <x v="1"/>
    <x v="1"/>
  </r>
  <r>
    <x v="0"/>
    <x v="2"/>
  </r>
  <r>
    <x v="1"/>
    <x v="4"/>
  </r>
  <r>
    <x v="1"/>
    <x v="2"/>
  </r>
  <r>
    <x v="1"/>
    <x v="3"/>
  </r>
  <r>
    <x v="1"/>
    <x v="2"/>
  </r>
  <r>
    <x v="1"/>
    <x v="5"/>
  </r>
  <r>
    <x v="1"/>
    <x v="4"/>
  </r>
  <r>
    <x v="4"/>
    <x v="5"/>
  </r>
  <r>
    <x v="2"/>
    <x v="2"/>
  </r>
  <r>
    <x v="1"/>
    <x v="4"/>
  </r>
  <r>
    <x v="5"/>
    <x v="3"/>
  </r>
  <r>
    <x v="6"/>
    <x v="3"/>
  </r>
  <r>
    <x v="1"/>
    <x v="3"/>
  </r>
  <r>
    <x v="6"/>
    <x v="3"/>
  </r>
  <r>
    <x v="1"/>
    <x v="3"/>
  </r>
  <r>
    <x v="1"/>
    <x v="5"/>
  </r>
  <r>
    <x v="1"/>
    <x v="1"/>
  </r>
  <r>
    <x v="1"/>
    <x v="6"/>
  </r>
  <r>
    <x v="1"/>
    <x v="3"/>
  </r>
  <r>
    <x v="1"/>
    <x v="4"/>
  </r>
  <r>
    <x v="1"/>
    <x v="2"/>
  </r>
  <r>
    <x v="1"/>
    <x v="5"/>
  </r>
  <r>
    <x v="3"/>
    <x v="3"/>
  </r>
  <r>
    <x v="1"/>
    <x v="1"/>
  </r>
  <r>
    <x v="1"/>
    <x v="4"/>
  </r>
  <r>
    <x v="2"/>
    <x v="3"/>
  </r>
  <r>
    <x v="4"/>
    <x v="3"/>
  </r>
  <r>
    <x v="1"/>
    <x v="6"/>
  </r>
  <r>
    <x v="1"/>
    <x v="3"/>
  </r>
  <r>
    <x v="1"/>
    <x v="2"/>
  </r>
  <r>
    <x v="1"/>
    <x v="3"/>
  </r>
  <r>
    <x v="1"/>
    <x v="4"/>
  </r>
  <r>
    <x v="0"/>
    <x v="2"/>
  </r>
  <r>
    <x v="1"/>
    <x v="2"/>
  </r>
  <r>
    <x v="1"/>
    <x v="1"/>
  </r>
  <r>
    <x v="1"/>
    <x v="1"/>
  </r>
  <r>
    <x v="1"/>
    <x v="3"/>
  </r>
  <r>
    <x v="1"/>
    <x v="7"/>
  </r>
  <r>
    <x v="1"/>
    <x v="5"/>
  </r>
  <r>
    <x v="1"/>
    <x v="1"/>
  </r>
  <r>
    <x v="1"/>
    <x v="3"/>
  </r>
  <r>
    <x v="1"/>
    <x v="1"/>
  </r>
  <r>
    <x v="1"/>
    <x v="3"/>
  </r>
  <r>
    <x v="1"/>
    <x v="3"/>
  </r>
  <r>
    <x v="1"/>
    <x v="1"/>
  </r>
  <r>
    <x v="1"/>
    <x v="3"/>
  </r>
  <r>
    <x v="1"/>
    <x v="3"/>
  </r>
  <r>
    <x v="1"/>
    <x v="2"/>
  </r>
  <r>
    <x v="1"/>
    <x v="2"/>
  </r>
  <r>
    <x v="1"/>
    <x v="3"/>
  </r>
  <r>
    <x v="1"/>
    <x v="4"/>
  </r>
  <r>
    <x v="6"/>
    <x v="2"/>
  </r>
  <r>
    <x v="4"/>
    <x v="1"/>
  </r>
  <r>
    <x v="1"/>
    <x v="5"/>
  </r>
  <r>
    <x v="1"/>
    <x v="3"/>
  </r>
  <r>
    <x v="1"/>
    <x v="7"/>
  </r>
  <r>
    <x v="1"/>
    <x v="3"/>
  </r>
  <r>
    <x v="3"/>
    <x v="3"/>
  </r>
  <r>
    <x v="1"/>
    <x v="3"/>
  </r>
  <r>
    <x v="1"/>
    <x v="4"/>
  </r>
  <r>
    <x v="0"/>
    <x v="1"/>
  </r>
  <r>
    <x v="1"/>
    <x v="1"/>
  </r>
  <r>
    <x v="6"/>
    <x v="6"/>
  </r>
  <r>
    <x v="1"/>
    <x v="1"/>
  </r>
  <r>
    <x v="2"/>
    <x v="1"/>
  </r>
  <r>
    <x v="1"/>
    <x v="3"/>
  </r>
  <r>
    <x v="1"/>
    <x v="1"/>
  </r>
  <r>
    <x v="1"/>
    <x v="1"/>
  </r>
  <r>
    <x v="2"/>
    <x v="4"/>
  </r>
  <r>
    <x v="1"/>
    <x v="5"/>
  </r>
  <r>
    <x v="1"/>
    <x v="3"/>
  </r>
  <r>
    <x v="1"/>
    <x v="6"/>
  </r>
  <r>
    <x v="6"/>
    <x v="3"/>
  </r>
  <r>
    <x v="1"/>
    <x v="3"/>
  </r>
  <r>
    <x v="1"/>
    <x v="1"/>
  </r>
  <r>
    <x v="1"/>
    <x v="3"/>
  </r>
  <r>
    <x v="6"/>
    <x v="2"/>
  </r>
  <r>
    <x v="1"/>
    <x v="1"/>
  </r>
  <r>
    <x v="1"/>
    <x v="3"/>
  </r>
  <r>
    <x v="1"/>
    <x v="3"/>
  </r>
  <r>
    <x v="5"/>
    <x v="4"/>
  </r>
  <r>
    <x v="1"/>
    <x v="3"/>
  </r>
  <r>
    <x v="1"/>
    <x v="4"/>
  </r>
  <r>
    <x v="5"/>
    <x v="3"/>
  </r>
  <r>
    <x v="1"/>
    <x v="4"/>
  </r>
  <r>
    <x v="1"/>
    <x v="1"/>
  </r>
  <r>
    <x v="1"/>
    <x v="2"/>
  </r>
  <r>
    <x v="2"/>
    <x v="4"/>
  </r>
  <r>
    <x v="6"/>
    <x v="1"/>
  </r>
  <r>
    <x v="0"/>
    <x v="1"/>
  </r>
  <r>
    <x v="1"/>
    <x v="4"/>
  </r>
  <r>
    <x v="1"/>
    <x v="3"/>
  </r>
  <r>
    <x v="1"/>
    <x v="3"/>
  </r>
  <r>
    <x v="1"/>
    <x v="0"/>
  </r>
  <r>
    <x v="1"/>
    <x v="3"/>
  </r>
  <r>
    <x v="5"/>
    <x v="5"/>
  </r>
  <r>
    <x v="1"/>
    <x v="1"/>
  </r>
  <r>
    <x v="1"/>
    <x v="4"/>
  </r>
  <r>
    <x v="1"/>
    <x v="6"/>
  </r>
  <r>
    <x v="1"/>
    <x v="2"/>
  </r>
  <r>
    <x v="1"/>
    <x v="3"/>
  </r>
  <r>
    <x v="4"/>
    <x v="3"/>
  </r>
  <r>
    <x v="5"/>
    <x v="1"/>
  </r>
  <r>
    <x v="1"/>
    <x v="7"/>
  </r>
  <r>
    <x v="1"/>
    <x v="7"/>
  </r>
  <r>
    <x v="1"/>
    <x v="3"/>
  </r>
  <r>
    <x v="1"/>
    <x v="1"/>
  </r>
  <r>
    <x v="2"/>
    <x v="4"/>
  </r>
  <r>
    <x v="1"/>
    <x v="4"/>
  </r>
  <r>
    <x v="1"/>
    <x v="3"/>
  </r>
  <r>
    <x v="1"/>
    <x v="0"/>
  </r>
  <r>
    <x v="5"/>
    <x v="4"/>
  </r>
  <r>
    <x v="1"/>
    <x v="3"/>
  </r>
  <r>
    <x v="1"/>
    <x v="6"/>
  </r>
  <r>
    <x v="0"/>
    <x v="5"/>
  </r>
  <r>
    <x v="1"/>
    <x v="6"/>
  </r>
  <r>
    <x v="3"/>
    <x v="1"/>
  </r>
  <r>
    <x v="0"/>
    <x v="1"/>
  </r>
  <r>
    <x v="1"/>
    <x v="3"/>
  </r>
  <r>
    <x v="6"/>
    <x v="5"/>
  </r>
  <r>
    <x v="1"/>
    <x v="3"/>
  </r>
  <r>
    <x v="1"/>
    <x v="6"/>
  </r>
  <r>
    <x v="4"/>
    <x v="1"/>
  </r>
  <r>
    <x v="1"/>
    <x v="4"/>
  </r>
  <r>
    <x v="1"/>
    <x v="1"/>
  </r>
  <r>
    <x v="1"/>
    <x v="1"/>
  </r>
  <r>
    <x v="1"/>
    <x v="5"/>
  </r>
  <r>
    <x v="4"/>
    <x v="4"/>
  </r>
  <r>
    <x v="1"/>
    <x v="3"/>
  </r>
  <r>
    <x v="2"/>
    <x v="4"/>
  </r>
  <r>
    <x v="1"/>
    <x v="3"/>
  </r>
  <r>
    <x v="1"/>
    <x v="3"/>
  </r>
  <r>
    <x v="1"/>
    <x v="3"/>
  </r>
  <r>
    <x v="1"/>
    <x v="7"/>
  </r>
  <r>
    <x v="3"/>
    <x v="5"/>
  </r>
  <r>
    <x v="3"/>
    <x v="5"/>
  </r>
  <r>
    <x v="1"/>
    <x v="3"/>
  </r>
  <r>
    <x v="1"/>
    <x v="2"/>
  </r>
  <r>
    <x v="1"/>
    <x v="1"/>
  </r>
  <r>
    <x v="1"/>
    <x v="1"/>
  </r>
  <r>
    <x v="1"/>
    <x v="3"/>
  </r>
  <r>
    <x v="1"/>
    <x v="4"/>
  </r>
  <r>
    <x v="1"/>
    <x v="3"/>
  </r>
  <r>
    <x v="1"/>
    <x v="2"/>
  </r>
  <r>
    <x v="6"/>
    <x v="2"/>
  </r>
  <r>
    <x v="1"/>
    <x v="7"/>
  </r>
  <r>
    <x v="1"/>
    <x v="4"/>
  </r>
  <r>
    <x v="4"/>
    <x v="2"/>
  </r>
  <r>
    <x v="1"/>
    <x v="2"/>
  </r>
  <r>
    <x v="1"/>
    <x v="0"/>
  </r>
  <r>
    <x v="1"/>
    <x v="4"/>
  </r>
  <r>
    <x v="1"/>
    <x v="1"/>
  </r>
  <r>
    <x v="1"/>
    <x v="1"/>
  </r>
  <r>
    <x v="1"/>
    <x v="1"/>
  </r>
  <r>
    <x v="1"/>
    <x v="6"/>
  </r>
  <r>
    <x v="0"/>
    <x v="1"/>
  </r>
  <r>
    <x v="0"/>
    <x v="5"/>
  </r>
  <r>
    <x v="2"/>
    <x v="3"/>
  </r>
  <r>
    <x v="1"/>
    <x v="0"/>
  </r>
  <r>
    <x v="5"/>
    <x v="4"/>
  </r>
  <r>
    <x v="1"/>
    <x v="0"/>
  </r>
  <r>
    <x v="1"/>
    <x v="3"/>
  </r>
  <r>
    <x v="1"/>
    <x v="2"/>
  </r>
  <r>
    <x v="1"/>
    <x v="3"/>
  </r>
  <r>
    <x v="1"/>
    <x v="3"/>
  </r>
  <r>
    <x v="1"/>
    <x v="4"/>
  </r>
  <r>
    <x v="1"/>
    <x v="4"/>
  </r>
  <r>
    <x v="1"/>
    <x v="3"/>
  </r>
  <r>
    <x v="1"/>
    <x v="7"/>
  </r>
  <r>
    <x v="1"/>
    <x v="0"/>
  </r>
  <r>
    <x v="1"/>
    <x v="3"/>
  </r>
  <r>
    <x v="1"/>
    <x v="4"/>
  </r>
  <r>
    <x v="1"/>
    <x v="3"/>
  </r>
  <r>
    <x v="1"/>
    <x v="3"/>
  </r>
  <r>
    <x v="2"/>
    <x v="4"/>
  </r>
  <r>
    <x v="1"/>
    <x v="7"/>
  </r>
  <r>
    <x v="1"/>
    <x v="7"/>
  </r>
  <r>
    <x v="1"/>
    <x v="1"/>
  </r>
  <r>
    <x v="0"/>
    <x v="7"/>
  </r>
  <r>
    <x v="1"/>
    <x v="0"/>
  </r>
  <r>
    <x v="6"/>
    <x v="1"/>
  </r>
  <r>
    <x v="1"/>
    <x v="5"/>
  </r>
  <r>
    <x v="1"/>
    <x v="1"/>
  </r>
  <r>
    <x v="1"/>
    <x v="3"/>
  </r>
  <r>
    <x v="1"/>
    <x v="3"/>
  </r>
  <r>
    <x v="1"/>
    <x v="4"/>
  </r>
  <r>
    <x v="1"/>
    <x v="3"/>
  </r>
  <r>
    <x v="1"/>
    <x v="3"/>
  </r>
  <r>
    <x v="1"/>
    <x v="1"/>
  </r>
  <r>
    <x v="1"/>
    <x v="3"/>
  </r>
  <r>
    <x v="1"/>
    <x v="3"/>
  </r>
  <r>
    <x v="1"/>
    <x v="1"/>
  </r>
  <r>
    <x v="1"/>
    <x v="1"/>
  </r>
  <r>
    <x v="0"/>
    <x v="4"/>
  </r>
  <r>
    <x v="1"/>
    <x v="5"/>
  </r>
  <r>
    <x v="6"/>
    <x v="4"/>
  </r>
  <r>
    <x v="4"/>
    <x v="4"/>
  </r>
  <r>
    <x v="1"/>
    <x v="3"/>
  </r>
  <r>
    <x v="2"/>
    <x v="0"/>
  </r>
  <r>
    <x v="1"/>
    <x v="3"/>
  </r>
  <r>
    <x v="1"/>
    <x v="4"/>
  </r>
  <r>
    <x v="5"/>
    <x v="1"/>
  </r>
  <r>
    <x v="1"/>
    <x v="2"/>
  </r>
  <r>
    <x v="1"/>
    <x v="1"/>
  </r>
  <r>
    <x v="1"/>
    <x v="2"/>
  </r>
  <r>
    <x v="1"/>
    <x v="5"/>
  </r>
  <r>
    <x v="1"/>
    <x v="5"/>
  </r>
  <r>
    <x v="1"/>
    <x v="3"/>
  </r>
  <r>
    <x v="1"/>
    <x v="4"/>
  </r>
  <r>
    <x v="1"/>
    <x v="3"/>
  </r>
  <r>
    <x v="1"/>
    <x v="6"/>
  </r>
  <r>
    <x v="0"/>
    <x v="3"/>
  </r>
  <r>
    <x v="1"/>
    <x v="3"/>
  </r>
  <r>
    <x v="1"/>
    <x v="2"/>
  </r>
  <r>
    <x v="1"/>
    <x v="4"/>
  </r>
  <r>
    <x v="2"/>
    <x v="4"/>
  </r>
  <r>
    <x v="4"/>
    <x v="3"/>
  </r>
  <r>
    <x v="4"/>
    <x v="4"/>
  </r>
  <r>
    <x v="1"/>
    <x v="7"/>
  </r>
  <r>
    <x v="4"/>
    <x v="4"/>
  </r>
  <r>
    <x v="5"/>
    <x v="5"/>
  </r>
  <r>
    <x v="2"/>
    <x v="3"/>
  </r>
  <r>
    <x v="1"/>
    <x v="4"/>
  </r>
  <r>
    <x v="1"/>
    <x v="2"/>
  </r>
  <r>
    <x v="1"/>
    <x v="1"/>
  </r>
  <r>
    <x v="1"/>
    <x v="3"/>
  </r>
  <r>
    <x v="6"/>
    <x v="3"/>
  </r>
  <r>
    <x v="1"/>
    <x v="3"/>
  </r>
  <r>
    <x v="1"/>
    <x v="0"/>
  </r>
  <r>
    <x v="1"/>
    <x v="3"/>
  </r>
  <r>
    <x v="6"/>
    <x v="2"/>
  </r>
  <r>
    <x v="4"/>
    <x v="3"/>
  </r>
  <r>
    <x v="1"/>
    <x v="3"/>
  </r>
  <r>
    <x v="1"/>
    <x v="3"/>
  </r>
  <r>
    <x v="1"/>
    <x v="1"/>
  </r>
  <r>
    <x v="1"/>
    <x v="3"/>
  </r>
  <r>
    <x v="1"/>
    <x v="3"/>
  </r>
  <r>
    <x v="1"/>
    <x v="3"/>
  </r>
  <r>
    <x v="1"/>
    <x v="3"/>
  </r>
  <r>
    <x v="1"/>
    <x v="4"/>
  </r>
  <r>
    <x v="1"/>
    <x v="5"/>
  </r>
  <r>
    <x v="1"/>
    <x v="6"/>
  </r>
  <r>
    <x v="0"/>
    <x v="2"/>
  </r>
  <r>
    <x v="1"/>
    <x v="3"/>
  </r>
  <r>
    <x v="2"/>
    <x v="3"/>
  </r>
  <r>
    <x v="1"/>
    <x v="0"/>
  </r>
  <r>
    <x v="2"/>
    <x v="7"/>
  </r>
  <r>
    <x v="1"/>
    <x v="7"/>
  </r>
  <r>
    <x v="1"/>
    <x v="3"/>
  </r>
  <r>
    <x v="1"/>
    <x v="3"/>
  </r>
  <r>
    <x v="1"/>
    <x v="4"/>
  </r>
  <r>
    <x v="1"/>
    <x v="2"/>
  </r>
  <r>
    <x v="1"/>
    <x v="3"/>
  </r>
  <r>
    <x v="1"/>
    <x v="1"/>
  </r>
  <r>
    <x v="1"/>
    <x v="4"/>
  </r>
  <r>
    <x v="1"/>
    <x v="4"/>
  </r>
  <r>
    <x v="2"/>
    <x v="2"/>
  </r>
  <r>
    <x v="1"/>
    <x v="3"/>
  </r>
  <r>
    <x v="1"/>
    <x v="4"/>
  </r>
  <r>
    <x v="1"/>
    <x v="3"/>
  </r>
  <r>
    <x v="1"/>
    <x v="4"/>
  </r>
  <r>
    <x v="1"/>
    <x v="5"/>
  </r>
  <r>
    <x v="1"/>
    <x v="2"/>
  </r>
  <r>
    <x v="1"/>
    <x v="5"/>
  </r>
  <r>
    <x v="1"/>
    <x v="0"/>
  </r>
  <r>
    <x v="6"/>
    <x v="7"/>
  </r>
  <r>
    <x v="1"/>
    <x v="3"/>
  </r>
  <r>
    <x v="4"/>
    <x v="1"/>
  </r>
  <r>
    <x v="1"/>
    <x v="3"/>
  </r>
  <r>
    <x v="1"/>
    <x v="1"/>
  </r>
  <r>
    <x v="1"/>
    <x v="0"/>
  </r>
  <r>
    <x v="1"/>
    <x v="3"/>
  </r>
  <r>
    <x v="1"/>
    <x v="3"/>
  </r>
  <r>
    <x v="1"/>
    <x v="4"/>
  </r>
  <r>
    <x v="1"/>
    <x v="2"/>
  </r>
  <r>
    <x v="1"/>
    <x v="3"/>
  </r>
  <r>
    <x v="1"/>
    <x v="1"/>
  </r>
  <r>
    <x v="1"/>
    <x v="3"/>
  </r>
  <r>
    <x v="1"/>
    <x v="3"/>
  </r>
  <r>
    <x v="1"/>
    <x v="0"/>
  </r>
  <r>
    <x v="1"/>
    <x v="6"/>
  </r>
  <r>
    <x v="4"/>
    <x v="3"/>
  </r>
  <r>
    <x v="1"/>
    <x v="5"/>
  </r>
  <r>
    <x v="1"/>
    <x v="2"/>
  </r>
  <r>
    <x v="1"/>
    <x v="4"/>
  </r>
  <r>
    <x v="1"/>
    <x v="4"/>
  </r>
  <r>
    <x v="1"/>
    <x v="3"/>
  </r>
  <r>
    <x v="1"/>
    <x v="1"/>
  </r>
  <r>
    <x v="1"/>
    <x v="1"/>
  </r>
  <r>
    <x v="1"/>
    <x v="4"/>
  </r>
  <r>
    <x v="1"/>
    <x v="5"/>
  </r>
  <r>
    <x v="1"/>
    <x v="5"/>
  </r>
  <r>
    <x v="1"/>
    <x v="4"/>
  </r>
  <r>
    <x v="1"/>
    <x v="1"/>
  </r>
  <r>
    <x v="1"/>
    <x v="4"/>
  </r>
  <r>
    <x v="6"/>
    <x v="7"/>
  </r>
  <r>
    <x v="1"/>
    <x v="5"/>
  </r>
  <r>
    <x v="1"/>
    <x v="0"/>
  </r>
  <r>
    <x v="1"/>
    <x v="3"/>
  </r>
  <r>
    <x v="6"/>
    <x v="3"/>
  </r>
  <r>
    <x v="1"/>
    <x v="1"/>
  </r>
  <r>
    <x v="1"/>
    <x v="0"/>
  </r>
  <r>
    <x v="7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5">
  <r>
    <x v="0"/>
    <x v="0"/>
  </r>
  <r>
    <x v="1"/>
    <x v="1"/>
  </r>
  <r>
    <x v="1"/>
    <x v="2"/>
  </r>
  <r>
    <x v="0"/>
    <x v="1"/>
  </r>
  <r>
    <x v="0"/>
    <x v="3"/>
  </r>
  <r>
    <x v="1"/>
    <x v="3"/>
  </r>
  <r>
    <x v="0"/>
    <x v="4"/>
  </r>
  <r>
    <x v="1"/>
    <x v="3"/>
  </r>
  <r>
    <x v="2"/>
    <x v="3"/>
  </r>
  <r>
    <x v="0"/>
    <x v="5"/>
  </r>
  <r>
    <x v="1"/>
    <x v="6"/>
  </r>
  <r>
    <x v="0"/>
    <x v="3"/>
  </r>
  <r>
    <x v="0"/>
    <x v="6"/>
  </r>
  <r>
    <x v="1"/>
    <x v="7"/>
  </r>
  <r>
    <x v="0"/>
    <x v="7"/>
  </r>
  <r>
    <x v="0"/>
    <x v="8"/>
  </r>
  <r>
    <x v="1"/>
    <x v="9"/>
  </r>
  <r>
    <x v="1"/>
    <x v="10"/>
  </r>
  <r>
    <x v="3"/>
    <x v="3"/>
  </r>
  <r>
    <x v="0"/>
    <x v="3"/>
  </r>
  <r>
    <x v="1"/>
    <x v="6"/>
  </r>
  <r>
    <x v="0"/>
    <x v="3"/>
  </r>
  <r>
    <x v="1"/>
    <x v="3"/>
  </r>
  <r>
    <x v="1"/>
    <x v="4"/>
  </r>
  <r>
    <x v="1"/>
    <x v="8"/>
  </r>
  <r>
    <x v="1"/>
    <x v="11"/>
  </r>
  <r>
    <x v="3"/>
    <x v="3"/>
  </r>
  <r>
    <x v="0"/>
    <x v="1"/>
  </r>
  <r>
    <x v="1"/>
    <x v="3"/>
  </r>
  <r>
    <x v="1"/>
    <x v="12"/>
  </r>
  <r>
    <x v="1"/>
    <x v="10"/>
  </r>
  <r>
    <x v="1"/>
    <x v="11"/>
  </r>
  <r>
    <x v="0"/>
    <x v="4"/>
  </r>
  <r>
    <x v="1"/>
    <x v="3"/>
  </r>
  <r>
    <x v="1"/>
    <x v="4"/>
  </r>
  <r>
    <x v="1"/>
    <x v="6"/>
  </r>
  <r>
    <x v="1"/>
    <x v="3"/>
  </r>
  <r>
    <x v="1"/>
    <x v="13"/>
  </r>
  <r>
    <x v="1"/>
    <x v="14"/>
  </r>
  <r>
    <x v="0"/>
    <x v="3"/>
  </r>
  <r>
    <x v="1"/>
    <x v="8"/>
  </r>
  <r>
    <x v="1"/>
    <x v="1"/>
  </r>
  <r>
    <x v="1"/>
    <x v="0"/>
  </r>
  <r>
    <x v="1"/>
    <x v="15"/>
  </r>
  <r>
    <x v="1"/>
    <x v="13"/>
  </r>
  <r>
    <x v="0"/>
    <x v="3"/>
  </r>
  <r>
    <x v="1"/>
    <x v="1"/>
  </r>
  <r>
    <x v="1"/>
    <x v="3"/>
  </r>
  <r>
    <x v="1"/>
    <x v="3"/>
  </r>
  <r>
    <x v="1"/>
    <x v="1"/>
  </r>
  <r>
    <x v="0"/>
    <x v="16"/>
  </r>
  <r>
    <x v="0"/>
    <x v="8"/>
  </r>
  <r>
    <x v="0"/>
    <x v="3"/>
  </r>
  <r>
    <x v="1"/>
    <x v="6"/>
  </r>
  <r>
    <x v="0"/>
    <x v="8"/>
  </r>
  <r>
    <x v="1"/>
    <x v="17"/>
  </r>
  <r>
    <x v="1"/>
    <x v="8"/>
  </r>
  <r>
    <x v="1"/>
    <x v="11"/>
  </r>
  <r>
    <x v="1"/>
    <x v="3"/>
  </r>
  <r>
    <x v="1"/>
    <x v="3"/>
  </r>
  <r>
    <x v="1"/>
    <x v="3"/>
  </r>
  <r>
    <x v="0"/>
    <x v="3"/>
  </r>
  <r>
    <x v="1"/>
    <x v="2"/>
  </r>
  <r>
    <x v="0"/>
    <x v="3"/>
  </r>
  <r>
    <x v="0"/>
    <x v="2"/>
  </r>
  <r>
    <x v="1"/>
    <x v="3"/>
  </r>
  <r>
    <x v="0"/>
    <x v="3"/>
  </r>
  <r>
    <x v="1"/>
    <x v="8"/>
  </r>
  <r>
    <x v="1"/>
    <x v="3"/>
  </r>
  <r>
    <x v="3"/>
    <x v="3"/>
  </r>
  <r>
    <x v="1"/>
    <x v="3"/>
  </r>
  <r>
    <x v="1"/>
    <x v="3"/>
  </r>
  <r>
    <x v="1"/>
    <x v="10"/>
  </r>
  <r>
    <x v="1"/>
    <x v="17"/>
  </r>
  <r>
    <x v="1"/>
    <x v="16"/>
  </r>
  <r>
    <x v="1"/>
    <x v="14"/>
  </r>
  <r>
    <x v="0"/>
    <x v="3"/>
  </r>
  <r>
    <x v="0"/>
    <x v="10"/>
  </r>
  <r>
    <x v="1"/>
    <x v="18"/>
  </r>
  <r>
    <x v="0"/>
    <x v="3"/>
  </r>
  <r>
    <x v="1"/>
    <x v="11"/>
  </r>
  <r>
    <x v="1"/>
    <x v="1"/>
  </r>
  <r>
    <x v="1"/>
    <x v="11"/>
  </r>
  <r>
    <x v="0"/>
    <x v="5"/>
  </r>
  <r>
    <x v="1"/>
    <x v="8"/>
  </r>
  <r>
    <x v="1"/>
    <x v="7"/>
  </r>
  <r>
    <x v="1"/>
    <x v="3"/>
  </r>
  <r>
    <x v="0"/>
    <x v="1"/>
  </r>
  <r>
    <x v="1"/>
    <x v="18"/>
  </r>
  <r>
    <x v="1"/>
    <x v="3"/>
  </r>
  <r>
    <x v="0"/>
    <x v="3"/>
  </r>
  <r>
    <x v="0"/>
    <x v="18"/>
  </r>
  <r>
    <x v="1"/>
    <x v="11"/>
  </r>
  <r>
    <x v="3"/>
    <x v="3"/>
  </r>
  <r>
    <x v="1"/>
    <x v="2"/>
  </r>
  <r>
    <x v="1"/>
    <x v="4"/>
  </r>
  <r>
    <x v="1"/>
    <x v="3"/>
  </r>
  <r>
    <x v="1"/>
    <x v="0"/>
  </r>
  <r>
    <x v="0"/>
    <x v="11"/>
  </r>
  <r>
    <x v="1"/>
    <x v="3"/>
  </r>
  <r>
    <x v="0"/>
    <x v="3"/>
  </r>
  <r>
    <x v="1"/>
    <x v="5"/>
  </r>
  <r>
    <x v="1"/>
    <x v="8"/>
  </r>
  <r>
    <x v="0"/>
    <x v="5"/>
  </r>
  <r>
    <x v="1"/>
    <x v="7"/>
  </r>
  <r>
    <x v="1"/>
    <x v="2"/>
  </r>
  <r>
    <x v="1"/>
    <x v="3"/>
  </r>
  <r>
    <x v="1"/>
    <x v="3"/>
  </r>
  <r>
    <x v="1"/>
    <x v="4"/>
  </r>
  <r>
    <x v="0"/>
    <x v="19"/>
  </r>
  <r>
    <x v="0"/>
    <x v="0"/>
  </r>
  <r>
    <x v="1"/>
    <x v="15"/>
  </r>
  <r>
    <x v="1"/>
    <x v="2"/>
  </r>
  <r>
    <x v="1"/>
    <x v="0"/>
  </r>
  <r>
    <x v="1"/>
    <x v="8"/>
  </r>
  <r>
    <x v="0"/>
    <x v="13"/>
  </r>
  <r>
    <x v="0"/>
    <x v="3"/>
  </r>
  <r>
    <x v="1"/>
    <x v="19"/>
  </r>
  <r>
    <x v="1"/>
    <x v="14"/>
  </r>
  <r>
    <x v="1"/>
    <x v="4"/>
  </r>
  <r>
    <x v="1"/>
    <x v="20"/>
  </r>
  <r>
    <x v="1"/>
    <x v="11"/>
  </r>
  <r>
    <x v="0"/>
    <x v="13"/>
  </r>
  <r>
    <x v="0"/>
    <x v="3"/>
  </r>
  <r>
    <x v="1"/>
    <x v="14"/>
  </r>
  <r>
    <x v="1"/>
    <x v="3"/>
  </r>
  <r>
    <x v="0"/>
    <x v="3"/>
  </r>
  <r>
    <x v="0"/>
    <x v="3"/>
  </r>
  <r>
    <x v="3"/>
    <x v="1"/>
  </r>
  <r>
    <x v="3"/>
    <x v="0"/>
  </r>
  <r>
    <x v="1"/>
    <x v="6"/>
  </r>
  <r>
    <x v="1"/>
    <x v="2"/>
  </r>
  <r>
    <x v="1"/>
    <x v="3"/>
  </r>
  <r>
    <x v="1"/>
    <x v="21"/>
  </r>
  <r>
    <x v="0"/>
    <x v="4"/>
  </r>
  <r>
    <x v="0"/>
    <x v="3"/>
  </r>
  <r>
    <x v="3"/>
    <x v="6"/>
  </r>
  <r>
    <x v="1"/>
    <x v="9"/>
  </r>
  <r>
    <x v="0"/>
    <x v="20"/>
  </r>
  <r>
    <x v="0"/>
    <x v="8"/>
  </r>
  <r>
    <x v="1"/>
    <x v="4"/>
  </r>
  <r>
    <x v="1"/>
    <x v="2"/>
  </r>
  <r>
    <x v="1"/>
    <x v="2"/>
  </r>
  <r>
    <x v="1"/>
    <x v="7"/>
  </r>
  <r>
    <x v="1"/>
    <x v="3"/>
  </r>
  <r>
    <x v="1"/>
    <x v="8"/>
  </r>
  <r>
    <x v="3"/>
    <x v="3"/>
  </r>
  <r>
    <x v="1"/>
    <x v="3"/>
  </r>
  <r>
    <x v="1"/>
    <x v="8"/>
  </r>
  <r>
    <x v="1"/>
    <x v="7"/>
  </r>
  <r>
    <x v="0"/>
    <x v="1"/>
  </r>
  <r>
    <x v="0"/>
    <x v="5"/>
  </r>
  <r>
    <x v="1"/>
    <x v="7"/>
  </r>
  <r>
    <x v="0"/>
    <x v="3"/>
  </r>
  <r>
    <x v="0"/>
    <x v="7"/>
  </r>
  <r>
    <x v="0"/>
    <x v="3"/>
  </r>
  <r>
    <x v="3"/>
    <x v="1"/>
  </r>
  <r>
    <x v="0"/>
    <x v="14"/>
  </r>
  <r>
    <x v="1"/>
    <x v="1"/>
  </r>
  <r>
    <x v="1"/>
    <x v="3"/>
  </r>
  <r>
    <x v="1"/>
    <x v="8"/>
  </r>
  <r>
    <x v="0"/>
    <x v="2"/>
  </r>
  <r>
    <x v="1"/>
    <x v="1"/>
  </r>
  <r>
    <x v="1"/>
    <x v="14"/>
  </r>
  <r>
    <x v="1"/>
    <x v="3"/>
  </r>
  <r>
    <x v="1"/>
    <x v="2"/>
  </r>
  <r>
    <x v="1"/>
    <x v="14"/>
  </r>
  <r>
    <x v="1"/>
    <x v="3"/>
  </r>
  <r>
    <x v="0"/>
    <x v="7"/>
  </r>
  <r>
    <x v="1"/>
    <x v="12"/>
  </r>
  <r>
    <x v="0"/>
    <x v="7"/>
  </r>
  <r>
    <x v="0"/>
    <x v="18"/>
  </r>
  <r>
    <x v="0"/>
    <x v="4"/>
  </r>
  <r>
    <x v="1"/>
    <x v="3"/>
  </r>
  <r>
    <x v="1"/>
    <x v="8"/>
  </r>
  <r>
    <x v="0"/>
    <x v="3"/>
  </r>
  <r>
    <x v="0"/>
    <x v="3"/>
  </r>
  <r>
    <x v="1"/>
    <x v="3"/>
  </r>
  <r>
    <x v="0"/>
    <x v="0"/>
  </r>
  <r>
    <x v="1"/>
    <x v="3"/>
  </r>
  <r>
    <x v="1"/>
    <x v="8"/>
  </r>
  <r>
    <x v="0"/>
    <x v="2"/>
  </r>
  <r>
    <x v="1"/>
    <x v="3"/>
  </r>
  <r>
    <x v="0"/>
    <x v="1"/>
  </r>
  <r>
    <x v="1"/>
    <x v="3"/>
  </r>
  <r>
    <x v="0"/>
    <x v="19"/>
  </r>
  <r>
    <x v="0"/>
    <x v="3"/>
  </r>
  <r>
    <x v="1"/>
    <x v="12"/>
  </r>
  <r>
    <x v="0"/>
    <x v="3"/>
  </r>
  <r>
    <x v="3"/>
    <x v="3"/>
  </r>
  <r>
    <x v="0"/>
    <x v="3"/>
  </r>
  <r>
    <x v="0"/>
    <x v="3"/>
  </r>
  <r>
    <x v="0"/>
    <x v="1"/>
  </r>
  <r>
    <x v="0"/>
    <x v="7"/>
  </r>
  <r>
    <x v="1"/>
    <x v="16"/>
  </r>
  <r>
    <x v="1"/>
    <x v="5"/>
  </r>
  <r>
    <x v="0"/>
    <x v="8"/>
  </r>
  <r>
    <x v="1"/>
    <x v="6"/>
  </r>
  <r>
    <x v="0"/>
    <x v="5"/>
  </r>
  <r>
    <x v="0"/>
    <x v="1"/>
  </r>
  <r>
    <x v="0"/>
    <x v="3"/>
  </r>
  <r>
    <x v="1"/>
    <x v="2"/>
  </r>
  <r>
    <x v="3"/>
    <x v="0"/>
  </r>
  <r>
    <x v="1"/>
    <x v="3"/>
  </r>
  <r>
    <x v="0"/>
    <x v="17"/>
  </r>
  <r>
    <x v="1"/>
    <x v="3"/>
  </r>
  <r>
    <x v="3"/>
    <x v="13"/>
  </r>
  <r>
    <x v="1"/>
    <x v="1"/>
  </r>
  <r>
    <x v="1"/>
    <x v="4"/>
  </r>
  <r>
    <x v="2"/>
    <x v="4"/>
  </r>
  <r>
    <x v="0"/>
    <x v="22"/>
  </r>
  <r>
    <x v="0"/>
    <x v="3"/>
  </r>
  <r>
    <x v="1"/>
    <x v="3"/>
  </r>
  <r>
    <x v="1"/>
    <x v="7"/>
  </r>
  <r>
    <x v="1"/>
    <x v="1"/>
  </r>
  <r>
    <x v="0"/>
    <x v="3"/>
  </r>
  <r>
    <x v="1"/>
    <x v="3"/>
  </r>
  <r>
    <x v="0"/>
    <x v="22"/>
  </r>
  <r>
    <x v="1"/>
    <x v="12"/>
  </r>
  <r>
    <x v="1"/>
    <x v="10"/>
  </r>
  <r>
    <x v="0"/>
    <x v="3"/>
  </r>
  <r>
    <x v="0"/>
    <x v="0"/>
  </r>
  <r>
    <x v="1"/>
    <x v="14"/>
  </r>
  <r>
    <x v="0"/>
    <x v="3"/>
  </r>
  <r>
    <x v="1"/>
    <x v="22"/>
  </r>
  <r>
    <x v="1"/>
    <x v="1"/>
  </r>
  <r>
    <x v="1"/>
    <x v="14"/>
  </r>
  <r>
    <x v="1"/>
    <x v="20"/>
  </r>
  <r>
    <x v="1"/>
    <x v="10"/>
  </r>
  <r>
    <x v="1"/>
    <x v="20"/>
  </r>
  <r>
    <x v="1"/>
    <x v="11"/>
  </r>
  <r>
    <x v="3"/>
    <x v="3"/>
  </r>
  <r>
    <x v="1"/>
    <x v="3"/>
  </r>
  <r>
    <x v="1"/>
    <x v="10"/>
  </r>
  <r>
    <x v="1"/>
    <x v="11"/>
  </r>
  <r>
    <x v="0"/>
    <x v="10"/>
  </r>
  <r>
    <x v="0"/>
    <x v="1"/>
  </r>
  <r>
    <x v="1"/>
    <x v="10"/>
  </r>
  <r>
    <x v="1"/>
    <x v="3"/>
  </r>
  <r>
    <x v="0"/>
    <x v="8"/>
  </r>
  <r>
    <x v="1"/>
    <x v="3"/>
  </r>
  <r>
    <x v="1"/>
    <x v="9"/>
  </r>
  <r>
    <x v="1"/>
    <x v="1"/>
  </r>
  <r>
    <x v="1"/>
    <x v="3"/>
  </r>
  <r>
    <x v="1"/>
    <x v="3"/>
  </r>
  <r>
    <x v="1"/>
    <x v="3"/>
  </r>
  <r>
    <x v="1"/>
    <x v="2"/>
  </r>
  <r>
    <x v="1"/>
    <x v="13"/>
  </r>
  <r>
    <x v="1"/>
    <x v="20"/>
  </r>
  <r>
    <x v="1"/>
    <x v="18"/>
  </r>
  <r>
    <x v="0"/>
    <x v="1"/>
  </r>
  <r>
    <x v="0"/>
    <x v="3"/>
  </r>
  <r>
    <x v="1"/>
    <x v="3"/>
  </r>
  <r>
    <x v="0"/>
    <x v="6"/>
  </r>
  <r>
    <x v="1"/>
    <x v="9"/>
  </r>
  <r>
    <x v="1"/>
    <x v="1"/>
  </r>
  <r>
    <x v="0"/>
    <x v="1"/>
  </r>
  <r>
    <x v="1"/>
    <x v="3"/>
  </r>
  <r>
    <x v="1"/>
    <x v="3"/>
  </r>
  <r>
    <x v="1"/>
    <x v="14"/>
  </r>
  <r>
    <x v="1"/>
    <x v="1"/>
  </r>
  <r>
    <x v="0"/>
    <x v="1"/>
  </r>
  <r>
    <x v="1"/>
    <x v="7"/>
  </r>
  <r>
    <x v="1"/>
    <x v="14"/>
  </r>
  <r>
    <x v="1"/>
    <x v="3"/>
  </r>
  <r>
    <x v="1"/>
    <x v="3"/>
  </r>
  <r>
    <x v="0"/>
    <x v="17"/>
  </r>
  <r>
    <x v="1"/>
    <x v="3"/>
  </r>
  <r>
    <x v="1"/>
    <x v="4"/>
  </r>
  <r>
    <x v="1"/>
    <x v="19"/>
  </r>
  <r>
    <x v="3"/>
    <x v="11"/>
  </r>
  <r>
    <x v="2"/>
    <x v="14"/>
  </r>
  <r>
    <x v="1"/>
    <x v="3"/>
  </r>
  <r>
    <x v="1"/>
    <x v="3"/>
  </r>
  <r>
    <x v="0"/>
    <x v="3"/>
  </r>
  <r>
    <x v="1"/>
    <x v="18"/>
  </r>
  <r>
    <x v="0"/>
    <x v="11"/>
  </r>
  <r>
    <x v="1"/>
    <x v="3"/>
  </r>
  <r>
    <x v="1"/>
    <x v="2"/>
  </r>
  <r>
    <x v="1"/>
    <x v="3"/>
  </r>
  <r>
    <x v="1"/>
    <x v="10"/>
  </r>
  <r>
    <x v="0"/>
    <x v="3"/>
  </r>
  <r>
    <x v="1"/>
    <x v="19"/>
  </r>
  <r>
    <x v="0"/>
    <x v="1"/>
  </r>
  <r>
    <x v="0"/>
    <x v="2"/>
  </r>
  <r>
    <x v="1"/>
    <x v="3"/>
  </r>
  <r>
    <x v="3"/>
    <x v="3"/>
  </r>
  <r>
    <x v="1"/>
    <x v="5"/>
  </r>
  <r>
    <x v="0"/>
    <x v="16"/>
  </r>
  <r>
    <x v="1"/>
    <x v="3"/>
  </r>
  <r>
    <x v="0"/>
    <x v="4"/>
  </r>
  <r>
    <x v="1"/>
    <x v="2"/>
  </r>
  <r>
    <x v="0"/>
    <x v="0"/>
  </r>
  <r>
    <x v="3"/>
    <x v="3"/>
  </r>
  <r>
    <x v="1"/>
    <x v="3"/>
  </r>
  <r>
    <x v="0"/>
    <x v="3"/>
  </r>
  <r>
    <x v="0"/>
    <x v="3"/>
  </r>
  <r>
    <x v="0"/>
    <x v="3"/>
  </r>
  <r>
    <x v="1"/>
    <x v="1"/>
  </r>
  <r>
    <x v="0"/>
    <x v="0"/>
  </r>
  <r>
    <x v="0"/>
    <x v="9"/>
  </r>
  <r>
    <x v="1"/>
    <x v="4"/>
  </r>
  <r>
    <x v="0"/>
    <x v="3"/>
  </r>
  <r>
    <x v="0"/>
    <x v="7"/>
  </r>
  <r>
    <x v="1"/>
    <x v="4"/>
  </r>
  <r>
    <x v="1"/>
    <x v="3"/>
  </r>
  <r>
    <x v="0"/>
    <x v="3"/>
  </r>
  <r>
    <x v="1"/>
    <x v="13"/>
  </r>
  <r>
    <x v="0"/>
    <x v="3"/>
  </r>
  <r>
    <x v="3"/>
    <x v="7"/>
  </r>
  <r>
    <x v="0"/>
    <x v="11"/>
  </r>
  <r>
    <x v="1"/>
    <x v="3"/>
  </r>
  <r>
    <x v="1"/>
    <x v="3"/>
  </r>
  <r>
    <x v="1"/>
    <x v="1"/>
  </r>
  <r>
    <x v="1"/>
    <x v="4"/>
  </r>
  <r>
    <x v="0"/>
    <x v="3"/>
  </r>
  <r>
    <x v="0"/>
    <x v="0"/>
  </r>
  <r>
    <x v="0"/>
    <x v="3"/>
  </r>
  <r>
    <x v="0"/>
    <x v="1"/>
  </r>
  <r>
    <x v="3"/>
    <x v="2"/>
  </r>
  <r>
    <x v="0"/>
    <x v="13"/>
  </r>
  <r>
    <x v="0"/>
    <x v="12"/>
  </r>
  <r>
    <x v="1"/>
    <x v="3"/>
  </r>
  <r>
    <x v="0"/>
    <x v="4"/>
  </r>
  <r>
    <x v="1"/>
    <x v="3"/>
  </r>
  <r>
    <x v="0"/>
    <x v="3"/>
  </r>
  <r>
    <x v="0"/>
    <x v="10"/>
  </r>
  <r>
    <x v="0"/>
    <x v="3"/>
  </r>
  <r>
    <x v="1"/>
    <x v="1"/>
  </r>
  <r>
    <x v="2"/>
    <x v="11"/>
  </r>
  <r>
    <x v="1"/>
    <x v="4"/>
  </r>
  <r>
    <x v="1"/>
    <x v="0"/>
  </r>
  <r>
    <x v="1"/>
    <x v="8"/>
  </r>
  <r>
    <x v="1"/>
    <x v="3"/>
  </r>
  <r>
    <x v="1"/>
    <x v="1"/>
  </r>
  <r>
    <x v="1"/>
    <x v="1"/>
  </r>
  <r>
    <x v="0"/>
    <x v="1"/>
  </r>
  <r>
    <x v="1"/>
    <x v="3"/>
  </r>
  <r>
    <x v="1"/>
    <x v="3"/>
  </r>
  <r>
    <x v="3"/>
    <x v="3"/>
  </r>
  <r>
    <x v="0"/>
    <x v="14"/>
  </r>
  <r>
    <x v="0"/>
    <x v="7"/>
  </r>
  <r>
    <x v="0"/>
    <x v="3"/>
  </r>
  <r>
    <x v="0"/>
    <x v="3"/>
  </r>
  <r>
    <x v="0"/>
    <x v="11"/>
  </r>
  <r>
    <x v="0"/>
    <x v="6"/>
  </r>
  <r>
    <x v="0"/>
    <x v="7"/>
  </r>
  <r>
    <x v="1"/>
    <x v="2"/>
  </r>
  <r>
    <x v="0"/>
    <x v="0"/>
  </r>
  <r>
    <x v="0"/>
    <x v="3"/>
  </r>
  <r>
    <x v="0"/>
    <x v="17"/>
  </r>
  <r>
    <x v="1"/>
    <x v="1"/>
  </r>
  <r>
    <x v="0"/>
    <x v="3"/>
  </r>
  <r>
    <x v="1"/>
    <x v="3"/>
  </r>
  <r>
    <x v="1"/>
    <x v="4"/>
  </r>
  <r>
    <x v="2"/>
    <x v="8"/>
  </r>
  <r>
    <x v="0"/>
    <x v="3"/>
  </r>
  <r>
    <x v="1"/>
    <x v="11"/>
  </r>
  <r>
    <x v="0"/>
    <x v="14"/>
  </r>
  <r>
    <x v="1"/>
    <x v="10"/>
  </r>
  <r>
    <x v="1"/>
    <x v="3"/>
  </r>
  <r>
    <x v="1"/>
    <x v="3"/>
  </r>
  <r>
    <x v="1"/>
    <x v="1"/>
  </r>
  <r>
    <x v="1"/>
    <x v="1"/>
  </r>
  <r>
    <x v="1"/>
    <x v="7"/>
  </r>
  <r>
    <x v="1"/>
    <x v="3"/>
  </r>
  <r>
    <x v="1"/>
    <x v="3"/>
  </r>
  <r>
    <x v="0"/>
    <x v="3"/>
  </r>
  <r>
    <x v="1"/>
    <x v="4"/>
  </r>
  <r>
    <x v="1"/>
    <x v="19"/>
  </r>
  <r>
    <x v="1"/>
    <x v="3"/>
  </r>
  <r>
    <x v="0"/>
    <x v="3"/>
  </r>
  <r>
    <x v="1"/>
    <x v="4"/>
  </r>
  <r>
    <x v="1"/>
    <x v="3"/>
  </r>
  <r>
    <x v="0"/>
    <x v="4"/>
  </r>
  <r>
    <x v="0"/>
    <x v="7"/>
  </r>
  <r>
    <x v="1"/>
    <x v="1"/>
  </r>
  <r>
    <x v="0"/>
    <x v="3"/>
  </r>
  <r>
    <x v="0"/>
    <x v="4"/>
  </r>
  <r>
    <x v="0"/>
    <x v="3"/>
  </r>
  <r>
    <x v="1"/>
    <x v="3"/>
  </r>
  <r>
    <x v="1"/>
    <x v="3"/>
  </r>
  <r>
    <x v="0"/>
    <x v="14"/>
  </r>
  <r>
    <x v="1"/>
    <x v="0"/>
  </r>
  <r>
    <x v="1"/>
    <x v="4"/>
  </r>
  <r>
    <x v="1"/>
    <x v="9"/>
  </r>
  <r>
    <x v="0"/>
    <x v="3"/>
  </r>
  <r>
    <x v="0"/>
    <x v="8"/>
  </r>
  <r>
    <x v="3"/>
    <x v="7"/>
  </r>
  <r>
    <x v="1"/>
    <x v="3"/>
  </r>
  <r>
    <x v="1"/>
    <x v="14"/>
  </r>
  <r>
    <x v="0"/>
    <x v="9"/>
  </r>
  <r>
    <x v="0"/>
    <x v="8"/>
  </r>
  <r>
    <x v="1"/>
    <x v="17"/>
  </r>
  <r>
    <x v="1"/>
    <x v="4"/>
  </r>
  <r>
    <x v="1"/>
    <x v="3"/>
  </r>
  <r>
    <x v="1"/>
    <x v="6"/>
  </r>
  <r>
    <x v="1"/>
    <x v="1"/>
  </r>
  <r>
    <x v="1"/>
    <x v="10"/>
  </r>
  <r>
    <x v="0"/>
    <x v="7"/>
  </r>
  <r>
    <x v="0"/>
    <x v="14"/>
  </r>
  <r>
    <x v="1"/>
    <x v="3"/>
  </r>
  <r>
    <x v="0"/>
    <x v="12"/>
  </r>
  <r>
    <x v="0"/>
    <x v="3"/>
  </r>
  <r>
    <x v="1"/>
    <x v="3"/>
  </r>
  <r>
    <x v="0"/>
    <x v="3"/>
  </r>
  <r>
    <x v="1"/>
    <x v="4"/>
  </r>
  <r>
    <x v="1"/>
    <x v="3"/>
  </r>
  <r>
    <x v="1"/>
    <x v="4"/>
  </r>
  <r>
    <x v="0"/>
    <x v="1"/>
  </r>
  <r>
    <x v="2"/>
    <x v="20"/>
  </r>
  <r>
    <x v="1"/>
    <x v="3"/>
  </r>
  <r>
    <x v="1"/>
    <x v="13"/>
  </r>
  <r>
    <x v="2"/>
    <x v="10"/>
  </r>
  <r>
    <x v="0"/>
    <x v="0"/>
  </r>
  <r>
    <x v="0"/>
    <x v="3"/>
  </r>
  <r>
    <x v="0"/>
    <x v="4"/>
  </r>
  <r>
    <x v="0"/>
    <x v="3"/>
  </r>
  <r>
    <x v="0"/>
    <x v="4"/>
  </r>
  <r>
    <x v="1"/>
    <x v="2"/>
  </r>
  <r>
    <x v="1"/>
    <x v="3"/>
  </r>
  <r>
    <x v="0"/>
    <x v="8"/>
  </r>
  <r>
    <x v="1"/>
    <x v="3"/>
  </r>
  <r>
    <x v="0"/>
    <x v="0"/>
  </r>
  <r>
    <x v="0"/>
    <x v="7"/>
  </r>
  <r>
    <x v="1"/>
    <x v="14"/>
  </r>
  <r>
    <x v="1"/>
    <x v="3"/>
  </r>
  <r>
    <x v="1"/>
    <x v="3"/>
  </r>
  <r>
    <x v="0"/>
    <x v="10"/>
  </r>
  <r>
    <x v="3"/>
    <x v="14"/>
  </r>
  <r>
    <x v="0"/>
    <x v="3"/>
  </r>
  <r>
    <x v="1"/>
    <x v="3"/>
  </r>
  <r>
    <x v="0"/>
    <x v="3"/>
  </r>
  <r>
    <x v="0"/>
    <x v="4"/>
  </r>
  <r>
    <x v="3"/>
    <x v="3"/>
  </r>
  <r>
    <x v="1"/>
    <x v="3"/>
  </r>
  <r>
    <x v="1"/>
    <x v="17"/>
  </r>
  <r>
    <x v="1"/>
    <x v="10"/>
  </r>
  <r>
    <x v="1"/>
    <x v="3"/>
  </r>
  <r>
    <x v="1"/>
    <x v="22"/>
  </r>
  <r>
    <x v="1"/>
    <x v="19"/>
  </r>
  <r>
    <x v="0"/>
    <x v="8"/>
  </r>
  <r>
    <x v="1"/>
    <x v="3"/>
  </r>
  <r>
    <x v="3"/>
    <x v="3"/>
  </r>
  <r>
    <x v="1"/>
    <x v="7"/>
  </r>
  <r>
    <x v="1"/>
    <x v="3"/>
  </r>
  <r>
    <x v="0"/>
    <x v="8"/>
  </r>
  <r>
    <x v="3"/>
    <x v="19"/>
  </r>
  <r>
    <x v="0"/>
    <x v="11"/>
  </r>
  <r>
    <x v="1"/>
    <x v="11"/>
  </r>
  <r>
    <x v="0"/>
    <x v="10"/>
  </r>
  <r>
    <x v="1"/>
    <x v="1"/>
  </r>
  <r>
    <x v="0"/>
    <x v="6"/>
  </r>
  <r>
    <x v="0"/>
    <x v="22"/>
  </r>
  <r>
    <x v="0"/>
    <x v="6"/>
  </r>
  <r>
    <x v="1"/>
    <x v="3"/>
  </r>
  <r>
    <x v="1"/>
    <x v="7"/>
  </r>
  <r>
    <x v="0"/>
    <x v="3"/>
  </r>
  <r>
    <x v="1"/>
    <x v="3"/>
  </r>
  <r>
    <x v="0"/>
    <x v="4"/>
  </r>
  <r>
    <x v="1"/>
    <x v="3"/>
  </r>
  <r>
    <x v="1"/>
    <x v="6"/>
  </r>
  <r>
    <x v="0"/>
    <x v="20"/>
  </r>
  <r>
    <x v="1"/>
    <x v="10"/>
  </r>
  <r>
    <x v="1"/>
    <x v="3"/>
  </r>
  <r>
    <x v="1"/>
    <x v="18"/>
  </r>
  <r>
    <x v="1"/>
    <x v="8"/>
  </r>
  <r>
    <x v="1"/>
    <x v="2"/>
  </r>
  <r>
    <x v="0"/>
    <x v="3"/>
  </r>
  <r>
    <x v="1"/>
    <x v="6"/>
  </r>
  <r>
    <x v="1"/>
    <x v="8"/>
  </r>
  <r>
    <x v="1"/>
    <x v="0"/>
  </r>
  <r>
    <x v="0"/>
    <x v="1"/>
  </r>
  <r>
    <x v="1"/>
    <x v="5"/>
  </r>
  <r>
    <x v="1"/>
    <x v="19"/>
  </r>
  <r>
    <x v="1"/>
    <x v="18"/>
  </r>
  <r>
    <x v="0"/>
    <x v="13"/>
  </r>
  <r>
    <x v="0"/>
    <x v="22"/>
  </r>
  <r>
    <x v="1"/>
    <x v="8"/>
  </r>
  <r>
    <x v="1"/>
    <x v="0"/>
  </r>
  <r>
    <x v="1"/>
    <x v="14"/>
  </r>
  <r>
    <x v="0"/>
    <x v="3"/>
  </r>
  <r>
    <x v="0"/>
    <x v="13"/>
  </r>
  <r>
    <x v="0"/>
    <x v="3"/>
  </r>
  <r>
    <x v="1"/>
    <x v="0"/>
  </r>
  <r>
    <x v="0"/>
    <x v="3"/>
  </r>
  <r>
    <x v="0"/>
    <x v="18"/>
  </r>
  <r>
    <x v="1"/>
    <x v="3"/>
  </r>
  <r>
    <x v="1"/>
    <x v="3"/>
  </r>
  <r>
    <x v="1"/>
    <x v="8"/>
  </r>
  <r>
    <x v="1"/>
    <x v="23"/>
  </r>
  <r>
    <x v="1"/>
    <x v="0"/>
  </r>
  <r>
    <x v="3"/>
    <x v="12"/>
  </r>
  <r>
    <x v="1"/>
    <x v="14"/>
  </r>
  <r>
    <x v="1"/>
    <x v="8"/>
  </r>
  <r>
    <x v="1"/>
    <x v="3"/>
  </r>
  <r>
    <x v="0"/>
    <x v="10"/>
  </r>
  <r>
    <x v="0"/>
    <x v="8"/>
  </r>
  <r>
    <x v="0"/>
    <x v="2"/>
  </r>
  <r>
    <x v="0"/>
    <x v="4"/>
  </r>
  <r>
    <x v="0"/>
    <x v="3"/>
  </r>
  <r>
    <x v="0"/>
    <x v="4"/>
  </r>
  <r>
    <x v="1"/>
    <x v="11"/>
  </r>
  <r>
    <x v="1"/>
    <x v="6"/>
  </r>
  <r>
    <x v="0"/>
    <x v="1"/>
  </r>
  <r>
    <x v="0"/>
    <x v="15"/>
  </r>
  <r>
    <x v="1"/>
    <x v="3"/>
  </r>
  <r>
    <x v="0"/>
    <x v="2"/>
  </r>
  <r>
    <x v="1"/>
    <x v="3"/>
  </r>
  <r>
    <x v="0"/>
    <x v="3"/>
  </r>
  <r>
    <x v="1"/>
    <x v="6"/>
  </r>
  <r>
    <x v="0"/>
    <x v="3"/>
  </r>
  <r>
    <x v="1"/>
    <x v="11"/>
  </r>
  <r>
    <x v="3"/>
    <x v="19"/>
  </r>
  <r>
    <x v="3"/>
    <x v="1"/>
  </r>
  <r>
    <x v="0"/>
    <x v="3"/>
  </r>
  <r>
    <x v="0"/>
    <x v="9"/>
  </r>
  <r>
    <x v="1"/>
    <x v="0"/>
  </r>
  <r>
    <x v="0"/>
    <x v="10"/>
  </r>
  <r>
    <x v="1"/>
    <x v="1"/>
  </r>
  <r>
    <x v="1"/>
    <x v="3"/>
  </r>
  <r>
    <x v="1"/>
    <x v="6"/>
  </r>
  <r>
    <x v="0"/>
    <x v="12"/>
  </r>
  <r>
    <x v="1"/>
    <x v="12"/>
  </r>
  <r>
    <x v="0"/>
    <x v="3"/>
  </r>
  <r>
    <x v="0"/>
    <x v="8"/>
  </r>
  <r>
    <x v="1"/>
    <x v="3"/>
  </r>
  <r>
    <x v="0"/>
    <x v="10"/>
  </r>
  <r>
    <x v="0"/>
    <x v="7"/>
  </r>
  <r>
    <x v="0"/>
    <x v="11"/>
  </r>
  <r>
    <x v="0"/>
    <x v="13"/>
  </r>
  <r>
    <x v="2"/>
    <x v="11"/>
  </r>
  <r>
    <x v="1"/>
    <x v="3"/>
  </r>
  <r>
    <x v="1"/>
    <x v="7"/>
  </r>
  <r>
    <x v="0"/>
    <x v="6"/>
  </r>
  <r>
    <x v="1"/>
    <x v="3"/>
  </r>
  <r>
    <x v="1"/>
    <x v="13"/>
  </r>
  <r>
    <x v="1"/>
    <x v="4"/>
  </r>
  <r>
    <x v="0"/>
    <x v="20"/>
  </r>
  <r>
    <x v="0"/>
    <x v="0"/>
  </r>
  <r>
    <x v="1"/>
    <x v="14"/>
  </r>
  <r>
    <x v="0"/>
    <x v="20"/>
  </r>
  <r>
    <x v="0"/>
    <x v="7"/>
  </r>
  <r>
    <x v="0"/>
    <x v="11"/>
  </r>
  <r>
    <x v="1"/>
    <x v="1"/>
  </r>
  <r>
    <x v="0"/>
    <x v="3"/>
  </r>
  <r>
    <x v="1"/>
    <x v="3"/>
  </r>
  <r>
    <x v="1"/>
    <x v="6"/>
  </r>
  <r>
    <x v="1"/>
    <x v="3"/>
  </r>
  <r>
    <x v="1"/>
    <x v="8"/>
  </r>
  <r>
    <x v="3"/>
    <x v="7"/>
  </r>
  <r>
    <x v="0"/>
    <x v="2"/>
  </r>
  <r>
    <x v="0"/>
    <x v="3"/>
  </r>
  <r>
    <x v="0"/>
    <x v="1"/>
  </r>
  <r>
    <x v="1"/>
    <x v="7"/>
  </r>
  <r>
    <x v="1"/>
    <x v="1"/>
  </r>
  <r>
    <x v="1"/>
    <x v="18"/>
  </r>
  <r>
    <x v="1"/>
    <x v="22"/>
  </r>
  <r>
    <x v="1"/>
    <x v="3"/>
  </r>
  <r>
    <x v="1"/>
    <x v="3"/>
  </r>
  <r>
    <x v="1"/>
    <x v="10"/>
  </r>
  <r>
    <x v="1"/>
    <x v="3"/>
  </r>
  <r>
    <x v="0"/>
    <x v="1"/>
  </r>
  <r>
    <x v="1"/>
    <x v="4"/>
  </r>
  <r>
    <x v="0"/>
    <x v="3"/>
  </r>
  <r>
    <x v="1"/>
    <x v="3"/>
  </r>
  <r>
    <x v="0"/>
    <x v="5"/>
  </r>
  <r>
    <x v="1"/>
    <x v="1"/>
  </r>
  <r>
    <x v="1"/>
    <x v="3"/>
  </r>
  <r>
    <x v="1"/>
    <x v="10"/>
  </r>
  <r>
    <x v="1"/>
    <x v="1"/>
  </r>
  <r>
    <x v="0"/>
    <x v="12"/>
  </r>
  <r>
    <x v="3"/>
    <x v="1"/>
  </r>
  <r>
    <x v="1"/>
    <x v="23"/>
  </r>
  <r>
    <x v="1"/>
    <x v="0"/>
  </r>
  <r>
    <x v="0"/>
    <x v="3"/>
  </r>
  <r>
    <x v="0"/>
    <x v="3"/>
  </r>
  <r>
    <x v="3"/>
    <x v="17"/>
  </r>
  <r>
    <x v="0"/>
    <x v="22"/>
  </r>
  <r>
    <x v="1"/>
    <x v="17"/>
  </r>
  <r>
    <x v="1"/>
    <x v="3"/>
  </r>
  <r>
    <x v="0"/>
    <x v="2"/>
  </r>
  <r>
    <x v="0"/>
    <x v="11"/>
  </r>
  <r>
    <x v="1"/>
    <x v="4"/>
  </r>
  <r>
    <x v="1"/>
    <x v="2"/>
  </r>
  <r>
    <x v="1"/>
    <x v="18"/>
  </r>
  <r>
    <x v="1"/>
    <x v="1"/>
  </r>
  <r>
    <x v="0"/>
    <x v="0"/>
  </r>
  <r>
    <x v="0"/>
    <x v="3"/>
  </r>
  <r>
    <x v="0"/>
    <x v="4"/>
  </r>
  <r>
    <x v="0"/>
    <x v="15"/>
  </r>
  <r>
    <x v="1"/>
    <x v="11"/>
  </r>
  <r>
    <x v="0"/>
    <x v="3"/>
  </r>
  <r>
    <x v="1"/>
    <x v="10"/>
  </r>
  <r>
    <x v="0"/>
    <x v="3"/>
  </r>
  <r>
    <x v="1"/>
    <x v="3"/>
  </r>
  <r>
    <x v="0"/>
    <x v="6"/>
  </r>
  <r>
    <x v="1"/>
    <x v="3"/>
  </r>
  <r>
    <x v="1"/>
    <x v="1"/>
  </r>
  <r>
    <x v="0"/>
    <x v="4"/>
  </r>
  <r>
    <x v="0"/>
    <x v="0"/>
  </r>
  <r>
    <x v="1"/>
    <x v="8"/>
  </r>
  <r>
    <x v="1"/>
    <x v="3"/>
  </r>
  <r>
    <x v="1"/>
    <x v="3"/>
  </r>
  <r>
    <x v="1"/>
    <x v="3"/>
  </r>
  <r>
    <x v="1"/>
    <x v="9"/>
  </r>
  <r>
    <x v="1"/>
    <x v="1"/>
  </r>
  <r>
    <x v="1"/>
    <x v="0"/>
  </r>
  <r>
    <x v="1"/>
    <x v="17"/>
  </r>
  <r>
    <x v="1"/>
    <x v="22"/>
  </r>
  <r>
    <x v="1"/>
    <x v="3"/>
  </r>
  <r>
    <x v="3"/>
    <x v="3"/>
  </r>
  <r>
    <x v="1"/>
    <x v="5"/>
  </r>
  <r>
    <x v="1"/>
    <x v="3"/>
  </r>
  <r>
    <x v="1"/>
    <x v="3"/>
  </r>
  <r>
    <x v="1"/>
    <x v="3"/>
  </r>
  <r>
    <x v="1"/>
    <x v="7"/>
  </r>
  <r>
    <x v="1"/>
    <x v="3"/>
  </r>
  <r>
    <x v="0"/>
    <x v="9"/>
  </r>
  <r>
    <x v="0"/>
    <x v="3"/>
  </r>
  <r>
    <x v="1"/>
    <x v="14"/>
  </r>
  <r>
    <x v="1"/>
    <x v="3"/>
  </r>
  <r>
    <x v="0"/>
    <x v="7"/>
  </r>
  <r>
    <x v="1"/>
    <x v="3"/>
  </r>
  <r>
    <x v="1"/>
    <x v="14"/>
  </r>
  <r>
    <x v="0"/>
    <x v="3"/>
  </r>
  <r>
    <x v="1"/>
    <x v="3"/>
  </r>
  <r>
    <x v="1"/>
    <x v="0"/>
  </r>
  <r>
    <x v="1"/>
    <x v="7"/>
  </r>
  <r>
    <x v="0"/>
    <x v="3"/>
  </r>
  <r>
    <x v="3"/>
    <x v="3"/>
  </r>
  <r>
    <x v="1"/>
    <x v="3"/>
  </r>
  <r>
    <x v="2"/>
    <x v="3"/>
  </r>
  <r>
    <x v="0"/>
    <x v="10"/>
  </r>
  <r>
    <x v="3"/>
    <x v="19"/>
  </r>
  <r>
    <x v="1"/>
    <x v="19"/>
  </r>
  <r>
    <x v="0"/>
    <x v="10"/>
  </r>
  <r>
    <x v="0"/>
    <x v="3"/>
  </r>
  <r>
    <x v="0"/>
    <x v="3"/>
  </r>
  <r>
    <x v="2"/>
    <x v="6"/>
  </r>
  <r>
    <x v="0"/>
    <x v="3"/>
  </r>
  <r>
    <x v="1"/>
    <x v="3"/>
  </r>
  <r>
    <x v="1"/>
    <x v="8"/>
  </r>
  <r>
    <x v="1"/>
    <x v="3"/>
  </r>
  <r>
    <x v="0"/>
    <x v="3"/>
  </r>
  <r>
    <x v="0"/>
    <x v="1"/>
  </r>
  <r>
    <x v="0"/>
    <x v="11"/>
  </r>
  <r>
    <x v="0"/>
    <x v="18"/>
  </r>
  <r>
    <x v="3"/>
    <x v="0"/>
  </r>
  <r>
    <x v="0"/>
    <x v="3"/>
  </r>
  <r>
    <x v="0"/>
    <x v="17"/>
  </r>
  <r>
    <x v="0"/>
    <x v="12"/>
  </r>
  <r>
    <x v="1"/>
    <x v="2"/>
  </r>
  <r>
    <x v="1"/>
    <x v="2"/>
  </r>
  <r>
    <x v="1"/>
    <x v="16"/>
  </r>
  <r>
    <x v="1"/>
    <x v="14"/>
  </r>
  <r>
    <x v="0"/>
    <x v="0"/>
  </r>
  <r>
    <x v="0"/>
    <x v="22"/>
  </r>
  <r>
    <x v="3"/>
    <x v="1"/>
  </r>
  <r>
    <x v="0"/>
    <x v="4"/>
  </r>
  <r>
    <x v="0"/>
    <x v="3"/>
  </r>
  <r>
    <x v="0"/>
    <x v="17"/>
  </r>
  <r>
    <x v="0"/>
    <x v="3"/>
  </r>
  <r>
    <x v="0"/>
    <x v="3"/>
  </r>
  <r>
    <x v="0"/>
    <x v="17"/>
  </r>
  <r>
    <x v="1"/>
    <x v="4"/>
  </r>
  <r>
    <x v="3"/>
    <x v="3"/>
  </r>
  <r>
    <x v="1"/>
    <x v="23"/>
  </r>
  <r>
    <x v="0"/>
    <x v="3"/>
  </r>
  <r>
    <x v="1"/>
    <x v="3"/>
  </r>
  <r>
    <x v="1"/>
    <x v="7"/>
  </r>
  <r>
    <x v="1"/>
    <x v="3"/>
  </r>
  <r>
    <x v="0"/>
    <x v="3"/>
  </r>
  <r>
    <x v="0"/>
    <x v="7"/>
  </r>
  <r>
    <x v="3"/>
    <x v="14"/>
  </r>
  <r>
    <x v="1"/>
    <x v="23"/>
  </r>
  <r>
    <x v="1"/>
    <x v="14"/>
  </r>
  <r>
    <x v="0"/>
    <x v="13"/>
  </r>
  <r>
    <x v="3"/>
    <x v="6"/>
  </r>
  <r>
    <x v="1"/>
    <x v="0"/>
  </r>
  <r>
    <x v="0"/>
    <x v="20"/>
  </r>
  <r>
    <x v="0"/>
    <x v="3"/>
  </r>
  <r>
    <x v="1"/>
    <x v="3"/>
  </r>
  <r>
    <x v="1"/>
    <x v="3"/>
  </r>
  <r>
    <x v="1"/>
    <x v="9"/>
  </r>
  <r>
    <x v="0"/>
    <x v="3"/>
  </r>
  <r>
    <x v="1"/>
    <x v="8"/>
  </r>
  <r>
    <x v="1"/>
    <x v="3"/>
  </r>
  <r>
    <x v="1"/>
    <x v="19"/>
  </r>
  <r>
    <x v="1"/>
    <x v="2"/>
  </r>
  <r>
    <x v="1"/>
    <x v="4"/>
  </r>
  <r>
    <x v="1"/>
    <x v="4"/>
  </r>
  <r>
    <x v="0"/>
    <x v="1"/>
  </r>
  <r>
    <x v="0"/>
    <x v="3"/>
  </r>
  <r>
    <x v="0"/>
    <x v="3"/>
  </r>
  <r>
    <x v="1"/>
    <x v="1"/>
  </r>
  <r>
    <x v="0"/>
    <x v="3"/>
  </r>
  <r>
    <x v="1"/>
    <x v="5"/>
  </r>
  <r>
    <x v="1"/>
    <x v="8"/>
  </r>
  <r>
    <x v="0"/>
    <x v="6"/>
  </r>
  <r>
    <x v="0"/>
    <x v="8"/>
  </r>
  <r>
    <x v="1"/>
    <x v="3"/>
  </r>
  <r>
    <x v="0"/>
    <x v="8"/>
  </r>
  <r>
    <x v="1"/>
    <x v="18"/>
  </r>
  <r>
    <x v="1"/>
    <x v="10"/>
  </r>
  <r>
    <x v="0"/>
    <x v="9"/>
  </r>
  <r>
    <x v="1"/>
    <x v="2"/>
  </r>
  <r>
    <x v="1"/>
    <x v="6"/>
  </r>
  <r>
    <x v="1"/>
    <x v="3"/>
  </r>
  <r>
    <x v="1"/>
    <x v="3"/>
  </r>
  <r>
    <x v="1"/>
    <x v="3"/>
  </r>
  <r>
    <x v="0"/>
    <x v="3"/>
  </r>
  <r>
    <x v="1"/>
    <x v="3"/>
  </r>
  <r>
    <x v="1"/>
    <x v="15"/>
  </r>
  <r>
    <x v="1"/>
    <x v="1"/>
  </r>
  <r>
    <x v="0"/>
    <x v="20"/>
  </r>
  <r>
    <x v="1"/>
    <x v="3"/>
  </r>
  <r>
    <x v="1"/>
    <x v="4"/>
  </r>
  <r>
    <x v="1"/>
    <x v="8"/>
  </r>
  <r>
    <x v="1"/>
    <x v="13"/>
  </r>
  <r>
    <x v="3"/>
    <x v="3"/>
  </r>
  <r>
    <x v="3"/>
    <x v="1"/>
  </r>
  <r>
    <x v="1"/>
    <x v="4"/>
  </r>
  <r>
    <x v="1"/>
    <x v="3"/>
  </r>
  <r>
    <x v="1"/>
    <x v="3"/>
  </r>
  <r>
    <x v="0"/>
    <x v="20"/>
  </r>
  <r>
    <x v="3"/>
    <x v="3"/>
  </r>
  <r>
    <x v="1"/>
    <x v="2"/>
  </r>
  <r>
    <x v="0"/>
    <x v="3"/>
  </r>
  <r>
    <x v="1"/>
    <x v="6"/>
  </r>
  <r>
    <x v="1"/>
    <x v="8"/>
  </r>
  <r>
    <x v="3"/>
    <x v="2"/>
  </r>
  <r>
    <x v="0"/>
    <x v="1"/>
  </r>
  <r>
    <x v="1"/>
    <x v="16"/>
  </r>
  <r>
    <x v="1"/>
    <x v="3"/>
  </r>
  <r>
    <x v="1"/>
    <x v="14"/>
  </r>
  <r>
    <x v="3"/>
    <x v="9"/>
  </r>
  <r>
    <x v="1"/>
    <x v="7"/>
  </r>
  <r>
    <x v="0"/>
    <x v="3"/>
  </r>
  <r>
    <x v="0"/>
    <x v="7"/>
  </r>
  <r>
    <x v="0"/>
    <x v="3"/>
  </r>
  <r>
    <x v="1"/>
    <x v="3"/>
  </r>
  <r>
    <x v="1"/>
    <x v="5"/>
  </r>
  <r>
    <x v="0"/>
    <x v="3"/>
  </r>
  <r>
    <x v="1"/>
    <x v="3"/>
  </r>
  <r>
    <x v="0"/>
    <x v="8"/>
  </r>
  <r>
    <x v="1"/>
    <x v="2"/>
  </r>
  <r>
    <x v="1"/>
    <x v="3"/>
  </r>
  <r>
    <x v="3"/>
    <x v="10"/>
  </r>
  <r>
    <x v="1"/>
    <x v="8"/>
  </r>
  <r>
    <x v="0"/>
    <x v="5"/>
  </r>
  <r>
    <x v="1"/>
    <x v="9"/>
  </r>
  <r>
    <x v="3"/>
    <x v="3"/>
  </r>
  <r>
    <x v="1"/>
    <x v="14"/>
  </r>
  <r>
    <x v="1"/>
    <x v="3"/>
  </r>
  <r>
    <x v="1"/>
    <x v="3"/>
  </r>
  <r>
    <x v="1"/>
    <x v="3"/>
  </r>
  <r>
    <x v="1"/>
    <x v="6"/>
  </r>
  <r>
    <x v="1"/>
    <x v="1"/>
  </r>
  <r>
    <x v="0"/>
    <x v="5"/>
  </r>
  <r>
    <x v="0"/>
    <x v="11"/>
  </r>
  <r>
    <x v="1"/>
    <x v="1"/>
  </r>
  <r>
    <x v="1"/>
    <x v="17"/>
  </r>
  <r>
    <x v="1"/>
    <x v="3"/>
  </r>
  <r>
    <x v="1"/>
    <x v="1"/>
  </r>
  <r>
    <x v="1"/>
    <x v="7"/>
  </r>
  <r>
    <x v="0"/>
    <x v="22"/>
  </r>
  <r>
    <x v="0"/>
    <x v="18"/>
  </r>
  <r>
    <x v="1"/>
    <x v="3"/>
  </r>
  <r>
    <x v="0"/>
    <x v="11"/>
  </r>
  <r>
    <x v="1"/>
    <x v="3"/>
  </r>
  <r>
    <x v="3"/>
    <x v="3"/>
  </r>
  <r>
    <x v="1"/>
    <x v="7"/>
  </r>
  <r>
    <x v="1"/>
    <x v="3"/>
  </r>
  <r>
    <x v="1"/>
    <x v="2"/>
  </r>
  <r>
    <x v="0"/>
    <x v="1"/>
  </r>
  <r>
    <x v="0"/>
    <x v="3"/>
  </r>
  <r>
    <x v="0"/>
    <x v="3"/>
  </r>
  <r>
    <x v="1"/>
    <x v="10"/>
  </r>
  <r>
    <x v="0"/>
    <x v="3"/>
  </r>
  <r>
    <x v="1"/>
    <x v="6"/>
  </r>
  <r>
    <x v="3"/>
    <x v="3"/>
  </r>
  <r>
    <x v="1"/>
    <x v="10"/>
  </r>
  <r>
    <x v="1"/>
    <x v="1"/>
  </r>
  <r>
    <x v="1"/>
    <x v="2"/>
  </r>
  <r>
    <x v="1"/>
    <x v="10"/>
  </r>
  <r>
    <x v="1"/>
    <x v="17"/>
  </r>
  <r>
    <x v="0"/>
    <x v="1"/>
  </r>
  <r>
    <x v="2"/>
    <x v="10"/>
  </r>
  <r>
    <x v="0"/>
    <x v="3"/>
  </r>
  <r>
    <x v="3"/>
    <x v="3"/>
  </r>
  <r>
    <x v="0"/>
    <x v="0"/>
  </r>
  <r>
    <x v="0"/>
    <x v="3"/>
  </r>
  <r>
    <x v="1"/>
    <x v="9"/>
  </r>
  <r>
    <x v="1"/>
    <x v="1"/>
  </r>
  <r>
    <x v="0"/>
    <x v="6"/>
  </r>
  <r>
    <x v="0"/>
    <x v="20"/>
  </r>
  <r>
    <x v="1"/>
    <x v="2"/>
  </r>
  <r>
    <x v="1"/>
    <x v="3"/>
  </r>
  <r>
    <x v="0"/>
    <x v="3"/>
  </r>
  <r>
    <x v="0"/>
    <x v="1"/>
  </r>
  <r>
    <x v="1"/>
    <x v="14"/>
  </r>
  <r>
    <x v="1"/>
    <x v="14"/>
  </r>
  <r>
    <x v="1"/>
    <x v="3"/>
  </r>
  <r>
    <x v="1"/>
    <x v="1"/>
  </r>
  <r>
    <x v="0"/>
    <x v="4"/>
  </r>
  <r>
    <x v="1"/>
    <x v="6"/>
  </r>
  <r>
    <x v="1"/>
    <x v="3"/>
  </r>
  <r>
    <x v="0"/>
    <x v="0"/>
  </r>
  <r>
    <x v="0"/>
    <x v="4"/>
  </r>
  <r>
    <x v="1"/>
    <x v="3"/>
  </r>
  <r>
    <x v="0"/>
    <x v="11"/>
  </r>
  <r>
    <x v="1"/>
    <x v="9"/>
  </r>
  <r>
    <x v="1"/>
    <x v="11"/>
  </r>
  <r>
    <x v="0"/>
    <x v="1"/>
  </r>
  <r>
    <x v="1"/>
    <x v="1"/>
  </r>
  <r>
    <x v="1"/>
    <x v="3"/>
  </r>
  <r>
    <x v="1"/>
    <x v="9"/>
  </r>
  <r>
    <x v="1"/>
    <x v="3"/>
  </r>
  <r>
    <x v="0"/>
    <x v="11"/>
  </r>
  <r>
    <x v="1"/>
    <x v="1"/>
  </r>
  <r>
    <x v="1"/>
    <x v="4"/>
  </r>
  <r>
    <x v="1"/>
    <x v="1"/>
  </r>
  <r>
    <x v="1"/>
    <x v="1"/>
  </r>
  <r>
    <x v="1"/>
    <x v="9"/>
  </r>
  <r>
    <x v="1"/>
    <x v="12"/>
  </r>
  <r>
    <x v="1"/>
    <x v="3"/>
  </r>
  <r>
    <x v="1"/>
    <x v="6"/>
  </r>
  <r>
    <x v="0"/>
    <x v="3"/>
  </r>
  <r>
    <x v="0"/>
    <x v="3"/>
  </r>
  <r>
    <x v="0"/>
    <x v="3"/>
  </r>
  <r>
    <x v="1"/>
    <x v="14"/>
  </r>
  <r>
    <x v="1"/>
    <x v="18"/>
  </r>
  <r>
    <x v="1"/>
    <x v="18"/>
  </r>
  <r>
    <x v="1"/>
    <x v="3"/>
  </r>
  <r>
    <x v="0"/>
    <x v="2"/>
  </r>
  <r>
    <x v="0"/>
    <x v="7"/>
  </r>
  <r>
    <x v="1"/>
    <x v="17"/>
  </r>
  <r>
    <x v="1"/>
    <x v="3"/>
  </r>
  <r>
    <x v="1"/>
    <x v="4"/>
  </r>
  <r>
    <x v="1"/>
    <x v="3"/>
  </r>
  <r>
    <x v="1"/>
    <x v="2"/>
  </r>
  <r>
    <x v="1"/>
    <x v="8"/>
  </r>
  <r>
    <x v="0"/>
    <x v="14"/>
  </r>
  <r>
    <x v="3"/>
    <x v="4"/>
  </r>
  <r>
    <x v="1"/>
    <x v="2"/>
  </r>
  <r>
    <x v="1"/>
    <x v="2"/>
  </r>
  <r>
    <x v="1"/>
    <x v="0"/>
  </r>
  <r>
    <x v="1"/>
    <x v="6"/>
  </r>
  <r>
    <x v="1"/>
    <x v="7"/>
  </r>
  <r>
    <x v="0"/>
    <x v="1"/>
  </r>
  <r>
    <x v="1"/>
    <x v="5"/>
  </r>
  <r>
    <x v="0"/>
    <x v="11"/>
  </r>
  <r>
    <x v="1"/>
    <x v="7"/>
  </r>
  <r>
    <x v="1"/>
    <x v="13"/>
  </r>
  <r>
    <x v="1"/>
    <x v="3"/>
  </r>
  <r>
    <x v="1"/>
    <x v="0"/>
  </r>
  <r>
    <x v="1"/>
    <x v="12"/>
  </r>
  <r>
    <x v="0"/>
    <x v="0"/>
  </r>
  <r>
    <x v="0"/>
    <x v="3"/>
  </r>
  <r>
    <x v="1"/>
    <x v="8"/>
  </r>
  <r>
    <x v="1"/>
    <x v="3"/>
  </r>
  <r>
    <x v="1"/>
    <x v="3"/>
  </r>
  <r>
    <x v="1"/>
    <x v="19"/>
  </r>
  <r>
    <x v="1"/>
    <x v="12"/>
  </r>
  <r>
    <x v="1"/>
    <x v="3"/>
  </r>
  <r>
    <x v="3"/>
    <x v="14"/>
  </r>
  <r>
    <x v="1"/>
    <x v="0"/>
  </r>
  <r>
    <x v="1"/>
    <x v="3"/>
  </r>
  <r>
    <x v="0"/>
    <x v="6"/>
  </r>
  <r>
    <x v="0"/>
    <x v="3"/>
  </r>
  <r>
    <x v="1"/>
    <x v="3"/>
  </r>
  <r>
    <x v="1"/>
    <x v="22"/>
  </r>
  <r>
    <x v="1"/>
    <x v="14"/>
  </r>
  <r>
    <x v="1"/>
    <x v="14"/>
  </r>
  <r>
    <x v="0"/>
    <x v="1"/>
  </r>
  <r>
    <x v="0"/>
    <x v="14"/>
  </r>
  <r>
    <x v="0"/>
    <x v="0"/>
  </r>
  <r>
    <x v="0"/>
    <x v="16"/>
  </r>
  <r>
    <x v="1"/>
    <x v="9"/>
  </r>
  <r>
    <x v="1"/>
    <x v="5"/>
  </r>
  <r>
    <x v="0"/>
    <x v="3"/>
  </r>
  <r>
    <x v="1"/>
    <x v="3"/>
  </r>
  <r>
    <x v="1"/>
    <x v="12"/>
  </r>
  <r>
    <x v="0"/>
    <x v="3"/>
  </r>
  <r>
    <x v="1"/>
    <x v="3"/>
  </r>
  <r>
    <x v="0"/>
    <x v="7"/>
  </r>
  <r>
    <x v="0"/>
    <x v="3"/>
  </r>
  <r>
    <x v="1"/>
    <x v="3"/>
  </r>
  <r>
    <x v="1"/>
    <x v="5"/>
  </r>
  <r>
    <x v="1"/>
    <x v="7"/>
  </r>
  <r>
    <x v="1"/>
    <x v="4"/>
  </r>
  <r>
    <x v="1"/>
    <x v="18"/>
  </r>
  <r>
    <x v="1"/>
    <x v="4"/>
  </r>
  <r>
    <x v="1"/>
    <x v="19"/>
  </r>
  <r>
    <x v="0"/>
    <x v="3"/>
  </r>
  <r>
    <x v="1"/>
    <x v="0"/>
  </r>
  <r>
    <x v="0"/>
    <x v="3"/>
  </r>
  <r>
    <x v="0"/>
    <x v="4"/>
  </r>
  <r>
    <x v="1"/>
    <x v="17"/>
  </r>
  <r>
    <x v="0"/>
    <x v="2"/>
  </r>
  <r>
    <x v="1"/>
    <x v="1"/>
  </r>
  <r>
    <x v="1"/>
    <x v="2"/>
  </r>
  <r>
    <x v="2"/>
    <x v="9"/>
  </r>
  <r>
    <x v="0"/>
    <x v="15"/>
  </r>
  <r>
    <x v="1"/>
    <x v="3"/>
  </r>
  <r>
    <x v="1"/>
    <x v="4"/>
  </r>
  <r>
    <x v="0"/>
    <x v="3"/>
  </r>
  <r>
    <x v="1"/>
    <x v="11"/>
  </r>
  <r>
    <x v="1"/>
    <x v="3"/>
  </r>
  <r>
    <x v="3"/>
    <x v="3"/>
  </r>
  <r>
    <x v="1"/>
    <x v="2"/>
  </r>
  <r>
    <x v="1"/>
    <x v="6"/>
  </r>
  <r>
    <x v="0"/>
    <x v="6"/>
  </r>
  <r>
    <x v="0"/>
    <x v="3"/>
  </r>
  <r>
    <x v="1"/>
    <x v="19"/>
  </r>
  <r>
    <x v="0"/>
    <x v="14"/>
  </r>
  <r>
    <x v="2"/>
    <x v="12"/>
  </r>
  <r>
    <x v="1"/>
    <x v="15"/>
  </r>
  <r>
    <x v="0"/>
    <x v="3"/>
  </r>
  <r>
    <x v="1"/>
    <x v="10"/>
  </r>
  <r>
    <x v="0"/>
    <x v="2"/>
  </r>
  <r>
    <x v="1"/>
    <x v="21"/>
  </r>
  <r>
    <x v="1"/>
    <x v="3"/>
  </r>
  <r>
    <x v="1"/>
    <x v="3"/>
  </r>
  <r>
    <x v="1"/>
    <x v="3"/>
  </r>
  <r>
    <x v="0"/>
    <x v="0"/>
  </r>
  <r>
    <x v="0"/>
    <x v="3"/>
  </r>
  <r>
    <x v="1"/>
    <x v="2"/>
  </r>
  <r>
    <x v="1"/>
    <x v="3"/>
  </r>
  <r>
    <x v="1"/>
    <x v="3"/>
  </r>
  <r>
    <x v="0"/>
    <x v="3"/>
  </r>
  <r>
    <x v="1"/>
    <x v="1"/>
  </r>
  <r>
    <x v="1"/>
    <x v="3"/>
  </r>
  <r>
    <x v="1"/>
    <x v="3"/>
  </r>
  <r>
    <x v="1"/>
    <x v="3"/>
  </r>
  <r>
    <x v="0"/>
    <x v="3"/>
  </r>
  <r>
    <x v="3"/>
    <x v="4"/>
  </r>
  <r>
    <x v="1"/>
    <x v="13"/>
  </r>
  <r>
    <x v="0"/>
    <x v="11"/>
  </r>
  <r>
    <x v="2"/>
    <x v="2"/>
  </r>
  <r>
    <x v="0"/>
    <x v="3"/>
  </r>
  <r>
    <x v="0"/>
    <x v="3"/>
  </r>
  <r>
    <x v="1"/>
    <x v="0"/>
  </r>
  <r>
    <x v="0"/>
    <x v="14"/>
  </r>
  <r>
    <x v="0"/>
    <x v="14"/>
  </r>
  <r>
    <x v="0"/>
    <x v="3"/>
  </r>
  <r>
    <x v="0"/>
    <x v="3"/>
  </r>
  <r>
    <x v="3"/>
    <x v="4"/>
  </r>
  <r>
    <x v="1"/>
    <x v="2"/>
  </r>
  <r>
    <x v="0"/>
    <x v="3"/>
  </r>
  <r>
    <x v="1"/>
    <x v="1"/>
  </r>
  <r>
    <x v="3"/>
    <x v="4"/>
  </r>
  <r>
    <x v="0"/>
    <x v="22"/>
  </r>
  <r>
    <x v="1"/>
    <x v="2"/>
  </r>
  <r>
    <x v="1"/>
    <x v="3"/>
  </r>
  <r>
    <x v="0"/>
    <x v="22"/>
  </r>
  <r>
    <x v="1"/>
    <x v="3"/>
  </r>
  <r>
    <x v="1"/>
    <x v="10"/>
  </r>
  <r>
    <x v="0"/>
    <x v="18"/>
  </r>
  <r>
    <x v="0"/>
    <x v="2"/>
  </r>
  <r>
    <x v="1"/>
    <x v="18"/>
  </r>
  <r>
    <x v="1"/>
    <x v="0"/>
  </r>
  <r>
    <x v="0"/>
    <x v="14"/>
  </r>
  <r>
    <x v="1"/>
    <x v="3"/>
  </r>
  <r>
    <x v="1"/>
    <x v="1"/>
  </r>
  <r>
    <x v="1"/>
    <x v="3"/>
  </r>
  <r>
    <x v="1"/>
    <x v="21"/>
  </r>
  <r>
    <x v="1"/>
    <x v="0"/>
  </r>
  <r>
    <x v="1"/>
    <x v="3"/>
  </r>
  <r>
    <x v="0"/>
    <x v="3"/>
  </r>
  <r>
    <x v="0"/>
    <x v="19"/>
  </r>
  <r>
    <x v="1"/>
    <x v="2"/>
  </r>
  <r>
    <x v="0"/>
    <x v="3"/>
  </r>
  <r>
    <x v="1"/>
    <x v="7"/>
  </r>
  <r>
    <x v="1"/>
    <x v="3"/>
  </r>
  <r>
    <x v="1"/>
    <x v="3"/>
  </r>
  <r>
    <x v="0"/>
    <x v="0"/>
  </r>
  <r>
    <x v="1"/>
    <x v="11"/>
  </r>
  <r>
    <x v="1"/>
    <x v="3"/>
  </r>
  <r>
    <x v="0"/>
    <x v="9"/>
  </r>
  <r>
    <x v="1"/>
    <x v="2"/>
  </r>
  <r>
    <x v="0"/>
    <x v="4"/>
  </r>
  <r>
    <x v="1"/>
    <x v="4"/>
  </r>
  <r>
    <x v="1"/>
    <x v="3"/>
  </r>
  <r>
    <x v="0"/>
    <x v="1"/>
  </r>
  <r>
    <x v="0"/>
    <x v="1"/>
  </r>
  <r>
    <x v="1"/>
    <x v="4"/>
  </r>
  <r>
    <x v="0"/>
    <x v="15"/>
  </r>
  <r>
    <x v="1"/>
    <x v="18"/>
  </r>
  <r>
    <x v="0"/>
    <x v="6"/>
  </r>
  <r>
    <x v="1"/>
    <x v="1"/>
  </r>
  <r>
    <x v="1"/>
    <x v="6"/>
  </r>
  <r>
    <x v="3"/>
    <x v="14"/>
  </r>
  <r>
    <x v="0"/>
    <x v="18"/>
  </r>
  <r>
    <x v="1"/>
    <x v="0"/>
  </r>
  <r>
    <x v="0"/>
    <x v="3"/>
  </r>
  <r>
    <x v="3"/>
    <x v="3"/>
  </r>
  <r>
    <x v="0"/>
    <x v="7"/>
  </r>
  <r>
    <x v="3"/>
    <x v="0"/>
  </r>
  <r>
    <x v="4"/>
    <x v="24"/>
  </r>
  <r>
    <x v="4"/>
    <x v="24"/>
  </r>
  <r>
    <x v="4"/>
    <x v="24"/>
  </r>
  <r>
    <x v="4"/>
    <x v="24"/>
  </r>
  <r>
    <x v="4"/>
    <x v="2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x v="0"/>
    <x v="0"/>
    <x v="0"/>
  </r>
  <r>
    <x v="1"/>
    <x v="1"/>
    <x v="1"/>
  </r>
  <r>
    <x v="2"/>
    <x v="1"/>
    <x v="2"/>
  </r>
  <r>
    <x v="1"/>
    <x v="0"/>
    <x v="1"/>
  </r>
  <r>
    <x v="1"/>
    <x v="0"/>
    <x v="3"/>
  </r>
  <r>
    <x v="3"/>
    <x v="1"/>
    <x v="3"/>
  </r>
  <r>
    <x v="4"/>
    <x v="0"/>
    <x v="4"/>
  </r>
  <r>
    <x v="3"/>
    <x v="1"/>
    <x v="3"/>
  </r>
  <r>
    <x v="3"/>
    <x v="2"/>
    <x v="3"/>
  </r>
  <r>
    <x v="1"/>
    <x v="0"/>
    <x v="1"/>
  </r>
  <r>
    <x v="1"/>
    <x v="1"/>
    <x v="4"/>
  </r>
  <r>
    <x v="1"/>
    <x v="0"/>
    <x v="3"/>
  </r>
  <r>
    <x v="1"/>
    <x v="0"/>
    <x v="4"/>
  </r>
  <r>
    <x v="1"/>
    <x v="1"/>
    <x v="1"/>
  </r>
  <r>
    <x v="1"/>
    <x v="0"/>
    <x v="1"/>
  </r>
  <r>
    <x v="1"/>
    <x v="0"/>
    <x v="2"/>
  </r>
  <r>
    <x v="1"/>
    <x v="1"/>
    <x v="5"/>
  </r>
  <r>
    <x v="1"/>
    <x v="1"/>
    <x v="4"/>
  </r>
  <r>
    <x v="1"/>
    <x v="3"/>
    <x v="3"/>
  </r>
  <r>
    <x v="1"/>
    <x v="0"/>
    <x v="3"/>
  </r>
  <r>
    <x v="1"/>
    <x v="1"/>
    <x v="4"/>
  </r>
  <r>
    <x v="1"/>
    <x v="0"/>
    <x v="3"/>
  </r>
  <r>
    <x v="1"/>
    <x v="1"/>
    <x v="3"/>
  </r>
  <r>
    <x v="4"/>
    <x v="1"/>
    <x v="4"/>
  </r>
  <r>
    <x v="1"/>
    <x v="1"/>
    <x v="2"/>
  </r>
  <r>
    <x v="1"/>
    <x v="1"/>
    <x v="6"/>
  </r>
  <r>
    <x v="1"/>
    <x v="3"/>
    <x v="3"/>
  </r>
  <r>
    <x v="1"/>
    <x v="0"/>
    <x v="1"/>
  </r>
  <r>
    <x v="1"/>
    <x v="1"/>
    <x v="3"/>
  </r>
  <r>
    <x v="5"/>
    <x v="1"/>
    <x v="4"/>
  </r>
  <r>
    <x v="1"/>
    <x v="1"/>
    <x v="4"/>
  </r>
  <r>
    <x v="4"/>
    <x v="1"/>
    <x v="6"/>
  </r>
  <r>
    <x v="6"/>
    <x v="0"/>
    <x v="4"/>
  </r>
  <r>
    <x v="1"/>
    <x v="1"/>
    <x v="3"/>
  </r>
  <r>
    <x v="1"/>
    <x v="1"/>
    <x v="4"/>
  </r>
  <r>
    <x v="3"/>
    <x v="1"/>
    <x v="4"/>
  </r>
  <r>
    <x v="1"/>
    <x v="1"/>
    <x v="3"/>
  </r>
  <r>
    <x v="1"/>
    <x v="1"/>
    <x v="5"/>
  </r>
  <r>
    <x v="1"/>
    <x v="1"/>
    <x v="7"/>
  </r>
  <r>
    <x v="3"/>
    <x v="0"/>
    <x v="3"/>
  </r>
  <r>
    <x v="1"/>
    <x v="1"/>
    <x v="2"/>
  </r>
  <r>
    <x v="6"/>
    <x v="1"/>
    <x v="1"/>
  </r>
  <r>
    <x v="1"/>
    <x v="1"/>
    <x v="0"/>
  </r>
  <r>
    <x v="1"/>
    <x v="1"/>
    <x v="5"/>
  </r>
  <r>
    <x v="3"/>
    <x v="1"/>
    <x v="5"/>
  </r>
  <r>
    <x v="1"/>
    <x v="0"/>
    <x v="3"/>
  </r>
  <r>
    <x v="1"/>
    <x v="1"/>
    <x v="1"/>
  </r>
  <r>
    <x v="1"/>
    <x v="1"/>
    <x v="3"/>
  </r>
  <r>
    <x v="1"/>
    <x v="1"/>
    <x v="3"/>
  </r>
  <r>
    <x v="1"/>
    <x v="1"/>
    <x v="1"/>
  </r>
  <r>
    <x v="6"/>
    <x v="0"/>
    <x v="1"/>
  </r>
  <r>
    <x v="4"/>
    <x v="0"/>
    <x v="2"/>
  </r>
  <r>
    <x v="1"/>
    <x v="0"/>
    <x v="3"/>
  </r>
  <r>
    <x v="1"/>
    <x v="1"/>
    <x v="4"/>
  </r>
  <r>
    <x v="1"/>
    <x v="0"/>
    <x v="2"/>
  </r>
  <r>
    <x v="1"/>
    <x v="1"/>
    <x v="1"/>
  </r>
  <r>
    <x v="1"/>
    <x v="1"/>
    <x v="2"/>
  </r>
  <r>
    <x v="1"/>
    <x v="1"/>
    <x v="6"/>
  </r>
  <r>
    <x v="1"/>
    <x v="1"/>
    <x v="3"/>
  </r>
  <r>
    <x v="1"/>
    <x v="1"/>
    <x v="3"/>
  </r>
  <r>
    <x v="0"/>
    <x v="1"/>
    <x v="3"/>
  </r>
  <r>
    <x v="0"/>
    <x v="0"/>
    <x v="3"/>
  </r>
  <r>
    <x v="1"/>
    <x v="1"/>
    <x v="2"/>
  </r>
  <r>
    <x v="1"/>
    <x v="0"/>
    <x v="3"/>
  </r>
  <r>
    <x v="1"/>
    <x v="0"/>
    <x v="2"/>
  </r>
  <r>
    <x v="1"/>
    <x v="1"/>
    <x v="3"/>
  </r>
  <r>
    <x v="1"/>
    <x v="0"/>
    <x v="3"/>
  </r>
  <r>
    <x v="4"/>
    <x v="1"/>
    <x v="2"/>
  </r>
  <r>
    <x v="6"/>
    <x v="1"/>
    <x v="3"/>
  </r>
  <r>
    <x v="1"/>
    <x v="3"/>
    <x v="3"/>
  </r>
  <r>
    <x v="6"/>
    <x v="1"/>
    <x v="3"/>
  </r>
  <r>
    <x v="1"/>
    <x v="1"/>
    <x v="3"/>
  </r>
  <r>
    <x v="1"/>
    <x v="1"/>
    <x v="4"/>
  </r>
  <r>
    <x v="1"/>
    <x v="1"/>
    <x v="1"/>
  </r>
  <r>
    <x v="4"/>
    <x v="1"/>
    <x v="1"/>
  </r>
  <r>
    <x v="1"/>
    <x v="1"/>
    <x v="7"/>
  </r>
  <r>
    <x v="1"/>
    <x v="0"/>
    <x v="3"/>
  </r>
  <r>
    <x v="1"/>
    <x v="0"/>
    <x v="4"/>
  </r>
  <r>
    <x v="1"/>
    <x v="1"/>
    <x v="5"/>
  </r>
  <r>
    <x v="1"/>
    <x v="0"/>
    <x v="3"/>
  </r>
  <r>
    <x v="1"/>
    <x v="1"/>
    <x v="6"/>
  </r>
  <r>
    <x v="1"/>
    <x v="1"/>
    <x v="1"/>
  </r>
  <r>
    <x v="4"/>
    <x v="1"/>
    <x v="6"/>
  </r>
  <r>
    <x v="1"/>
    <x v="0"/>
    <x v="1"/>
  </r>
  <r>
    <x v="1"/>
    <x v="1"/>
    <x v="2"/>
  </r>
  <r>
    <x v="2"/>
    <x v="1"/>
    <x v="1"/>
  </r>
  <r>
    <x v="1"/>
    <x v="1"/>
    <x v="3"/>
  </r>
  <r>
    <x v="2"/>
    <x v="0"/>
    <x v="1"/>
  </r>
  <r>
    <x v="1"/>
    <x v="1"/>
    <x v="5"/>
  </r>
  <r>
    <x v="1"/>
    <x v="1"/>
    <x v="3"/>
  </r>
  <r>
    <x v="1"/>
    <x v="0"/>
    <x v="3"/>
  </r>
  <r>
    <x v="6"/>
    <x v="0"/>
    <x v="5"/>
  </r>
  <r>
    <x v="5"/>
    <x v="1"/>
    <x v="6"/>
  </r>
  <r>
    <x v="1"/>
    <x v="3"/>
    <x v="3"/>
  </r>
  <r>
    <x v="4"/>
    <x v="1"/>
    <x v="2"/>
  </r>
  <r>
    <x v="1"/>
    <x v="1"/>
    <x v="4"/>
  </r>
  <r>
    <x v="1"/>
    <x v="1"/>
    <x v="3"/>
  </r>
  <r>
    <x v="1"/>
    <x v="1"/>
    <x v="0"/>
  </r>
  <r>
    <x v="2"/>
    <x v="0"/>
    <x v="6"/>
  </r>
  <r>
    <x v="1"/>
    <x v="1"/>
    <x v="3"/>
  </r>
  <r>
    <x v="1"/>
    <x v="0"/>
    <x v="3"/>
  </r>
  <r>
    <x v="1"/>
    <x v="1"/>
    <x v="1"/>
  </r>
  <r>
    <x v="1"/>
    <x v="1"/>
    <x v="2"/>
  </r>
  <r>
    <x v="6"/>
    <x v="0"/>
    <x v="1"/>
  </r>
  <r>
    <x v="1"/>
    <x v="1"/>
    <x v="1"/>
  </r>
  <r>
    <x v="1"/>
    <x v="1"/>
    <x v="2"/>
  </r>
  <r>
    <x v="1"/>
    <x v="1"/>
    <x v="3"/>
  </r>
  <r>
    <x v="1"/>
    <x v="1"/>
    <x v="3"/>
  </r>
  <r>
    <x v="1"/>
    <x v="1"/>
    <x v="4"/>
  </r>
  <r>
    <x v="1"/>
    <x v="0"/>
    <x v="4"/>
  </r>
  <r>
    <x v="1"/>
    <x v="0"/>
    <x v="0"/>
  </r>
  <r>
    <x v="1"/>
    <x v="1"/>
    <x v="5"/>
  </r>
  <r>
    <x v="2"/>
    <x v="1"/>
    <x v="2"/>
  </r>
  <r>
    <x v="1"/>
    <x v="1"/>
    <x v="0"/>
  </r>
  <r>
    <x v="1"/>
    <x v="1"/>
    <x v="2"/>
  </r>
  <r>
    <x v="6"/>
    <x v="0"/>
    <x v="5"/>
  </r>
  <r>
    <x v="1"/>
    <x v="0"/>
    <x v="3"/>
  </r>
  <r>
    <x v="1"/>
    <x v="1"/>
    <x v="4"/>
  </r>
  <r>
    <x v="1"/>
    <x v="1"/>
    <x v="7"/>
  </r>
  <r>
    <x v="1"/>
    <x v="1"/>
    <x v="4"/>
  </r>
  <r>
    <x v="1"/>
    <x v="1"/>
    <x v="6"/>
  </r>
  <r>
    <x v="1"/>
    <x v="1"/>
    <x v="6"/>
  </r>
  <r>
    <x v="1"/>
    <x v="0"/>
    <x v="5"/>
  </r>
  <r>
    <x v="0"/>
    <x v="0"/>
    <x v="3"/>
  </r>
  <r>
    <x v="6"/>
    <x v="1"/>
    <x v="7"/>
  </r>
  <r>
    <x v="1"/>
    <x v="1"/>
    <x v="3"/>
  </r>
  <r>
    <x v="1"/>
    <x v="0"/>
    <x v="3"/>
  </r>
  <r>
    <x v="0"/>
    <x v="0"/>
    <x v="3"/>
  </r>
  <r>
    <x v="1"/>
    <x v="3"/>
    <x v="1"/>
  </r>
  <r>
    <x v="2"/>
    <x v="3"/>
    <x v="0"/>
  </r>
  <r>
    <x v="3"/>
    <x v="1"/>
    <x v="4"/>
  </r>
  <r>
    <x v="4"/>
    <x v="1"/>
    <x v="2"/>
  </r>
  <r>
    <x v="1"/>
    <x v="1"/>
    <x v="3"/>
  </r>
  <r>
    <x v="1"/>
    <x v="1"/>
    <x v="1"/>
  </r>
  <r>
    <x v="5"/>
    <x v="0"/>
    <x v="4"/>
  </r>
  <r>
    <x v="1"/>
    <x v="0"/>
    <x v="3"/>
  </r>
  <r>
    <x v="1"/>
    <x v="3"/>
    <x v="4"/>
  </r>
  <r>
    <x v="1"/>
    <x v="1"/>
    <x v="5"/>
  </r>
  <r>
    <x v="1"/>
    <x v="0"/>
    <x v="6"/>
  </r>
  <r>
    <x v="1"/>
    <x v="0"/>
    <x v="2"/>
  </r>
  <r>
    <x v="1"/>
    <x v="1"/>
    <x v="4"/>
  </r>
  <r>
    <x v="1"/>
    <x v="1"/>
    <x v="2"/>
  </r>
  <r>
    <x v="1"/>
    <x v="1"/>
    <x v="2"/>
  </r>
  <r>
    <x v="1"/>
    <x v="1"/>
    <x v="1"/>
  </r>
  <r>
    <x v="1"/>
    <x v="1"/>
    <x v="3"/>
  </r>
  <r>
    <x v="5"/>
    <x v="1"/>
    <x v="2"/>
  </r>
  <r>
    <x v="1"/>
    <x v="3"/>
    <x v="3"/>
  </r>
  <r>
    <x v="1"/>
    <x v="1"/>
    <x v="3"/>
  </r>
  <r>
    <x v="1"/>
    <x v="1"/>
    <x v="2"/>
  </r>
  <r>
    <x v="1"/>
    <x v="1"/>
    <x v="1"/>
  </r>
  <r>
    <x v="1"/>
    <x v="0"/>
    <x v="1"/>
  </r>
  <r>
    <x v="1"/>
    <x v="0"/>
    <x v="1"/>
  </r>
  <r>
    <x v="1"/>
    <x v="1"/>
    <x v="1"/>
  </r>
  <r>
    <x v="1"/>
    <x v="0"/>
    <x v="3"/>
  </r>
  <r>
    <x v="1"/>
    <x v="0"/>
    <x v="1"/>
  </r>
  <r>
    <x v="1"/>
    <x v="0"/>
    <x v="3"/>
  </r>
  <r>
    <x v="2"/>
    <x v="3"/>
    <x v="1"/>
  </r>
  <r>
    <x v="2"/>
    <x v="0"/>
    <x v="7"/>
  </r>
  <r>
    <x v="1"/>
    <x v="1"/>
    <x v="1"/>
  </r>
  <r>
    <x v="1"/>
    <x v="1"/>
    <x v="3"/>
  </r>
  <r>
    <x v="1"/>
    <x v="1"/>
    <x v="2"/>
  </r>
  <r>
    <x v="1"/>
    <x v="0"/>
    <x v="2"/>
  </r>
  <r>
    <x v="5"/>
    <x v="1"/>
    <x v="1"/>
  </r>
  <r>
    <x v="1"/>
    <x v="1"/>
    <x v="7"/>
  </r>
  <r>
    <x v="1"/>
    <x v="1"/>
    <x v="3"/>
  </r>
  <r>
    <x v="1"/>
    <x v="1"/>
    <x v="2"/>
  </r>
  <r>
    <x v="1"/>
    <x v="1"/>
    <x v="7"/>
  </r>
  <r>
    <x v="2"/>
    <x v="1"/>
    <x v="3"/>
  </r>
  <r>
    <x v="3"/>
    <x v="0"/>
    <x v="1"/>
  </r>
  <r>
    <x v="1"/>
    <x v="1"/>
    <x v="4"/>
  </r>
  <r>
    <x v="1"/>
    <x v="0"/>
    <x v="1"/>
  </r>
  <r>
    <x v="1"/>
    <x v="0"/>
    <x v="5"/>
  </r>
  <r>
    <x v="1"/>
    <x v="0"/>
    <x v="4"/>
  </r>
  <r>
    <x v="1"/>
    <x v="1"/>
    <x v="3"/>
  </r>
  <r>
    <x v="1"/>
    <x v="1"/>
    <x v="2"/>
  </r>
  <r>
    <x v="1"/>
    <x v="0"/>
    <x v="3"/>
  </r>
  <r>
    <x v="1"/>
    <x v="0"/>
    <x v="3"/>
  </r>
  <r>
    <x v="1"/>
    <x v="1"/>
    <x v="3"/>
  </r>
  <r>
    <x v="1"/>
    <x v="0"/>
    <x v="0"/>
  </r>
  <r>
    <x v="0"/>
    <x v="1"/>
    <x v="3"/>
  </r>
  <r>
    <x v="2"/>
    <x v="1"/>
    <x v="2"/>
  </r>
  <r>
    <x v="1"/>
    <x v="0"/>
    <x v="2"/>
  </r>
  <r>
    <x v="3"/>
    <x v="1"/>
    <x v="3"/>
  </r>
  <r>
    <x v="0"/>
    <x v="0"/>
    <x v="1"/>
  </r>
  <r>
    <x v="1"/>
    <x v="1"/>
    <x v="3"/>
  </r>
  <r>
    <x v="1"/>
    <x v="0"/>
    <x v="4"/>
  </r>
  <r>
    <x v="1"/>
    <x v="0"/>
    <x v="3"/>
  </r>
  <r>
    <x v="0"/>
    <x v="1"/>
    <x v="4"/>
  </r>
  <r>
    <x v="6"/>
    <x v="0"/>
    <x v="3"/>
  </r>
  <r>
    <x v="1"/>
    <x v="3"/>
    <x v="3"/>
  </r>
  <r>
    <x v="1"/>
    <x v="0"/>
    <x v="3"/>
  </r>
  <r>
    <x v="6"/>
    <x v="0"/>
    <x v="3"/>
  </r>
  <r>
    <x v="1"/>
    <x v="0"/>
    <x v="1"/>
  </r>
  <r>
    <x v="1"/>
    <x v="0"/>
    <x v="1"/>
  </r>
  <r>
    <x v="1"/>
    <x v="1"/>
    <x v="1"/>
  </r>
  <r>
    <x v="1"/>
    <x v="1"/>
    <x v="1"/>
  </r>
  <r>
    <x v="3"/>
    <x v="0"/>
    <x v="2"/>
  </r>
  <r>
    <x v="1"/>
    <x v="1"/>
    <x v="4"/>
  </r>
  <r>
    <x v="1"/>
    <x v="0"/>
    <x v="1"/>
  </r>
  <r>
    <x v="1"/>
    <x v="0"/>
    <x v="1"/>
  </r>
  <r>
    <x v="0"/>
    <x v="0"/>
    <x v="3"/>
  </r>
  <r>
    <x v="1"/>
    <x v="1"/>
    <x v="2"/>
  </r>
  <r>
    <x v="1"/>
    <x v="3"/>
    <x v="0"/>
  </r>
  <r>
    <x v="2"/>
    <x v="1"/>
    <x v="3"/>
  </r>
  <r>
    <x v="1"/>
    <x v="0"/>
    <x v="1"/>
  </r>
  <r>
    <x v="1"/>
    <x v="1"/>
    <x v="3"/>
  </r>
  <r>
    <x v="1"/>
    <x v="3"/>
    <x v="5"/>
  </r>
  <r>
    <x v="1"/>
    <x v="1"/>
    <x v="1"/>
  </r>
  <r>
    <x v="1"/>
    <x v="1"/>
    <x v="4"/>
  </r>
  <r>
    <x v="2"/>
    <x v="2"/>
    <x v="4"/>
  </r>
  <r>
    <x v="3"/>
    <x v="0"/>
    <x v="4"/>
  </r>
  <r>
    <x v="1"/>
    <x v="0"/>
    <x v="3"/>
  </r>
  <r>
    <x v="1"/>
    <x v="1"/>
    <x v="3"/>
  </r>
  <r>
    <x v="1"/>
    <x v="1"/>
    <x v="1"/>
  </r>
  <r>
    <x v="1"/>
    <x v="1"/>
    <x v="1"/>
  </r>
  <r>
    <x v="1"/>
    <x v="0"/>
    <x v="3"/>
  </r>
  <r>
    <x v="1"/>
    <x v="1"/>
    <x v="3"/>
  </r>
  <r>
    <x v="1"/>
    <x v="0"/>
    <x v="4"/>
  </r>
  <r>
    <x v="4"/>
    <x v="1"/>
    <x v="4"/>
  </r>
  <r>
    <x v="1"/>
    <x v="1"/>
    <x v="4"/>
  </r>
  <r>
    <x v="1"/>
    <x v="0"/>
    <x v="3"/>
  </r>
  <r>
    <x v="1"/>
    <x v="0"/>
    <x v="0"/>
  </r>
  <r>
    <x v="1"/>
    <x v="1"/>
    <x v="7"/>
  </r>
  <r>
    <x v="1"/>
    <x v="0"/>
    <x v="3"/>
  </r>
  <r>
    <x v="1"/>
    <x v="1"/>
    <x v="4"/>
  </r>
  <r>
    <x v="1"/>
    <x v="1"/>
    <x v="1"/>
  </r>
  <r>
    <x v="1"/>
    <x v="1"/>
    <x v="7"/>
  </r>
  <r>
    <x v="1"/>
    <x v="1"/>
    <x v="6"/>
  </r>
  <r>
    <x v="1"/>
    <x v="1"/>
    <x v="4"/>
  </r>
  <r>
    <x v="1"/>
    <x v="1"/>
    <x v="6"/>
  </r>
  <r>
    <x v="1"/>
    <x v="1"/>
    <x v="6"/>
  </r>
  <r>
    <x v="1"/>
    <x v="3"/>
    <x v="3"/>
  </r>
  <r>
    <x v="1"/>
    <x v="1"/>
    <x v="3"/>
  </r>
  <r>
    <x v="1"/>
    <x v="1"/>
    <x v="4"/>
  </r>
  <r>
    <x v="6"/>
    <x v="1"/>
    <x v="6"/>
  </r>
  <r>
    <x v="1"/>
    <x v="0"/>
    <x v="4"/>
  </r>
  <r>
    <x v="2"/>
    <x v="0"/>
    <x v="1"/>
  </r>
  <r>
    <x v="1"/>
    <x v="1"/>
    <x v="4"/>
  </r>
  <r>
    <x v="3"/>
    <x v="1"/>
    <x v="3"/>
  </r>
  <r>
    <x v="1"/>
    <x v="0"/>
    <x v="2"/>
  </r>
  <r>
    <x v="1"/>
    <x v="1"/>
    <x v="3"/>
  </r>
  <r>
    <x v="2"/>
    <x v="1"/>
    <x v="5"/>
  </r>
  <r>
    <x v="1"/>
    <x v="1"/>
    <x v="1"/>
  </r>
  <r>
    <x v="1"/>
    <x v="1"/>
    <x v="3"/>
  </r>
  <r>
    <x v="1"/>
    <x v="1"/>
    <x v="3"/>
  </r>
  <r>
    <x v="1"/>
    <x v="1"/>
    <x v="3"/>
  </r>
  <r>
    <x v="1"/>
    <x v="1"/>
    <x v="2"/>
  </r>
  <r>
    <x v="1"/>
    <x v="1"/>
    <x v="5"/>
  </r>
  <r>
    <x v="2"/>
    <x v="1"/>
    <x v="6"/>
  </r>
  <r>
    <x v="1"/>
    <x v="1"/>
    <x v="5"/>
  </r>
  <r>
    <x v="1"/>
    <x v="0"/>
    <x v="1"/>
  </r>
  <r>
    <x v="1"/>
    <x v="0"/>
    <x v="3"/>
  </r>
  <r>
    <x v="1"/>
    <x v="1"/>
    <x v="3"/>
  </r>
  <r>
    <x v="0"/>
    <x v="0"/>
    <x v="4"/>
  </r>
  <r>
    <x v="1"/>
    <x v="1"/>
    <x v="5"/>
  </r>
  <r>
    <x v="1"/>
    <x v="1"/>
    <x v="1"/>
  </r>
  <r>
    <x v="4"/>
    <x v="0"/>
    <x v="1"/>
  </r>
  <r>
    <x v="1"/>
    <x v="1"/>
    <x v="3"/>
  </r>
  <r>
    <x v="1"/>
    <x v="1"/>
    <x v="3"/>
  </r>
  <r>
    <x v="1"/>
    <x v="1"/>
    <x v="7"/>
  </r>
  <r>
    <x v="1"/>
    <x v="1"/>
    <x v="1"/>
  </r>
  <r>
    <x v="1"/>
    <x v="0"/>
    <x v="1"/>
  </r>
  <r>
    <x v="1"/>
    <x v="1"/>
    <x v="1"/>
  </r>
  <r>
    <x v="1"/>
    <x v="1"/>
    <x v="7"/>
  </r>
  <r>
    <x v="1"/>
    <x v="1"/>
    <x v="3"/>
  </r>
  <r>
    <x v="1"/>
    <x v="1"/>
    <x v="3"/>
  </r>
  <r>
    <x v="6"/>
    <x v="0"/>
    <x v="1"/>
  </r>
  <r>
    <x v="2"/>
    <x v="1"/>
    <x v="3"/>
  </r>
  <r>
    <x v="1"/>
    <x v="1"/>
    <x v="4"/>
  </r>
  <r>
    <x v="1"/>
    <x v="1"/>
    <x v="4"/>
  </r>
  <r>
    <x v="1"/>
    <x v="3"/>
    <x v="6"/>
  </r>
  <r>
    <x v="1"/>
    <x v="2"/>
    <x v="7"/>
  </r>
  <r>
    <x v="1"/>
    <x v="1"/>
    <x v="3"/>
  </r>
  <r>
    <x v="0"/>
    <x v="1"/>
    <x v="3"/>
  </r>
  <r>
    <x v="1"/>
    <x v="0"/>
    <x v="3"/>
  </r>
  <r>
    <x v="1"/>
    <x v="1"/>
    <x v="5"/>
  </r>
  <r>
    <x v="1"/>
    <x v="0"/>
    <x v="6"/>
  </r>
  <r>
    <x v="1"/>
    <x v="1"/>
    <x v="3"/>
  </r>
  <r>
    <x v="1"/>
    <x v="1"/>
    <x v="2"/>
  </r>
  <r>
    <x v="1"/>
    <x v="1"/>
    <x v="3"/>
  </r>
  <r>
    <x v="1"/>
    <x v="1"/>
    <x v="4"/>
  </r>
  <r>
    <x v="1"/>
    <x v="0"/>
    <x v="3"/>
  </r>
  <r>
    <x v="1"/>
    <x v="1"/>
    <x v="4"/>
  </r>
  <r>
    <x v="3"/>
    <x v="0"/>
    <x v="1"/>
  </r>
  <r>
    <x v="1"/>
    <x v="0"/>
    <x v="2"/>
  </r>
  <r>
    <x v="1"/>
    <x v="1"/>
    <x v="3"/>
  </r>
  <r>
    <x v="1"/>
    <x v="3"/>
    <x v="3"/>
  </r>
  <r>
    <x v="1"/>
    <x v="1"/>
    <x v="1"/>
  </r>
  <r>
    <x v="3"/>
    <x v="0"/>
    <x v="1"/>
  </r>
  <r>
    <x v="0"/>
    <x v="1"/>
    <x v="3"/>
  </r>
  <r>
    <x v="1"/>
    <x v="0"/>
    <x v="4"/>
  </r>
  <r>
    <x v="1"/>
    <x v="1"/>
    <x v="2"/>
  </r>
  <r>
    <x v="1"/>
    <x v="0"/>
    <x v="0"/>
  </r>
  <r>
    <x v="6"/>
    <x v="3"/>
    <x v="3"/>
  </r>
  <r>
    <x v="1"/>
    <x v="1"/>
    <x v="3"/>
  </r>
  <r>
    <x v="5"/>
    <x v="0"/>
    <x v="3"/>
  </r>
  <r>
    <x v="2"/>
    <x v="0"/>
    <x v="3"/>
  </r>
  <r>
    <x v="2"/>
    <x v="0"/>
    <x v="3"/>
  </r>
  <r>
    <x v="1"/>
    <x v="1"/>
    <x v="1"/>
  </r>
  <r>
    <x v="1"/>
    <x v="0"/>
    <x v="0"/>
  </r>
  <r>
    <x v="3"/>
    <x v="0"/>
    <x v="5"/>
  </r>
  <r>
    <x v="1"/>
    <x v="1"/>
    <x v="4"/>
  </r>
  <r>
    <x v="1"/>
    <x v="0"/>
    <x v="3"/>
  </r>
  <r>
    <x v="1"/>
    <x v="0"/>
    <x v="1"/>
  </r>
  <r>
    <x v="1"/>
    <x v="1"/>
    <x v="4"/>
  </r>
  <r>
    <x v="1"/>
    <x v="1"/>
    <x v="3"/>
  </r>
  <r>
    <x v="1"/>
    <x v="0"/>
    <x v="3"/>
  </r>
  <r>
    <x v="3"/>
    <x v="1"/>
    <x v="5"/>
  </r>
  <r>
    <x v="1"/>
    <x v="0"/>
    <x v="3"/>
  </r>
  <r>
    <x v="1"/>
    <x v="3"/>
    <x v="1"/>
  </r>
  <r>
    <x v="1"/>
    <x v="0"/>
    <x v="6"/>
  </r>
  <r>
    <x v="1"/>
    <x v="1"/>
    <x v="3"/>
  </r>
  <r>
    <x v="1"/>
    <x v="1"/>
    <x v="3"/>
  </r>
  <r>
    <x v="1"/>
    <x v="1"/>
    <x v="1"/>
  </r>
  <r>
    <x v="1"/>
    <x v="1"/>
    <x v="4"/>
  </r>
  <r>
    <x v="1"/>
    <x v="0"/>
    <x v="3"/>
  </r>
  <r>
    <x v="6"/>
    <x v="0"/>
    <x v="0"/>
  </r>
  <r>
    <x v="1"/>
    <x v="0"/>
    <x v="3"/>
  </r>
  <r>
    <x v="1"/>
    <x v="0"/>
    <x v="1"/>
  </r>
  <r>
    <x v="1"/>
    <x v="3"/>
    <x v="2"/>
  </r>
  <r>
    <x v="1"/>
    <x v="0"/>
    <x v="5"/>
  </r>
  <r>
    <x v="1"/>
    <x v="0"/>
    <x v="4"/>
  </r>
  <r>
    <x v="1"/>
    <x v="1"/>
    <x v="3"/>
  </r>
  <r>
    <x v="4"/>
    <x v="0"/>
    <x v="4"/>
  </r>
  <r>
    <x v="1"/>
    <x v="1"/>
    <x v="3"/>
  </r>
  <r>
    <x v="1"/>
    <x v="0"/>
    <x v="3"/>
  </r>
  <r>
    <x v="1"/>
    <x v="0"/>
    <x v="4"/>
  </r>
  <r>
    <x v="1"/>
    <x v="0"/>
    <x v="3"/>
  </r>
  <r>
    <x v="1"/>
    <x v="1"/>
    <x v="1"/>
  </r>
  <r>
    <x v="1"/>
    <x v="2"/>
    <x v="6"/>
  </r>
  <r>
    <x v="4"/>
    <x v="1"/>
    <x v="4"/>
  </r>
  <r>
    <x v="1"/>
    <x v="1"/>
    <x v="0"/>
  </r>
  <r>
    <x v="1"/>
    <x v="1"/>
    <x v="2"/>
  </r>
  <r>
    <x v="1"/>
    <x v="1"/>
    <x v="3"/>
  </r>
  <r>
    <x v="1"/>
    <x v="1"/>
    <x v="1"/>
  </r>
  <r>
    <x v="1"/>
    <x v="1"/>
    <x v="1"/>
  </r>
  <r>
    <x v="1"/>
    <x v="0"/>
    <x v="1"/>
  </r>
  <r>
    <x v="1"/>
    <x v="1"/>
    <x v="3"/>
  </r>
  <r>
    <x v="1"/>
    <x v="1"/>
    <x v="3"/>
  </r>
  <r>
    <x v="0"/>
    <x v="3"/>
    <x v="3"/>
  </r>
  <r>
    <x v="1"/>
    <x v="0"/>
    <x v="7"/>
  </r>
  <r>
    <x v="1"/>
    <x v="0"/>
    <x v="1"/>
  </r>
  <r>
    <x v="1"/>
    <x v="0"/>
    <x v="3"/>
  </r>
  <r>
    <x v="1"/>
    <x v="0"/>
    <x v="3"/>
  </r>
  <r>
    <x v="1"/>
    <x v="0"/>
    <x v="6"/>
  </r>
  <r>
    <x v="4"/>
    <x v="0"/>
    <x v="4"/>
  </r>
  <r>
    <x v="1"/>
    <x v="0"/>
    <x v="1"/>
  </r>
  <r>
    <x v="1"/>
    <x v="1"/>
    <x v="2"/>
  </r>
  <r>
    <x v="1"/>
    <x v="0"/>
    <x v="0"/>
  </r>
  <r>
    <x v="1"/>
    <x v="0"/>
    <x v="3"/>
  </r>
  <r>
    <x v="1"/>
    <x v="0"/>
    <x v="1"/>
  </r>
  <r>
    <x v="1"/>
    <x v="1"/>
    <x v="1"/>
  </r>
  <r>
    <x v="0"/>
    <x v="0"/>
    <x v="3"/>
  </r>
  <r>
    <x v="1"/>
    <x v="1"/>
    <x v="3"/>
  </r>
  <r>
    <x v="3"/>
    <x v="1"/>
    <x v="4"/>
  </r>
  <r>
    <x v="1"/>
    <x v="2"/>
    <x v="2"/>
  </r>
  <r>
    <x v="6"/>
    <x v="0"/>
    <x v="3"/>
  </r>
  <r>
    <x v="1"/>
    <x v="1"/>
    <x v="6"/>
  </r>
  <r>
    <x v="0"/>
    <x v="0"/>
    <x v="7"/>
  </r>
  <r>
    <x v="1"/>
    <x v="1"/>
    <x v="4"/>
  </r>
  <r>
    <x v="4"/>
    <x v="1"/>
    <x v="3"/>
  </r>
  <r>
    <x v="1"/>
    <x v="1"/>
    <x v="3"/>
  </r>
  <r>
    <x v="1"/>
    <x v="1"/>
    <x v="1"/>
  </r>
  <r>
    <x v="1"/>
    <x v="1"/>
    <x v="1"/>
  </r>
  <r>
    <x v="1"/>
    <x v="1"/>
    <x v="1"/>
  </r>
  <r>
    <x v="2"/>
    <x v="1"/>
    <x v="3"/>
  </r>
  <r>
    <x v="1"/>
    <x v="1"/>
    <x v="3"/>
  </r>
  <r>
    <x v="1"/>
    <x v="0"/>
    <x v="3"/>
  </r>
  <r>
    <x v="4"/>
    <x v="1"/>
    <x v="4"/>
  </r>
  <r>
    <x v="1"/>
    <x v="1"/>
    <x v="4"/>
  </r>
  <r>
    <x v="1"/>
    <x v="1"/>
    <x v="3"/>
  </r>
  <r>
    <x v="1"/>
    <x v="0"/>
    <x v="3"/>
  </r>
  <r>
    <x v="1"/>
    <x v="1"/>
    <x v="4"/>
  </r>
  <r>
    <x v="1"/>
    <x v="1"/>
    <x v="3"/>
  </r>
  <r>
    <x v="1"/>
    <x v="0"/>
    <x v="4"/>
  </r>
  <r>
    <x v="1"/>
    <x v="0"/>
    <x v="1"/>
  </r>
  <r>
    <x v="1"/>
    <x v="1"/>
    <x v="1"/>
  </r>
  <r>
    <x v="1"/>
    <x v="0"/>
    <x v="3"/>
  </r>
  <r>
    <x v="1"/>
    <x v="0"/>
    <x v="4"/>
  </r>
  <r>
    <x v="4"/>
    <x v="0"/>
    <x v="3"/>
  </r>
  <r>
    <x v="1"/>
    <x v="1"/>
    <x v="3"/>
  </r>
  <r>
    <x v="1"/>
    <x v="1"/>
    <x v="3"/>
  </r>
  <r>
    <x v="1"/>
    <x v="0"/>
    <x v="7"/>
  </r>
  <r>
    <x v="1"/>
    <x v="1"/>
    <x v="0"/>
  </r>
  <r>
    <x v="1"/>
    <x v="1"/>
    <x v="4"/>
  </r>
  <r>
    <x v="1"/>
    <x v="1"/>
    <x v="5"/>
  </r>
  <r>
    <x v="1"/>
    <x v="0"/>
    <x v="3"/>
  </r>
  <r>
    <x v="1"/>
    <x v="0"/>
    <x v="2"/>
  </r>
  <r>
    <x v="5"/>
    <x v="3"/>
    <x v="1"/>
  </r>
  <r>
    <x v="1"/>
    <x v="1"/>
    <x v="3"/>
  </r>
  <r>
    <x v="1"/>
    <x v="1"/>
    <x v="7"/>
  </r>
  <r>
    <x v="1"/>
    <x v="0"/>
    <x v="5"/>
  </r>
  <r>
    <x v="1"/>
    <x v="0"/>
    <x v="2"/>
  </r>
  <r>
    <x v="0"/>
    <x v="1"/>
    <x v="1"/>
  </r>
  <r>
    <x v="1"/>
    <x v="1"/>
    <x v="4"/>
  </r>
  <r>
    <x v="1"/>
    <x v="1"/>
    <x v="3"/>
  </r>
  <r>
    <x v="2"/>
    <x v="1"/>
    <x v="4"/>
  </r>
  <r>
    <x v="1"/>
    <x v="1"/>
    <x v="1"/>
  </r>
  <r>
    <x v="6"/>
    <x v="1"/>
    <x v="4"/>
  </r>
  <r>
    <x v="1"/>
    <x v="0"/>
    <x v="1"/>
  </r>
  <r>
    <x v="1"/>
    <x v="0"/>
    <x v="7"/>
  </r>
  <r>
    <x v="1"/>
    <x v="1"/>
    <x v="3"/>
  </r>
  <r>
    <x v="1"/>
    <x v="0"/>
    <x v="4"/>
  </r>
  <r>
    <x v="0"/>
    <x v="0"/>
    <x v="3"/>
  </r>
  <r>
    <x v="1"/>
    <x v="1"/>
    <x v="3"/>
  </r>
  <r>
    <x v="1"/>
    <x v="0"/>
    <x v="3"/>
  </r>
  <r>
    <x v="1"/>
    <x v="1"/>
    <x v="4"/>
  </r>
  <r>
    <x v="3"/>
    <x v="1"/>
    <x v="3"/>
  </r>
  <r>
    <x v="0"/>
    <x v="1"/>
    <x v="4"/>
  </r>
  <r>
    <x v="1"/>
    <x v="0"/>
    <x v="1"/>
  </r>
  <r>
    <x v="1"/>
    <x v="2"/>
    <x v="6"/>
  </r>
  <r>
    <x v="1"/>
    <x v="1"/>
    <x v="3"/>
  </r>
  <r>
    <x v="1"/>
    <x v="1"/>
    <x v="5"/>
  </r>
  <r>
    <x v="1"/>
    <x v="2"/>
    <x v="4"/>
  </r>
  <r>
    <x v="1"/>
    <x v="0"/>
    <x v="0"/>
  </r>
  <r>
    <x v="1"/>
    <x v="0"/>
    <x v="3"/>
  </r>
  <r>
    <x v="1"/>
    <x v="0"/>
    <x v="4"/>
  </r>
  <r>
    <x v="1"/>
    <x v="0"/>
    <x v="3"/>
  </r>
  <r>
    <x v="0"/>
    <x v="0"/>
    <x v="4"/>
  </r>
  <r>
    <x v="1"/>
    <x v="1"/>
    <x v="2"/>
  </r>
  <r>
    <x v="1"/>
    <x v="1"/>
    <x v="3"/>
  </r>
  <r>
    <x v="1"/>
    <x v="0"/>
    <x v="2"/>
  </r>
  <r>
    <x v="1"/>
    <x v="1"/>
    <x v="3"/>
  </r>
  <r>
    <x v="1"/>
    <x v="0"/>
    <x v="0"/>
  </r>
  <r>
    <x v="1"/>
    <x v="0"/>
    <x v="1"/>
  </r>
  <r>
    <x v="1"/>
    <x v="1"/>
    <x v="7"/>
  </r>
  <r>
    <x v="1"/>
    <x v="1"/>
    <x v="3"/>
  </r>
  <r>
    <x v="1"/>
    <x v="1"/>
    <x v="3"/>
  </r>
  <r>
    <x v="1"/>
    <x v="0"/>
    <x v="4"/>
  </r>
  <r>
    <x v="1"/>
    <x v="3"/>
    <x v="7"/>
  </r>
  <r>
    <x v="1"/>
    <x v="0"/>
    <x v="3"/>
  </r>
  <r>
    <x v="1"/>
    <x v="1"/>
    <x v="3"/>
  </r>
  <r>
    <x v="1"/>
    <x v="0"/>
    <x v="3"/>
  </r>
  <r>
    <x v="1"/>
    <x v="0"/>
    <x v="4"/>
  </r>
  <r>
    <x v="0"/>
    <x v="3"/>
    <x v="3"/>
  </r>
  <r>
    <x v="6"/>
    <x v="1"/>
    <x v="3"/>
  </r>
  <r>
    <x v="1"/>
    <x v="1"/>
    <x v="1"/>
  </r>
  <r>
    <x v="1"/>
    <x v="1"/>
    <x v="4"/>
  </r>
  <r>
    <x v="1"/>
    <x v="1"/>
    <x v="3"/>
  </r>
  <r>
    <x v="1"/>
    <x v="1"/>
    <x v="4"/>
  </r>
  <r>
    <x v="1"/>
    <x v="1"/>
    <x v="4"/>
  </r>
  <r>
    <x v="1"/>
    <x v="0"/>
    <x v="2"/>
  </r>
  <r>
    <x v="6"/>
    <x v="1"/>
    <x v="3"/>
  </r>
  <r>
    <x v="1"/>
    <x v="3"/>
    <x v="3"/>
  </r>
  <r>
    <x v="1"/>
    <x v="1"/>
    <x v="1"/>
  </r>
  <r>
    <x v="1"/>
    <x v="1"/>
    <x v="3"/>
  </r>
  <r>
    <x v="1"/>
    <x v="0"/>
    <x v="2"/>
  </r>
  <r>
    <x v="4"/>
    <x v="3"/>
    <x v="4"/>
  </r>
  <r>
    <x v="1"/>
    <x v="0"/>
    <x v="6"/>
  </r>
  <r>
    <x v="3"/>
    <x v="1"/>
    <x v="6"/>
  </r>
  <r>
    <x v="0"/>
    <x v="0"/>
    <x v="4"/>
  </r>
  <r>
    <x v="1"/>
    <x v="1"/>
    <x v="1"/>
  </r>
  <r>
    <x v="1"/>
    <x v="0"/>
    <x v="4"/>
  </r>
  <r>
    <x v="1"/>
    <x v="0"/>
    <x v="4"/>
  </r>
  <r>
    <x v="1"/>
    <x v="0"/>
    <x v="4"/>
  </r>
  <r>
    <x v="1"/>
    <x v="1"/>
    <x v="3"/>
  </r>
  <r>
    <x v="1"/>
    <x v="1"/>
    <x v="1"/>
  </r>
  <r>
    <x v="1"/>
    <x v="0"/>
    <x v="3"/>
  </r>
  <r>
    <x v="1"/>
    <x v="1"/>
    <x v="3"/>
  </r>
  <r>
    <x v="1"/>
    <x v="0"/>
    <x v="4"/>
  </r>
  <r>
    <x v="1"/>
    <x v="1"/>
    <x v="3"/>
  </r>
  <r>
    <x v="1"/>
    <x v="1"/>
    <x v="4"/>
  </r>
  <r>
    <x v="1"/>
    <x v="0"/>
    <x v="6"/>
  </r>
  <r>
    <x v="1"/>
    <x v="1"/>
    <x v="4"/>
  </r>
  <r>
    <x v="1"/>
    <x v="1"/>
    <x v="3"/>
  </r>
  <r>
    <x v="1"/>
    <x v="1"/>
    <x v="5"/>
  </r>
  <r>
    <x v="1"/>
    <x v="1"/>
    <x v="2"/>
  </r>
  <r>
    <x v="0"/>
    <x v="1"/>
    <x v="2"/>
  </r>
  <r>
    <x v="1"/>
    <x v="0"/>
    <x v="3"/>
  </r>
  <r>
    <x v="1"/>
    <x v="1"/>
    <x v="4"/>
  </r>
  <r>
    <x v="1"/>
    <x v="1"/>
    <x v="2"/>
  </r>
  <r>
    <x v="4"/>
    <x v="1"/>
    <x v="0"/>
  </r>
  <r>
    <x v="1"/>
    <x v="0"/>
    <x v="1"/>
  </r>
  <r>
    <x v="1"/>
    <x v="1"/>
    <x v="1"/>
  </r>
  <r>
    <x v="1"/>
    <x v="1"/>
    <x v="4"/>
  </r>
  <r>
    <x v="1"/>
    <x v="1"/>
    <x v="5"/>
  </r>
  <r>
    <x v="1"/>
    <x v="0"/>
    <x v="5"/>
  </r>
  <r>
    <x v="1"/>
    <x v="0"/>
    <x v="4"/>
  </r>
  <r>
    <x v="1"/>
    <x v="1"/>
    <x v="2"/>
  </r>
  <r>
    <x v="4"/>
    <x v="1"/>
    <x v="0"/>
  </r>
  <r>
    <x v="1"/>
    <x v="1"/>
    <x v="7"/>
  </r>
  <r>
    <x v="1"/>
    <x v="0"/>
    <x v="3"/>
  </r>
  <r>
    <x v="1"/>
    <x v="0"/>
    <x v="5"/>
  </r>
  <r>
    <x v="1"/>
    <x v="0"/>
    <x v="3"/>
  </r>
  <r>
    <x v="4"/>
    <x v="1"/>
    <x v="0"/>
  </r>
  <r>
    <x v="4"/>
    <x v="0"/>
    <x v="3"/>
  </r>
  <r>
    <x v="4"/>
    <x v="0"/>
    <x v="5"/>
  </r>
  <r>
    <x v="1"/>
    <x v="1"/>
    <x v="3"/>
  </r>
  <r>
    <x v="1"/>
    <x v="1"/>
    <x v="3"/>
  </r>
  <r>
    <x v="6"/>
    <x v="1"/>
    <x v="2"/>
  </r>
  <r>
    <x v="1"/>
    <x v="1"/>
    <x v="8"/>
  </r>
  <r>
    <x v="1"/>
    <x v="1"/>
    <x v="0"/>
  </r>
  <r>
    <x v="1"/>
    <x v="3"/>
    <x v="4"/>
  </r>
  <r>
    <x v="1"/>
    <x v="1"/>
    <x v="7"/>
  </r>
  <r>
    <x v="1"/>
    <x v="1"/>
    <x v="2"/>
  </r>
  <r>
    <x v="3"/>
    <x v="1"/>
    <x v="3"/>
  </r>
  <r>
    <x v="1"/>
    <x v="0"/>
    <x v="4"/>
  </r>
  <r>
    <x v="1"/>
    <x v="0"/>
    <x v="2"/>
  </r>
  <r>
    <x v="3"/>
    <x v="0"/>
    <x v="2"/>
  </r>
  <r>
    <x v="1"/>
    <x v="0"/>
    <x v="4"/>
  </r>
  <r>
    <x v="1"/>
    <x v="0"/>
    <x v="3"/>
  </r>
  <r>
    <x v="1"/>
    <x v="0"/>
    <x v="4"/>
  </r>
  <r>
    <x v="2"/>
    <x v="1"/>
    <x v="6"/>
  </r>
  <r>
    <x v="1"/>
    <x v="1"/>
    <x v="4"/>
  </r>
  <r>
    <x v="6"/>
    <x v="0"/>
    <x v="1"/>
  </r>
  <r>
    <x v="1"/>
    <x v="0"/>
    <x v="5"/>
  </r>
  <r>
    <x v="1"/>
    <x v="1"/>
    <x v="3"/>
  </r>
  <r>
    <x v="1"/>
    <x v="0"/>
    <x v="2"/>
  </r>
  <r>
    <x v="1"/>
    <x v="1"/>
    <x v="3"/>
  </r>
  <r>
    <x v="1"/>
    <x v="0"/>
    <x v="3"/>
  </r>
  <r>
    <x v="2"/>
    <x v="1"/>
    <x v="4"/>
  </r>
  <r>
    <x v="1"/>
    <x v="0"/>
    <x v="3"/>
  </r>
  <r>
    <x v="1"/>
    <x v="1"/>
    <x v="6"/>
  </r>
  <r>
    <x v="1"/>
    <x v="3"/>
    <x v="4"/>
  </r>
  <r>
    <x v="5"/>
    <x v="3"/>
    <x v="1"/>
  </r>
  <r>
    <x v="0"/>
    <x v="0"/>
    <x v="3"/>
  </r>
  <r>
    <x v="1"/>
    <x v="0"/>
    <x v="5"/>
  </r>
  <r>
    <x v="1"/>
    <x v="1"/>
    <x v="0"/>
  </r>
  <r>
    <x v="1"/>
    <x v="0"/>
    <x v="4"/>
  </r>
  <r>
    <x v="1"/>
    <x v="1"/>
    <x v="1"/>
  </r>
  <r>
    <x v="1"/>
    <x v="1"/>
    <x v="3"/>
  </r>
  <r>
    <x v="1"/>
    <x v="1"/>
    <x v="4"/>
  </r>
  <r>
    <x v="1"/>
    <x v="0"/>
    <x v="4"/>
  </r>
  <r>
    <x v="1"/>
    <x v="1"/>
    <x v="4"/>
  </r>
  <r>
    <x v="1"/>
    <x v="0"/>
    <x v="3"/>
  </r>
  <r>
    <x v="1"/>
    <x v="0"/>
    <x v="2"/>
  </r>
  <r>
    <x v="1"/>
    <x v="1"/>
    <x v="3"/>
  </r>
  <r>
    <x v="0"/>
    <x v="0"/>
    <x v="4"/>
  </r>
  <r>
    <x v="4"/>
    <x v="0"/>
    <x v="1"/>
  </r>
  <r>
    <x v="1"/>
    <x v="0"/>
    <x v="6"/>
  </r>
  <r>
    <x v="1"/>
    <x v="0"/>
    <x v="5"/>
  </r>
  <r>
    <x v="5"/>
    <x v="2"/>
    <x v="6"/>
  </r>
  <r>
    <x v="0"/>
    <x v="1"/>
    <x v="3"/>
  </r>
  <r>
    <x v="4"/>
    <x v="1"/>
    <x v="1"/>
  </r>
  <r>
    <x v="1"/>
    <x v="0"/>
    <x v="4"/>
  </r>
  <r>
    <x v="6"/>
    <x v="1"/>
    <x v="3"/>
  </r>
  <r>
    <x v="6"/>
    <x v="1"/>
    <x v="5"/>
  </r>
  <r>
    <x v="3"/>
    <x v="1"/>
    <x v="4"/>
  </r>
  <r>
    <x v="1"/>
    <x v="0"/>
    <x v="6"/>
  </r>
  <r>
    <x v="1"/>
    <x v="0"/>
    <x v="0"/>
  </r>
  <r>
    <x v="1"/>
    <x v="1"/>
    <x v="7"/>
  </r>
  <r>
    <x v="6"/>
    <x v="0"/>
    <x v="6"/>
  </r>
  <r>
    <x v="4"/>
    <x v="0"/>
    <x v="1"/>
  </r>
  <r>
    <x v="1"/>
    <x v="0"/>
    <x v="6"/>
  </r>
  <r>
    <x v="1"/>
    <x v="1"/>
    <x v="1"/>
  </r>
  <r>
    <x v="1"/>
    <x v="0"/>
    <x v="3"/>
  </r>
  <r>
    <x v="1"/>
    <x v="1"/>
    <x v="3"/>
  </r>
  <r>
    <x v="1"/>
    <x v="1"/>
    <x v="4"/>
  </r>
  <r>
    <x v="1"/>
    <x v="1"/>
    <x v="3"/>
  </r>
  <r>
    <x v="1"/>
    <x v="1"/>
    <x v="2"/>
  </r>
  <r>
    <x v="5"/>
    <x v="3"/>
    <x v="1"/>
  </r>
  <r>
    <x v="2"/>
    <x v="0"/>
    <x v="2"/>
  </r>
  <r>
    <x v="1"/>
    <x v="0"/>
    <x v="3"/>
  </r>
  <r>
    <x v="1"/>
    <x v="0"/>
    <x v="1"/>
  </r>
  <r>
    <x v="0"/>
    <x v="1"/>
    <x v="1"/>
  </r>
  <r>
    <x v="3"/>
    <x v="1"/>
    <x v="1"/>
  </r>
  <r>
    <x v="1"/>
    <x v="1"/>
    <x v="5"/>
  </r>
  <r>
    <x v="1"/>
    <x v="1"/>
    <x v="4"/>
  </r>
  <r>
    <x v="1"/>
    <x v="1"/>
    <x v="3"/>
  </r>
  <r>
    <x v="1"/>
    <x v="1"/>
    <x v="3"/>
  </r>
  <r>
    <x v="1"/>
    <x v="1"/>
    <x v="4"/>
  </r>
  <r>
    <x v="5"/>
    <x v="1"/>
    <x v="3"/>
  </r>
  <r>
    <x v="5"/>
    <x v="0"/>
    <x v="1"/>
  </r>
  <r>
    <x v="2"/>
    <x v="1"/>
    <x v="4"/>
  </r>
  <r>
    <x v="1"/>
    <x v="0"/>
    <x v="3"/>
  </r>
  <r>
    <x v="1"/>
    <x v="1"/>
    <x v="3"/>
  </r>
  <r>
    <x v="1"/>
    <x v="0"/>
    <x v="1"/>
  </r>
  <r>
    <x v="1"/>
    <x v="1"/>
    <x v="1"/>
  </r>
  <r>
    <x v="1"/>
    <x v="1"/>
    <x v="3"/>
  </r>
  <r>
    <x v="6"/>
    <x v="1"/>
    <x v="4"/>
  </r>
  <r>
    <x v="1"/>
    <x v="1"/>
    <x v="1"/>
  </r>
  <r>
    <x v="6"/>
    <x v="0"/>
    <x v="4"/>
  </r>
  <r>
    <x v="1"/>
    <x v="3"/>
    <x v="1"/>
  </r>
  <r>
    <x v="1"/>
    <x v="1"/>
    <x v="8"/>
  </r>
  <r>
    <x v="1"/>
    <x v="1"/>
    <x v="0"/>
  </r>
  <r>
    <x v="1"/>
    <x v="0"/>
    <x v="3"/>
  </r>
  <r>
    <x v="1"/>
    <x v="0"/>
    <x v="3"/>
  </r>
  <r>
    <x v="1"/>
    <x v="3"/>
    <x v="1"/>
  </r>
  <r>
    <x v="1"/>
    <x v="0"/>
    <x v="4"/>
  </r>
  <r>
    <x v="1"/>
    <x v="1"/>
    <x v="1"/>
  </r>
  <r>
    <x v="1"/>
    <x v="1"/>
    <x v="3"/>
  </r>
  <r>
    <x v="1"/>
    <x v="0"/>
    <x v="2"/>
  </r>
  <r>
    <x v="1"/>
    <x v="0"/>
    <x v="6"/>
  </r>
  <r>
    <x v="1"/>
    <x v="1"/>
    <x v="4"/>
  </r>
  <r>
    <x v="1"/>
    <x v="1"/>
    <x v="2"/>
  </r>
  <r>
    <x v="1"/>
    <x v="1"/>
    <x v="5"/>
  </r>
  <r>
    <x v="1"/>
    <x v="1"/>
    <x v="1"/>
  </r>
  <r>
    <x v="0"/>
    <x v="0"/>
    <x v="0"/>
  </r>
  <r>
    <x v="4"/>
    <x v="0"/>
    <x v="3"/>
  </r>
  <r>
    <x v="1"/>
    <x v="0"/>
    <x v="4"/>
  </r>
  <r>
    <x v="2"/>
    <x v="0"/>
    <x v="5"/>
  </r>
  <r>
    <x v="1"/>
    <x v="1"/>
    <x v="6"/>
  </r>
  <r>
    <x v="1"/>
    <x v="0"/>
    <x v="3"/>
  </r>
  <r>
    <x v="1"/>
    <x v="1"/>
    <x v="4"/>
  </r>
  <r>
    <x v="1"/>
    <x v="0"/>
    <x v="3"/>
  </r>
  <r>
    <x v="1"/>
    <x v="1"/>
    <x v="3"/>
  </r>
  <r>
    <x v="1"/>
    <x v="0"/>
    <x v="4"/>
  </r>
  <r>
    <x v="1"/>
    <x v="1"/>
    <x v="3"/>
  </r>
  <r>
    <x v="6"/>
    <x v="1"/>
    <x v="1"/>
  </r>
  <r>
    <x v="3"/>
    <x v="0"/>
    <x v="4"/>
  </r>
  <r>
    <x v="4"/>
    <x v="0"/>
    <x v="0"/>
  </r>
  <r>
    <x v="1"/>
    <x v="1"/>
    <x v="2"/>
  </r>
  <r>
    <x v="1"/>
    <x v="1"/>
    <x v="3"/>
  </r>
  <r>
    <x v="1"/>
    <x v="1"/>
    <x v="3"/>
  </r>
  <r>
    <x v="1"/>
    <x v="1"/>
    <x v="3"/>
  </r>
  <r>
    <x v="1"/>
    <x v="1"/>
    <x v="5"/>
  </r>
  <r>
    <x v="4"/>
    <x v="1"/>
    <x v="1"/>
  </r>
  <r>
    <x v="1"/>
    <x v="1"/>
    <x v="0"/>
  </r>
  <r>
    <x v="1"/>
    <x v="1"/>
    <x v="1"/>
  </r>
  <r>
    <x v="1"/>
    <x v="1"/>
    <x v="4"/>
  </r>
  <r>
    <x v="1"/>
    <x v="1"/>
    <x v="3"/>
  </r>
  <r>
    <x v="1"/>
    <x v="3"/>
    <x v="3"/>
  </r>
  <r>
    <x v="1"/>
    <x v="1"/>
    <x v="1"/>
  </r>
  <r>
    <x v="0"/>
    <x v="1"/>
    <x v="3"/>
  </r>
  <r>
    <x v="1"/>
    <x v="1"/>
    <x v="3"/>
  </r>
  <r>
    <x v="6"/>
    <x v="1"/>
    <x v="3"/>
  </r>
  <r>
    <x v="4"/>
    <x v="1"/>
    <x v="1"/>
  </r>
  <r>
    <x v="1"/>
    <x v="1"/>
    <x v="3"/>
  </r>
  <r>
    <x v="1"/>
    <x v="0"/>
    <x v="5"/>
  </r>
  <r>
    <x v="1"/>
    <x v="0"/>
    <x v="3"/>
  </r>
  <r>
    <x v="2"/>
    <x v="1"/>
    <x v="7"/>
  </r>
  <r>
    <x v="1"/>
    <x v="1"/>
    <x v="3"/>
  </r>
  <r>
    <x v="1"/>
    <x v="0"/>
    <x v="1"/>
  </r>
  <r>
    <x v="4"/>
    <x v="1"/>
    <x v="3"/>
  </r>
  <r>
    <x v="1"/>
    <x v="1"/>
    <x v="7"/>
  </r>
  <r>
    <x v="1"/>
    <x v="0"/>
    <x v="3"/>
  </r>
  <r>
    <x v="1"/>
    <x v="1"/>
    <x v="3"/>
  </r>
  <r>
    <x v="4"/>
    <x v="1"/>
    <x v="0"/>
  </r>
  <r>
    <x v="1"/>
    <x v="1"/>
    <x v="1"/>
  </r>
  <r>
    <x v="1"/>
    <x v="0"/>
    <x v="3"/>
  </r>
  <r>
    <x v="1"/>
    <x v="3"/>
    <x v="3"/>
  </r>
  <r>
    <x v="1"/>
    <x v="1"/>
    <x v="3"/>
  </r>
  <r>
    <x v="1"/>
    <x v="2"/>
    <x v="3"/>
  </r>
  <r>
    <x v="1"/>
    <x v="0"/>
    <x v="4"/>
  </r>
  <r>
    <x v="1"/>
    <x v="3"/>
    <x v="4"/>
  </r>
  <r>
    <x v="1"/>
    <x v="1"/>
    <x v="4"/>
  </r>
  <r>
    <x v="3"/>
    <x v="0"/>
    <x v="4"/>
  </r>
  <r>
    <x v="1"/>
    <x v="0"/>
    <x v="3"/>
  </r>
  <r>
    <x v="1"/>
    <x v="0"/>
    <x v="3"/>
  </r>
  <r>
    <x v="1"/>
    <x v="2"/>
    <x v="4"/>
  </r>
  <r>
    <x v="1"/>
    <x v="0"/>
    <x v="3"/>
  </r>
  <r>
    <x v="5"/>
    <x v="1"/>
    <x v="3"/>
  </r>
  <r>
    <x v="0"/>
    <x v="1"/>
    <x v="2"/>
  </r>
  <r>
    <x v="1"/>
    <x v="1"/>
    <x v="3"/>
  </r>
  <r>
    <x v="0"/>
    <x v="0"/>
    <x v="3"/>
  </r>
  <r>
    <x v="1"/>
    <x v="0"/>
    <x v="1"/>
  </r>
  <r>
    <x v="1"/>
    <x v="0"/>
    <x v="6"/>
  </r>
  <r>
    <x v="1"/>
    <x v="0"/>
    <x v="5"/>
  </r>
  <r>
    <x v="1"/>
    <x v="3"/>
    <x v="0"/>
  </r>
  <r>
    <x v="5"/>
    <x v="0"/>
    <x v="3"/>
  </r>
  <r>
    <x v="1"/>
    <x v="0"/>
    <x v="1"/>
  </r>
  <r>
    <x v="6"/>
    <x v="0"/>
    <x v="4"/>
  </r>
  <r>
    <x v="1"/>
    <x v="1"/>
    <x v="2"/>
  </r>
  <r>
    <x v="1"/>
    <x v="1"/>
    <x v="2"/>
  </r>
  <r>
    <x v="1"/>
    <x v="1"/>
    <x v="1"/>
  </r>
  <r>
    <x v="1"/>
    <x v="1"/>
    <x v="7"/>
  </r>
  <r>
    <x v="2"/>
    <x v="0"/>
    <x v="0"/>
  </r>
  <r>
    <x v="1"/>
    <x v="0"/>
    <x v="4"/>
  </r>
  <r>
    <x v="1"/>
    <x v="3"/>
    <x v="1"/>
  </r>
  <r>
    <x v="4"/>
    <x v="0"/>
    <x v="4"/>
  </r>
  <r>
    <x v="1"/>
    <x v="0"/>
    <x v="3"/>
  </r>
  <r>
    <x v="3"/>
    <x v="0"/>
    <x v="1"/>
  </r>
  <r>
    <x v="1"/>
    <x v="0"/>
    <x v="3"/>
  </r>
  <r>
    <x v="1"/>
    <x v="0"/>
    <x v="3"/>
  </r>
  <r>
    <x v="1"/>
    <x v="0"/>
    <x v="1"/>
  </r>
  <r>
    <x v="1"/>
    <x v="1"/>
    <x v="4"/>
  </r>
  <r>
    <x v="1"/>
    <x v="3"/>
    <x v="3"/>
  </r>
  <r>
    <x v="1"/>
    <x v="1"/>
    <x v="8"/>
  </r>
  <r>
    <x v="1"/>
    <x v="0"/>
    <x v="3"/>
  </r>
  <r>
    <x v="6"/>
    <x v="1"/>
    <x v="3"/>
  </r>
  <r>
    <x v="1"/>
    <x v="1"/>
    <x v="1"/>
  </r>
  <r>
    <x v="1"/>
    <x v="1"/>
    <x v="3"/>
  </r>
  <r>
    <x v="2"/>
    <x v="0"/>
    <x v="3"/>
  </r>
  <r>
    <x v="6"/>
    <x v="0"/>
    <x v="1"/>
  </r>
  <r>
    <x v="1"/>
    <x v="3"/>
    <x v="7"/>
  </r>
  <r>
    <x v="1"/>
    <x v="1"/>
    <x v="8"/>
  </r>
  <r>
    <x v="1"/>
    <x v="1"/>
    <x v="7"/>
  </r>
  <r>
    <x v="1"/>
    <x v="0"/>
    <x v="5"/>
  </r>
  <r>
    <x v="1"/>
    <x v="3"/>
    <x v="4"/>
  </r>
  <r>
    <x v="1"/>
    <x v="1"/>
    <x v="0"/>
  </r>
  <r>
    <x v="1"/>
    <x v="0"/>
    <x v="6"/>
  </r>
  <r>
    <x v="1"/>
    <x v="0"/>
    <x v="3"/>
  </r>
  <r>
    <x v="1"/>
    <x v="1"/>
    <x v="3"/>
  </r>
  <r>
    <x v="1"/>
    <x v="1"/>
    <x v="3"/>
  </r>
  <r>
    <x v="0"/>
    <x v="1"/>
    <x v="5"/>
  </r>
  <r>
    <x v="0"/>
    <x v="0"/>
    <x v="3"/>
  </r>
  <r>
    <x v="1"/>
    <x v="1"/>
    <x v="2"/>
  </r>
  <r>
    <x v="1"/>
    <x v="1"/>
    <x v="3"/>
  </r>
  <r>
    <x v="1"/>
    <x v="1"/>
    <x v="4"/>
  </r>
  <r>
    <x v="1"/>
    <x v="1"/>
    <x v="2"/>
  </r>
  <r>
    <x v="1"/>
    <x v="1"/>
    <x v="4"/>
  </r>
  <r>
    <x v="1"/>
    <x v="1"/>
    <x v="4"/>
  </r>
  <r>
    <x v="4"/>
    <x v="0"/>
    <x v="1"/>
  </r>
  <r>
    <x v="1"/>
    <x v="0"/>
    <x v="3"/>
  </r>
  <r>
    <x v="1"/>
    <x v="0"/>
    <x v="3"/>
  </r>
  <r>
    <x v="6"/>
    <x v="1"/>
    <x v="1"/>
  </r>
  <r>
    <x v="1"/>
    <x v="0"/>
    <x v="3"/>
  </r>
  <r>
    <x v="1"/>
    <x v="1"/>
    <x v="1"/>
  </r>
  <r>
    <x v="0"/>
    <x v="1"/>
    <x v="2"/>
  </r>
  <r>
    <x v="1"/>
    <x v="0"/>
    <x v="4"/>
  </r>
  <r>
    <x v="1"/>
    <x v="0"/>
    <x v="2"/>
  </r>
  <r>
    <x v="1"/>
    <x v="1"/>
    <x v="3"/>
  </r>
  <r>
    <x v="1"/>
    <x v="0"/>
    <x v="2"/>
  </r>
  <r>
    <x v="1"/>
    <x v="1"/>
    <x v="5"/>
  </r>
  <r>
    <x v="1"/>
    <x v="1"/>
    <x v="4"/>
  </r>
  <r>
    <x v="4"/>
    <x v="0"/>
    <x v="5"/>
  </r>
  <r>
    <x v="2"/>
    <x v="1"/>
    <x v="2"/>
  </r>
  <r>
    <x v="1"/>
    <x v="1"/>
    <x v="4"/>
  </r>
  <r>
    <x v="5"/>
    <x v="1"/>
    <x v="3"/>
  </r>
  <r>
    <x v="6"/>
    <x v="1"/>
    <x v="3"/>
  </r>
  <r>
    <x v="1"/>
    <x v="1"/>
    <x v="3"/>
  </r>
  <r>
    <x v="6"/>
    <x v="0"/>
    <x v="3"/>
  </r>
  <r>
    <x v="1"/>
    <x v="1"/>
    <x v="3"/>
  </r>
  <r>
    <x v="1"/>
    <x v="1"/>
    <x v="5"/>
  </r>
  <r>
    <x v="1"/>
    <x v="1"/>
    <x v="1"/>
  </r>
  <r>
    <x v="1"/>
    <x v="0"/>
    <x v="6"/>
  </r>
  <r>
    <x v="1"/>
    <x v="1"/>
    <x v="3"/>
  </r>
  <r>
    <x v="1"/>
    <x v="1"/>
    <x v="4"/>
  </r>
  <r>
    <x v="1"/>
    <x v="1"/>
    <x v="2"/>
  </r>
  <r>
    <x v="1"/>
    <x v="1"/>
    <x v="5"/>
  </r>
  <r>
    <x v="3"/>
    <x v="3"/>
    <x v="3"/>
  </r>
  <r>
    <x v="1"/>
    <x v="3"/>
    <x v="1"/>
  </r>
  <r>
    <x v="1"/>
    <x v="1"/>
    <x v="4"/>
  </r>
  <r>
    <x v="2"/>
    <x v="1"/>
    <x v="3"/>
  </r>
  <r>
    <x v="4"/>
    <x v="1"/>
    <x v="3"/>
  </r>
  <r>
    <x v="1"/>
    <x v="0"/>
    <x v="6"/>
  </r>
  <r>
    <x v="1"/>
    <x v="3"/>
    <x v="3"/>
  </r>
  <r>
    <x v="1"/>
    <x v="1"/>
    <x v="2"/>
  </r>
  <r>
    <x v="1"/>
    <x v="0"/>
    <x v="3"/>
  </r>
  <r>
    <x v="1"/>
    <x v="1"/>
    <x v="4"/>
  </r>
  <r>
    <x v="0"/>
    <x v="1"/>
    <x v="2"/>
  </r>
  <r>
    <x v="1"/>
    <x v="3"/>
    <x v="2"/>
  </r>
  <r>
    <x v="1"/>
    <x v="0"/>
    <x v="1"/>
  </r>
  <r>
    <x v="1"/>
    <x v="1"/>
    <x v="1"/>
  </r>
  <r>
    <x v="1"/>
    <x v="1"/>
    <x v="3"/>
  </r>
  <r>
    <x v="1"/>
    <x v="1"/>
    <x v="7"/>
  </r>
  <r>
    <x v="1"/>
    <x v="3"/>
    <x v="5"/>
  </r>
  <r>
    <x v="1"/>
    <x v="1"/>
    <x v="1"/>
  </r>
  <r>
    <x v="1"/>
    <x v="0"/>
    <x v="3"/>
  </r>
  <r>
    <x v="1"/>
    <x v="0"/>
    <x v="1"/>
  </r>
  <r>
    <x v="1"/>
    <x v="0"/>
    <x v="3"/>
  </r>
  <r>
    <x v="1"/>
    <x v="1"/>
    <x v="3"/>
  </r>
  <r>
    <x v="1"/>
    <x v="1"/>
    <x v="1"/>
  </r>
  <r>
    <x v="1"/>
    <x v="0"/>
    <x v="3"/>
  </r>
  <r>
    <x v="1"/>
    <x v="1"/>
    <x v="3"/>
  </r>
  <r>
    <x v="1"/>
    <x v="0"/>
    <x v="2"/>
  </r>
  <r>
    <x v="1"/>
    <x v="1"/>
    <x v="2"/>
  </r>
  <r>
    <x v="1"/>
    <x v="1"/>
    <x v="3"/>
  </r>
  <r>
    <x v="1"/>
    <x v="3"/>
    <x v="4"/>
  </r>
  <r>
    <x v="6"/>
    <x v="1"/>
    <x v="2"/>
  </r>
  <r>
    <x v="4"/>
    <x v="0"/>
    <x v="1"/>
  </r>
  <r>
    <x v="1"/>
    <x v="1"/>
    <x v="5"/>
  </r>
  <r>
    <x v="1"/>
    <x v="3"/>
    <x v="3"/>
  </r>
  <r>
    <x v="1"/>
    <x v="1"/>
    <x v="7"/>
  </r>
  <r>
    <x v="1"/>
    <x v="1"/>
    <x v="3"/>
  </r>
  <r>
    <x v="3"/>
    <x v="1"/>
    <x v="3"/>
  </r>
  <r>
    <x v="1"/>
    <x v="1"/>
    <x v="3"/>
  </r>
  <r>
    <x v="1"/>
    <x v="1"/>
    <x v="4"/>
  </r>
  <r>
    <x v="0"/>
    <x v="1"/>
    <x v="1"/>
  </r>
  <r>
    <x v="1"/>
    <x v="0"/>
    <x v="1"/>
  </r>
  <r>
    <x v="6"/>
    <x v="0"/>
    <x v="6"/>
  </r>
  <r>
    <x v="1"/>
    <x v="1"/>
    <x v="1"/>
  </r>
  <r>
    <x v="2"/>
    <x v="1"/>
    <x v="1"/>
  </r>
  <r>
    <x v="1"/>
    <x v="1"/>
    <x v="3"/>
  </r>
  <r>
    <x v="1"/>
    <x v="1"/>
    <x v="1"/>
  </r>
  <r>
    <x v="1"/>
    <x v="1"/>
    <x v="1"/>
  </r>
  <r>
    <x v="2"/>
    <x v="0"/>
    <x v="4"/>
  </r>
  <r>
    <x v="1"/>
    <x v="0"/>
    <x v="5"/>
  </r>
  <r>
    <x v="1"/>
    <x v="1"/>
    <x v="3"/>
  </r>
  <r>
    <x v="1"/>
    <x v="0"/>
    <x v="6"/>
  </r>
  <r>
    <x v="6"/>
    <x v="1"/>
    <x v="3"/>
  </r>
  <r>
    <x v="1"/>
    <x v="3"/>
    <x v="3"/>
  </r>
  <r>
    <x v="1"/>
    <x v="1"/>
    <x v="1"/>
  </r>
  <r>
    <x v="1"/>
    <x v="1"/>
    <x v="3"/>
  </r>
  <r>
    <x v="6"/>
    <x v="1"/>
    <x v="2"/>
  </r>
  <r>
    <x v="1"/>
    <x v="0"/>
    <x v="1"/>
  </r>
  <r>
    <x v="1"/>
    <x v="0"/>
    <x v="3"/>
  </r>
  <r>
    <x v="1"/>
    <x v="0"/>
    <x v="3"/>
  </r>
  <r>
    <x v="5"/>
    <x v="1"/>
    <x v="4"/>
  </r>
  <r>
    <x v="1"/>
    <x v="0"/>
    <x v="3"/>
  </r>
  <r>
    <x v="1"/>
    <x v="1"/>
    <x v="4"/>
  </r>
  <r>
    <x v="5"/>
    <x v="3"/>
    <x v="3"/>
  </r>
  <r>
    <x v="1"/>
    <x v="1"/>
    <x v="4"/>
  </r>
  <r>
    <x v="1"/>
    <x v="1"/>
    <x v="1"/>
  </r>
  <r>
    <x v="1"/>
    <x v="1"/>
    <x v="2"/>
  </r>
  <r>
    <x v="2"/>
    <x v="1"/>
    <x v="4"/>
  </r>
  <r>
    <x v="6"/>
    <x v="1"/>
    <x v="1"/>
  </r>
  <r>
    <x v="0"/>
    <x v="0"/>
    <x v="1"/>
  </r>
  <r>
    <x v="1"/>
    <x v="2"/>
    <x v="4"/>
  </r>
  <r>
    <x v="1"/>
    <x v="0"/>
    <x v="3"/>
  </r>
  <r>
    <x v="1"/>
    <x v="3"/>
    <x v="3"/>
  </r>
  <r>
    <x v="1"/>
    <x v="0"/>
    <x v="0"/>
  </r>
  <r>
    <x v="1"/>
    <x v="0"/>
    <x v="3"/>
  </r>
  <r>
    <x v="5"/>
    <x v="1"/>
    <x v="5"/>
  </r>
  <r>
    <x v="1"/>
    <x v="1"/>
    <x v="1"/>
  </r>
  <r>
    <x v="1"/>
    <x v="0"/>
    <x v="4"/>
  </r>
  <r>
    <x v="1"/>
    <x v="0"/>
    <x v="6"/>
  </r>
  <r>
    <x v="1"/>
    <x v="1"/>
    <x v="2"/>
  </r>
  <r>
    <x v="1"/>
    <x v="1"/>
    <x v="3"/>
  </r>
  <r>
    <x v="4"/>
    <x v="0"/>
    <x v="3"/>
  </r>
  <r>
    <x v="5"/>
    <x v="0"/>
    <x v="1"/>
  </r>
  <r>
    <x v="1"/>
    <x v="1"/>
    <x v="7"/>
  </r>
  <r>
    <x v="1"/>
    <x v="1"/>
    <x v="7"/>
  </r>
  <r>
    <x v="1"/>
    <x v="1"/>
    <x v="3"/>
  </r>
  <r>
    <x v="1"/>
    <x v="1"/>
    <x v="1"/>
  </r>
  <r>
    <x v="2"/>
    <x v="0"/>
    <x v="4"/>
  </r>
  <r>
    <x v="1"/>
    <x v="1"/>
    <x v="4"/>
  </r>
  <r>
    <x v="1"/>
    <x v="1"/>
    <x v="3"/>
  </r>
  <r>
    <x v="1"/>
    <x v="0"/>
    <x v="0"/>
  </r>
  <r>
    <x v="5"/>
    <x v="0"/>
    <x v="4"/>
  </r>
  <r>
    <x v="1"/>
    <x v="1"/>
    <x v="3"/>
  </r>
  <r>
    <x v="1"/>
    <x v="0"/>
    <x v="6"/>
  </r>
  <r>
    <x v="0"/>
    <x v="1"/>
    <x v="5"/>
  </r>
  <r>
    <x v="1"/>
    <x v="1"/>
    <x v="6"/>
  </r>
  <r>
    <x v="3"/>
    <x v="0"/>
    <x v="1"/>
  </r>
  <r>
    <x v="0"/>
    <x v="1"/>
    <x v="1"/>
  </r>
  <r>
    <x v="1"/>
    <x v="1"/>
    <x v="3"/>
  </r>
  <r>
    <x v="6"/>
    <x v="1"/>
    <x v="5"/>
  </r>
  <r>
    <x v="1"/>
    <x v="1"/>
    <x v="3"/>
  </r>
  <r>
    <x v="1"/>
    <x v="0"/>
    <x v="6"/>
  </r>
  <r>
    <x v="4"/>
    <x v="1"/>
    <x v="1"/>
  </r>
  <r>
    <x v="1"/>
    <x v="1"/>
    <x v="4"/>
  </r>
  <r>
    <x v="1"/>
    <x v="1"/>
    <x v="1"/>
  </r>
  <r>
    <x v="1"/>
    <x v="1"/>
    <x v="1"/>
  </r>
  <r>
    <x v="1"/>
    <x v="1"/>
    <x v="5"/>
  </r>
  <r>
    <x v="4"/>
    <x v="1"/>
    <x v="4"/>
  </r>
  <r>
    <x v="1"/>
    <x v="1"/>
    <x v="3"/>
  </r>
  <r>
    <x v="2"/>
    <x v="1"/>
    <x v="4"/>
  </r>
  <r>
    <x v="1"/>
    <x v="0"/>
    <x v="3"/>
  </r>
  <r>
    <x v="1"/>
    <x v="0"/>
    <x v="3"/>
  </r>
  <r>
    <x v="1"/>
    <x v="0"/>
    <x v="3"/>
  </r>
  <r>
    <x v="1"/>
    <x v="1"/>
    <x v="7"/>
  </r>
  <r>
    <x v="3"/>
    <x v="1"/>
    <x v="5"/>
  </r>
  <r>
    <x v="3"/>
    <x v="1"/>
    <x v="5"/>
  </r>
  <r>
    <x v="1"/>
    <x v="1"/>
    <x v="3"/>
  </r>
  <r>
    <x v="1"/>
    <x v="0"/>
    <x v="2"/>
  </r>
  <r>
    <x v="1"/>
    <x v="0"/>
    <x v="1"/>
  </r>
  <r>
    <x v="1"/>
    <x v="1"/>
    <x v="1"/>
  </r>
  <r>
    <x v="1"/>
    <x v="1"/>
    <x v="3"/>
  </r>
  <r>
    <x v="1"/>
    <x v="1"/>
    <x v="4"/>
  </r>
  <r>
    <x v="1"/>
    <x v="1"/>
    <x v="3"/>
  </r>
  <r>
    <x v="1"/>
    <x v="1"/>
    <x v="2"/>
  </r>
  <r>
    <x v="6"/>
    <x v="1"/>
    <x v="2"/>
  </r>
  <r>
    <x v="1"/>
    <x v="0"/>
    <x v="7"/>
  </r>
  <r>
    <x v="1"/>
    <x v="3"/>
    <x v="4"/>
  </r>
  <r>
    <x v="4"/>
    <x v="1"/>
    <x v="2"/>
  </r>
  <r>
    <x v="1"/>
    <x v="1"/>
    <x v="2"/>
  </r>
  <r>
    <x v="1"/>
    <x v="1"/>
    <x v="0"/>
  </r>
  <r>
    <x v="1"/>
    <x v="1"/>
    <x v="4"/>
  </r>
  <r>
    <x v="1"/>
    <x v="1"/>
    <x v="1"/>
  </r>
  <r>
    <x v="1"/>
    <x v="0"/>
    <x v="1"/>
  </r>
  <r>
    <x v="1"/>
    <x v="1"/>
    <x v="1"/>
  </r>
  <r>
    <x v="1"/>
    <x v="0"/>
    <x v="6"/>
  </r>
  <r>
    <x v="0"/>
    <x v="1"/>
    <x v="1"/>
  </r>
  <r>
    <x v="0"/>
    <x v="1"/>
    <x v="5"/>
  </r>
  <r>
    <x v="2"/>
    <x v="1"/>
    <x v="3"/>
  </r>
  <r>
    <x v="1"/>
    <x v="1"/>
    <x v="0"/>
  </r>
  <r>
    <x v="5"/>
    <x v="1"/>
    <x v="4"/>
  </r>
  <r>
    <x v="1"/>
    <x v="0"/>
    <x v="0"/>
  </r>
  <r>
    <x v="1"/>
    <x v="0"/>
    <x v="3"/>
  </r>
  <r>
    <x v="1"/>
    <x v="1"/>
    <x v="2"/>
  </r>
  <r>
    <x v="1"/>
    <x v="1"/>
    <x v="3"/>
  </r>
  <r>
    <x v="1"/>
    <x v="1"/>
    <x v="3"/>
  </r>
  <r>
    <x v="1"/>
    <x v="1"/>
    <x v="4"/>
  </r>
  <r>
    <x v="1"/>
    <x v="1"/>
    <x v="4"/>
  </r>
  <r>
    <x v="1"/>
    <x v="1"/>
    <x v="3"/>
  </r>
  <r>
    <x v="1"/>
    <x v="3"/>
    <x v="7"/>
  </r>
  <r>
    <x v="1"/>
    <x v="1"/>
    <x v="0"/>
  </r>
  <r>
    <x v="1"/>
    <x v="1"/>
    <x v="3"/>
  </r>
  <r>
    <x v="1"/>
    <x v="0"/>
    <x v="4"/>
  </r>
  <r>
    <x v="1"/>
    <x v="0"/>
    <x v="3"/>
  </r>
  <r>
    <x v="1"/>
    <x v="1"/>
    <x v="3"/>
  </r>
  <r>
    <x v="2"/>
    <x v="1"/>
    <x v="4"/>
  </r>
  <r>
    <x v="1"/>
    <x v="1"/>
    <x v="7"/>
  </r>
  <r>
    <x v="1"/>
    <x v="1"/>
    <x v="7"/>
  </r>
  <r>
    <x v="1"/>
    <x v="0"/>
    <x v="1"/>
  </r>
  <r>
    <x v="0"/>
    <x v="0"/>
    <x v="7"/>
  </r>
  <r>
    <x v="1"/>
    <x v="0"/>
    <x v="0"/>
  </r>
  <r>
    <x v="6"/>
    <x v="0"/>
    <x v="1"/>
  </r>
  <r>
    <x v="1"/>
    <x v="1"/>
    <x v="5"/>
  </r>
  <r>
    <x v="1"/>
    <x v="1"/>
    <x v="1"/>
  </r>
  <r>
    <x v="1"/>
    <x v="0"/>
    <x v="3"/>
  </r>
  <r>
    <x v="1"/>
    <x v="1"/>
    <x v="3"/>
  </r>
  <r>
    <x v="1"/>
    <x v="1"/>
    <x v="4"/>
  </r>
  <r>
    <x v="1"/>
    <x v="0"/>
    <x v="3"/>
  </r>
  <r>
    <x v="1"/>
    <x v="1"/>
    <x v="3"/>
  </r>
  <r>
    <x v="1"/>
    <x v="0"/>
    <x v="1"/>
  </r>
  <r>
    <x v="1"/>
    <x v="0"/>
    <x v="3"/>
  </r>
  <r>
    <x v="1"/>
    <x v="1"/>
    <x v="3"/>
  </r>
  <r>
    <x v="1"/>
    <x v="1"/>
    <x v="1"/>
  </r>
  <r>
    <x v="1"/>
    <x v="1"/>
    <x v="1"/>
  </r>
  <r>
    <x v="0"/>
    <x v="1"/>
    <x v="4"/>
  </r>
  <r>
    <x v="1"/>
    <x v="1"/>
    <x v="5"/>
  </r>
  <r>
    <x v="6"/>
    <x v="1"/>
    <x v="4"/>
  </r>
  <r>
    <x v="4"/>
    <x v="1"/>
    <x v="4"/>
  </r>
  <r>
    <x v="1"/>
    <x v="0"/>
    <x v="3"/>
  </r>
  <r>
    <x v="2"/>
    <x v="1"/>
    <x v="0"/>
  </r>
  <r>
    <x v="1"/>
    <x v="0"/>
    <x v="3"/>
  </r>
  <r>
    <x v="1"/>
    <x v="0"/>
    <x v="4"/>
  </r>
  <r>
    <x v="5"/>
    <x v="1"/>
    <x v="1"/>
  </r>
  <r>
    <x v="1"/>
    <x v="0"/>
    <x v="2"/>
  </r>
  <r>
    <x v="1"/>
    <x v="1"/>
    <x v="1"/>
  </r>
  <r>
    <x v="1"/>
    <x v="1"/>
    <x v="2"/>
  </r>
  <r>
    <x v="1"/>
    <x v="2"/>
    <x v="5"/>
  </r>
  <r>
    <x v="1"/>
    <x v="0"/>
    <x v="5"/>
  </r>
  <r>
    <x v="1"/>
    <x v="1"/>
    <x v="3"/>
  </r>
  <r>
    <x v="1"/>
    <x v="1"/>
    <x v="4"/>
  </r>
  <r>
    <x v="1"/>
    <x v="0"/>
    <x v="3"/>
  </r>
  <r>
    <x v="1"/>
    <x v="1"/>
    <x v="6"/>
  </r>
  <r>
    <x v="0"/>
    <x v="1"/>
    <x v="3"/>
  </r>
  <r>
    <x v="1"/>
    <x v="3"/>
    <x v="3"/>
  </r>
  <r>
    <x v="1"/>
    <x v="1"/>
    <x v="2"/>
  </r>
  <r>
    <x v="1"/>
    <x v="1"/>
    <x v="4"/>
  </r>
  <r>
    <x v="2"/>
    <x v="0"/>
    <x v="4"/>
  </r>
  <r>
    <x v="4"/>
    <x v="0"/>
    <x v="3"/>
  </r>
  <r>
    <x v="4"/>
    <x v="1"/>
    <x v="4"/>
  </r>
  <r>
    <x v="1"/>
    <x v="0"/>
    <x v="7"/>
  </r>
  <r>
    <x v="4"/>
    <x v="2"/>
    <x v="4"/>
  </r>
  <r>
    <x v="5"/>
    <x v="1"/>
    <x v="5"/>
  </r>
  <r>
    <x v="2"/>
    <x v="0"/>
    <x v="3"/>
  </r>
  <r>
    <x v="1"/>
    <x v="1"/>
    <x v="4"/>
  </r>
  <r>
    <x v="1"/>
    <x v="0"/>
    <x v="2"/>
  </r>
  <r>
    <x v="1"/>
    <x v="1"/>
    <x v="1"/>
  </r>
  <r>
    <x v="1"/>
    <x v="1"/>
    <x v="3"/>
  </r>
  <r>
    <x v="6"/>
    <x v="1"/>
    <x v="3"/>
  </r>
  <r>
    <x v="1"/>
    <x v="1"/>
    <x v="3"/>
  </r>
  <r>
    <x v="1"/>
    <x v="0"/>
    <x v="0"/>
  </r>
  <r>
    <x v="1"/>
    <x v="0"/>
    <x v="3"/>
  </r>
  <r>
    <x v="6"/>
    <x v="1"/>
    <x v="2"/>
  </r>
  <r>
    <x v="4"/>
    <x v="1"/>
    <x v="3"/>
  </r>
  <r>
    <x v="1"/>
    <x v="1"/>
    <x v="3"/>
  </r>
  <r>
    <x v="1"/>
    <x v="0"/>
    <x v="3"/>
  </r>
  <r>
    <x v="1"/>
    <x v="1"/>
    <x v="1"/>
  </r>
  <r>
    <x v="1"/>
    <x v="1"/>
    <x v="3"/>
  </r>
  <r>
    <x v="1"/>
    <x v="1"/>
    <x v="3"/>
  </r>
  <r>
    <x v="1"/>
    <x v="1"/>
    <x v="3"/>
  </r>
  <r>
    <x v="1"/>
    <x v="0"/>
    <x v="3"/>
  </r>
  <r>
    <x v="1"/>
    <x v="3"/>
    <x v="4"/>
  </r>
  <r>
    <x v="1"/>
    <x v="1"/>
    <x v="5"/>
  </r>
  <r>
    <x v="1"/>
    <x v="0"/>
    <x v="6"/>
  </r>
  <r>
    <x v="0"/>
    <x v="2"/>
    <x v="2"/>
  </r>
  <r>
    <x v="1"/>
    <x v="0"/>
    <x v="3"/>
  </r>
  <r>
    <x v="2"/>
    <x v="0"/>
    <x v="3"/>
  </r>
  <r>
    <x v="1"/>
    <x v="1"/>
    <x v="0"/>
  </r>
  <r>
    <x v="2"/>
    <x v="0"/>
    <x v="7"/>
  </r>
  <r>
    <x v="1"/>
    <x v="0"/>
    <x v="7"/>
  </r>
  <r>
    <x v="1"/>
    <x v="0"/>
    <x v="3"/>
  </r>
  <r>
    <x v="1"/>
    <x v="0"/>
    <x v="3"/>
  </r>
  <r>
    <x v="1"/>
    <x v="3"/>
    <x v="4"/>
  </r>
  <r>
    <x v="1"/>
    <x v="1"/>
    <x v="2"/>
  </r>
  <r>
    <x v="1"/>
    <x v="0"/>
    <x v="3"/>
  </r>
  <r>
    <x v="1"/>
    <x v="1"/>
    <x v="1"/>
  </r>
  <r>
    <x v="1"/>
    <x v="3"/>
    <x v="4"/>
  </r>
  <r>
    <x v="1"/>
    <x v="0"/>
    <x v="4"/>
  </r>
  <r>
    <x v="2"/>
    <x v="1"/>
    <x v="2"/>
  </r>
  <r>
    <x v="1"/>
    <x v="1"/>
    <x v="3"/>
  </r>
  <r>
    <x v="1"/>
    <x v="0"/>
    <x v="4"/>
  </r>
  <r>
    <x v="1"/>
    <x v="1"/>
    <x v="3"/>
  </r>
  <r>
    <x v="1"/>
    <x v="1"/>
    <x v="4"/>
  </r>
  <r>
    <x v="1"/>
    <x v="0"/>
    <x v="5"/>
  </r>
  <r>
    <x v="1"/>
    <x v="0"/>
    <x v="2"/>
  </r>
  <r>
    <x v="1"/>
    <x v="1"/>
    <x v="5"/>
  </r>
  <r>
    <x v="1"/>
    <x v="1"/>
    <x v="0"/>
  </r>
  <r>
    <x v="6"/>
    <x v="0"/>
    <x v="7"/>
  </r>
  <r>
    <x v="1"/>
    <x v="1"/>
    <x v="3"/>
  </r>
  <r>
    <x v="4"/>
    <x v="1"/>
    <x v="1"/>
  </r>
  <r>
    <x v="1"/>
    <x v="1"/>
    <x v="3"/>
  </r>
  <r>
    <x v="1"/>
    <x v="1"/>
    <x v="1"/>
  </r>
  <r>
    <x v="1"/>
    <x v="1"/>
    <x v="0"/>
  </r>
  <r>
    <x v="1"/>
    <x v="1"/>
    <x v="3"/>
  </r>
  <r>
    <x v="1"/>
    <x v="0"/>
    <x v="3"/>
  </r>
  <r>
    <x v="1"/>
    <x v="0"/>
    <x v="4"/>
  </r>
  <r>
    <x v="1"/>
    <x v="1"/>
    <x v="2"/>
  </r>
  <r>
    <x v="1"/>
    <x v="0"/>
    <x v="3"/>
  </r>
  <r>
    <x v="1"/>
    <x v="1"/>
    <x v="1"/>
  </r>
  <r>
    <x v="1"/>
    <x v="1"/>
    <x v="3"/>
  </r>
  <r>
    <x v="1"/>
    <x v="1"/>
    <x v="3"/>
  </r>
  <r>
    <x v="1"/>
    <x v="0"/>
    <x v="0"/>
  </r>
  <r>
    <x v="1"/>
    <x v="1"/>
    <x v="6"/>
  </r>
  <r>
    <x v="4"/>
    <x v="1"/>
    <x v="3"/>
  </r>
  <r>
    <x v="1"/>
    <x v="0"/>
    <x v="5"/>
  </r>
  <r>
    <x v="1"/>
    <x v="1"/>
    <x v="2"/>
  </r>
  <r>
    <x v="1"/>
    <x v="0"/>
    <x v="4"/>
  </r>
  <r>
    <x v="1"/>
    <x v="1"/>
    <x v="4"/>
  </r>
  <r>
    <x v="1"/>
    <x v="1"/>
    <x v="3"/>
  </r>
  <r>
    <x v="1"/>
    <x v="0"/>
    <x v="1"/>
  </r>
  <r>
    <x v="1"/>
    <x v="0"/>
    <x v="1"/>
  </r>
  <r>
    <x v="1"/>
    <x v="1"/>
    <x v="4"/>
  </r>
  <r>
    <x v="1"/>
    <x v="0"/>
    <x v="5"/>
  </r>
  <r>
    <x v="1"/>
    <x v="1"/>
    <x v="5"/>
  </r>
  <r>
    <x v="1"/>
    <x v="0"/>
    <x v="4"/>
  </r>
  <r>
    <x v="1"/>
    <x v="1"/>
    <x v="1"/>
  </r>
  <r>
    <x v="1"/>
    <x v="1"/>
    <x v="4"/>
  </r>
  <r>
    <x v="6"/>
    <x v="3"/>
    <x v="7"/>
  </r>
  <r>
    <x v="1"/>
    <x v="0"/>
    <x v="5"/>
  </r>
  <r>
    <x v="1"/>
    <x v="1"/>
    <x v="0"/>
  </r>
  <r>
    <x v="1"/>
    <x v="0"/>
    <x v="3"/>
  </r>
  <r>
    <x v="6"/>
    <x v="3"/>
    <x v="3"/>
  </r>
  <r>
    <x v="1"/>
    <x v="0"/>
    <x v="1"/>
  </r>
  <r>
    <x v="1"/>
    <x v="3"/>
    <x v="0"/>
  </r>
  <r>
    <x v="7"/>
    <x v="4"/>
    <x v="9"/>
  </r>
  <r>
    <x v="7"/>
    <x v="4"/>
    <x v="1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</r>
  <r>
    <x v="1"/>
    <x v="1"/>
  </r>
  <r>
    <x v="2"/>
    <x v="2"/>
  </r>
  <r>
    <x v="1"/>
    <x v="1"/>
  </r>
  <r>
    <x v="1"/>
    <x v="3"/>
  </r>
  <r>
    <x v="3"/>
    <x v="3"/>
  </r>
  <r>
    <x v="4"/>
    <x v="4"/>
  </r>
  <r>
    <x v="3"/>
    <x v="3"/>
  </r>
  <r>
    <x v="3"/>
    <x v="3"/>
  </r>
  <r>
    <x v="1"/>
    <x v="1"/>
  </r>
  <r>
    <x v="1"/>
    <x v="4"/>
  </r>
  <r>
    <x v="1"/>
    <x v="3"/>
  </r>
  <r>
    <x v="1"/>
    <x v="4"/>
  </r>
  <r>
    <x v="1"/>
    <x v="1"/>
  </r>
  <r>
    <x v="1"/>
    <x v="1"/>
  </r>
  <r>
    <x v="1"/>
    <x v="2"/>
  </r>
  <r>
    <x v="1"/>
    <x v="5"/>
  </r>
  <r>
    <x v="1"/>
    <x v="4"/>
  </r>
  <r>
    <x v="1"/>
    <x v="3"/>
  </r>
  <r>
    <x v="1"/>
    <x v="3"/>
  </r>
  <r>
    <x v="1"/>
    <x v="4"/>
  </r>
  <r>
    <x v="1"/>
    <x v="3"/>
  </r>
  <r>
    <x v="1"/>
    <x v="3"/>
  </r>
  <r>
    <x v="4"/>
    <x v="4"/>
  </r>
  <r>
    <x v="1"/>
    <x v="2"/>
  </r>
  <r>
    <x v="1"/>
    <x v="6"/>
  </r>
  <r>
    <x v="1"/>
    <x v="3"/>
  </r>
  <r>
    <x v="1"/>
    <x v="1"/>
  </r>
  <r>
    <x v="1"/>
    <x v="3"/>
  </r>
  <r>
    <x v="5"/>
    <x v="4"/>
  </r>
  <r>
    <x v="1"/>
    <x v="4"/>
  </r>
  <r>
    <x v="4"/>
    <x v="6"/>
  </r>
  <r>
    <x v="6"/>
    <x v="4"/>
  </r>
  <r>
    <x v="1"/>
    <x v="3"/>
  </r>
  <r>
    <x v="1"/>
    <x v="4"/>
  </r>
  <r>
    <x v="3"/>
    <x v="4"/>
  </r>
  <r>
    <x v="1"/>
    <x v="3"/>
  </r>
  <r>
    <x v="1"/>
    <x v="5"/>
  </r>
  <r>
    <x v="1"/>
    <x v="7"/>
  </r>
  <r>
    <x v="3"/>
    <x v="3"/>
  </r>
  <r>
    <x v="1"/>
    <x v="2"/>
  </r>
  <r>
    <x v="6"/>
    <x v="1"/>
  </r>
  <r>
    <x v="1"/>
    <x v="0"/>
  </r>
  <r>
    <x v="1"/>
    <x v="5"/>
  </r>
  <r>
    <x v="3"/>
    <x v="5"/>
  </r>
  <r>
    <x v="1"/>
    <x v="3"/>
  </r>
  <r>
    <x v="1"/>
    <x v="1"/>
  </r>
  <r>
    <x v="1"/>
    <x v="3"/>
  </r>
  <r>
    <x v="1"/>
    <x v="3"/>
  </r>
  <r>
    <x v="1"/>
    <x v="1"/>
  </r>
  <r>
    <x v="6"/>
    <x v="1"/>
  </r>
  <r>
    <x v="4"/>
    <x v="2"/>
  </r>
  <r>
    <x v="1"/>
    <x v="3"/>
  </r>
  <r>
    <x v="1"/>
    <x v="4"/>
  </r>
  <r>
    <x v="1"/>
    <x v="2"/>
  </r>
  <r>
    <x v="1"/>
    <x v="1"/>
  </r>
  <r>
    <x v="1"/>
    <x v="2"/>
  </r>
  <r>
    <x v="1"/>
    <x v="6"/>
  </r>
  <r>
    <x v="1"/>
    <x v="3"/>
  </r>
  <r>
    <x v="1"/>
    <x v="3"/>
  </r>
  <r>
    <x v="0"/>
    <x v="3"/>
  </r>
  <r>
    <x v="0"/>
    <x v="3"/>
  </r>
  <r>
    <x v="1"/>
    <x v="2"/>
  </r>
  <r>
    <x v="1"/>
    <x v="3"/>
  </r>
  <r>
    <x v="1"/>
    <x v="2"/>
  </r>
  <r>
    <x v="1"/>
    <x v="3"/>
  </r>
  <r>
    <x v="1"/>
    <x v="3"/>
  </r>
  <r>
    <x v="4"/>
    <x v="2"/>
  </r>
  <r>
    <x v="6"/>
    <x v="3"/>
  </r>
  <r>
    <x v="1"/>
    <x v="3"/>
  </r>
  <r>
    <x v="6"/>
    <x v="3"/>
  </r>
  <r>
    <x v="1"/>
    <x v="3"/>
  </r>
  <r>
    <x v="1"/>
    <x v="4"/>
  </r>
  <r>
    <x v="1"/>
    <x v="1"/>
  </r>
  <r>
    <x v="4"/>
    <x v="1"/>
  </r>
  <r>
    <x v="1"/>
    <x v="7"/>
  </r>
  <r>
    <x v="1"/>
    <x v="3"/>
  </r>
  <r>
    <x v="1"/>
    <x v="4"/>
  </r>
  <r>
    <x v="1"/>
    <x v="5"/>
  </r>
  <r>
    <x v="1"/>
    <x v="3"/>
  </r>
  <r>
    <x v="1"/>
    <x v="6"/>
  </r>
  <r>
    <x v="1"/>
    <x v="1"/>
  </r>
  <r>
    <x v="4"/>
    <x v="6"/>
  </r>
  <r>
    <x v="1"/>
    <x v="1"/>
  </r>
  <r>
    <x v="1"/>
    <x v="2"/>
  </r>
  <r>
    <x v="2"/>
    <x v="1"/>
  </r>
  <r>
    <x v="1"/>
    <x v="3"/>
  </r>
  <r>
    <x v="2"/>
    <x v="1"/>
  </r>
  <r>
    <x v="1"/>
    <x v="5"/>
  </r>
  <r>
    <x v="1"/>
    <x v="3"/>
  </r>
  <r>
    <x v="1"/>
    <x v="3"/>
  </r>
  <r>
    <x v="6"/>
    <x v="5"/>
  </r>
  <r>
    <x v="5"/>
    <x v="6"/>
  </r>
  <r>
    <x v="1"/>
    <x v="3"/>
  </r>
  <r>
    <x v="4"/>
    <x v="2"/>
  </r>
  <r>
    <x v="1"/>
    <x v="4"/>
  </r>
  <r>
    <x v="1"/>
    <x v="3"/>
  </r>
  <r>
    <x v="1"/>
    <x v="0"/>
  </r>
  <r>
    <x v="2"/>
    <x v="6"/>
  </r>
  <r>
    <x v="1"/>
    <x v="3"/>
  </r>
  <r>
    <x v="1"/>
    <x v="3"/>
  </r>
  <r>
    <x v="1"/>
    <x v="1"/>
  </r>
  <r>
    <x v="1"/>
    <x v="2"/>
  </r>
  <r>
    <x v="6"/>
    <x v="1"/>
  </r>
  <r>
    <x v="1"/>
    <x v="1"/>
  </r>
  <r>
    <x v="1"/>
    <x v="2"/>
  </r>
  <r>
    <x v="1"/>
    <x v="3"/>
  </r>
  <r>
    <x v="1"/>
    <x v="3"/>
  </r>
  <r>
    <x v="1"/>
    <x v="4"/>
  </r>
  <r>
    <x v="1"/>
    <x v="4"/>
  </r>
  <r>
    <x v="1"/>
    <x v="0"/>
  </r>
  <r>
    <x v="1"/>
    <x v="5"/>
  </r>
  <r>
    <x v="2"/>
    <x v="2"/>
  </r>
  <r>
    <x v="1"/>
    <x v="0"/>
  </r>
  <r>
    <x v="1"/>
    <x v="2"/>
  </r>
  <r>
    <x v="6"/>
    <x v="5"/>
  </r>
  <r>
    <x v="1"/>
    <x v="3"/>
  </r>
  <r>
    <x v="1"/>
    <x v="4"/>
  </r>
  <r>
    <x v="1"/>
    <x v="7"/>
  </r>
  <r>
    <x v="1"/>
    <x v="4"/>
  </r>
  <r>
    <x v="1"/>
    <x v="6"/>
  </r>
  <r>
    <x v="1"/>
    <x v="6"/>
  </r>
  <r>
    <x v="1"/>
    <x v="5"/>
  </r>
  <r>
    <x v="0"/>
    <x v="3"/>
  </r>
  <r>
    <x v="6"/>
    <x v="7"/>
  </r>
  <r>
    <x v="1"/>
    <x v="3"/>
  </r>
  <r>
    <x v="1"/>
    <x v="3"/>
  </r>
  <r>
    <x v="0"/>
    <x v="3"/>
  </r>
  <r>
    <x v="1"/>
    <x v="1"/>
  </r>
  <r>
    <x v="2"/>
    <x v="0"/>
  </r>
  <r>
    <x v="3"/>
    <x v="4"/>
  </r>
  <r>
    <x v="4"/>
    <x v="2"/>
  </r>
  <r>
    <x v="1"/>
    <x v="3"/>
  </r>
  <r>
    <x v="1"/>
    <x v="1"/>
  </r>
  <r>
    <x v="5"/>
    <x v="4"/>
  </r>
  <r>
    <x v="1"/>
    <x v="3"/>
  </r>
  <r>
    <x v="1"/>
    <x v="4"/>
  </r>
  <r>
    <x v="1"/>
    <x v="5"/>
  </r>
  <r>
    <x v="1"/>
    <x v="6"/>
  </r>
  <r>
    <x v="1"/>
    <x v="2"/>
  </r>
  <r>
    <x v="1"/>
    <x v="4"/>
  </r>
  <r>
    <x v="1"/>
    <x v="2"/>
  </r>
  <r>
    <x v="1"/>
    <x v="2"/>
  </r>
  <r>
    <x v="1"/>
    <x v="1"/>
  </r>
  <r>
    <x v="1"/>
    <x v="3"/>
  </r>
  <r>
    <x v="5"/>
    <x v="2"/>
  </r>
  <r>
    <x v="1"/>
    <x v="3"/>
  </r>
  <r>
    <x v="1"/>
    <x v="3"/>
  </r>
  <r>
    <x v="1"/>
    <x v="2"/>
  </r>
  <r>
    <x v="1"/>
    <x v="1"/>
  </r>
  <r>
    <x v="1"/>
    <x v="1"/>
  </r>
  <r>
    <x v="1"/>
    <x v="1"/>
  </r>
  <r>
    <x v="1"/>
    <x v="1"/>
  </r>
  <r>
    <x v="1"/>
    <x v="3"/>
  </r>
  <r>
    <x v="1"/>
    <x v="1"/>
  </r>
  <r>
    <x v="1"/>
    <x v="3"/>
  </r>
  <r>
    <x v="2"/>
    <x v="1"/>
  </r>
  <r>
    <x v="2"/>
    <x v="7"/>
  </r>
  <r>
    <x v="1"/>
    <x v="1"/>
  </r>
  <r>
    <x v="1"/>
    <x v="3"/>
  </r>
  <r>
    <x v="1"/>
    <x v="2"/>
  </r>
  <r>
    <x v="1"/>
    <x v="2"/>
  </r>
  <r>
    <x v="5"/>
    <x v="1"/>
  </r>
  <r>
    <x v="1"/>
    <x v="7"/>
  </r>
  <r>
    <x v="1"/>
    <x v="3"/>
  </r>
  <r>
    <x v="1"/>
    <x v="2"/>
  </r>
  <r>
    <x v="1"/>
    <x v="7"/>
  </r>
  <r>
    <x v="2"/>
    <x v="3"/>
  </r>
  <r>
    <x v="3"/>
    <x v="1"/>
  </r>
  <r>
    <x v="1"/>
    <x v="4"/>
  </r>
  <r>
    <x v="1"/>
    <x v="1"/>
  </r>
  <r>
    <x v="1"/>
    <x v="5"/>
  </r>
  <r>
    <x v="1"/>
    <x v="4"/>
  </r>
  <r>
    <x v="1"/>
    <x v="3"/>
  </r>
  <r>
    <x v="1"/>
    <x v="2"/>
  </r>
  <r>
    <x v="1"/>
    <x v="3"/>
  </r>
  <r>
    <x v="1"/>
    <x v="3"/>
  </r>
  <r>
    <x v="1"/>
    <x v="3"/>
  </r>
  <r>
    <x v="1"/>
    <x v="0"/>
  </r>
  <r>
    <x v="0"/>
    <x v="3"/>
  </r>
  <r>
    <x v="2"/>
    <x v="2"/>
  </r>
  <r>
    <x v="1"/>
    <x v="2"/>
  </r>
  <r>
    <x v="3"/>
    <x v="3"/>
  </r>
  <r>
    <x v="0"/>
    <x v="1"/>
  </r>
  <r>
    <x v="1"/>
    <x v="3"/>
  </r>
  <r>
    <x v="1"/>
    <x v="4"/>
  </r>
  <r>
    <x v="1"/>
    <x v="3"/>
  </r>
  <r>
    <x v="0"/>
    <x v="4"/>
  </r>
  <r>
    <x v="6"/>
    <x v="3"/>
  </r>
  <r>
    <x v="1"/>
    <x v="3"/>
  </r>
  <r>
    <x v="1"/>
    <x v="3"/>
  </r>
  <r>
    <x v="6"/>
    <x v="3"/>
  </r>
  <r>
    <x v="1"/>
    <x v="1"/>
  </r>
  <r>
    <x v="1"/>
    <x v="1"/>
  </r>
  <r>
    <x v="1"/>
    <x v="1"/>
  </r>
  <r>
    <x v="1"/>
    <x v="1"/>
  </r>
  <r>
    <x v="3"/>
    <x v="2"/>
  </r>
  <r>
    <x v="1"/>
    <x v="4"/>
  </r>
  <r>
    <x v="1"/>
    <x v="1"/>
  </r>
  <r>
    <x v="1"/>
    <x v="1"/>
  </r>
  <r>
    <x v="0"/>
    <x v="3"/>
  </r>
  <r>
    <x v="1"/>
    <x v="2"/>
  </r>
  <r>
    <x v="1"/>
    <x v="0"/>
  </r>
  <r>
    <x v="2"/>
    <x v="3"/>
  </r>
  <r>
    <x v="1"/>
    <x v="1"/>
  </r>
  <r>
    <x v="1"/>
    <x v="3"/>
  </r>
  <r>
    <x v="1"/>
    <x v="5"/>
  </r>
  <r>
    <x v="1"/>
    <x v="1"/>
  </r>
  <r>
    <x v="1"/>
    <x v="4"/>
  </r>
  <r>
    <x v="2"/>
    <x v="4"/>
  </r>
  <r>
    <x v="3"/>
    <x v="4"/>
  </r>
  <r>
    <x v="1"/>
    <x v="3"/>
  </r>
  <r>
    <x v="1"/>
    <x v="3"/>
  </r>
  <r>
    <x v="1"/>
    <x v="1"/>
  </r>
  <r>
    <x v="1"/>
    <x v="1"/>
  </r>
  <r>
    <x v="1"/>
    <x v="3"/>
  </r>
  <r>
    <x v="1"/>
    <x v="3"/>
  </r>
  <r>
    <x v="1"/>
    <x v="4"/>
  </r>
  <r>
    <x v="4"/>
    <x v="4"/>
  </r>
  <r>
    <x v="1"/>
    <x v="4"/>
  </r>
  <r>
    <x v="1"/>
    <x v="3"/>
  </r>
  <r>
    <x v="1"/>
    <x v="0"/>
  </r>
  <r>
    <x v="1"/>
    <x v="7"/>
  </r>
  <r>
    <x v="1"/>
    <x v="3"/>
  </r>
  <r>
    <x v="1"/>
    <x v="4"/>
  </r>
  <r>
    <x v="1"/>
    <x v="1"/>
  </r>
  <r>
    <x v="1"/>
    <x v="7"/>
  </r>
  <r>
    <x v="1"/>
    <x v="6"/>
  </r>
  <r>
    <x v="1"/>
    <x v="4"/>
  </r>
  <r>
    <x v="1"/>
    <x v="6"/>
  </r>
  <r>
    <x v="1"/>
    <x v="6"/>
  </r>
  <r>
    <x v="1"/>
    <x v="3"/>
  </r>
  <r>
    <x v="1"/>
    <x v="3"/>
  </r>
  <r>
    <x v="1"/>
    <x v="4"/>
  </r>
  <r>
    <x v="6"/>
    <x v="6"/>
  </r>
  <r>
    <x v="1"/>
    <x v="4"/>
  </r>
  <r>
    <x v="2"/>
    <x v="1"/>
  </r>
  <r>
    <x v="1"/>
    <x v="4"/>
  </r>
  <r>
    <x v="3"/>
    <x v="3"/>
  </r>
  <r>
    <x v="1"/>
    <x v="2"/>
  </r>
  <r>
    <x v="1"/>
    <x v="3"/>
  </r>
  <r>
    <x v="2"/>
    <x v="5"/>
  </r>
  <r>
    <x v="1"/>
    <x v="1"/>
  </r>
  <r>
    <x v="1"/>
    <x v="3"/>
  </r>
  <r>
    <x v="1"/>
    <x v="3"/>
  </r>
  <r>
    <x v="1"/>
    <x v="3"/>
  </r>
  <r>
    <x v="1"/>
    <x v="2"/>
  </r>
  <r>
    <x v="1"/>
    <x v="5"/>
  </r>
  <r>
    <x v="2"/>
    <x v="6"/>
  </r>
  <r>
    <x v="1"/>
    <x v="5"/>
  </r>
  <r>
    <x v="1"/>
    <x v="1"/>
  </r>
  <r>
    <x v="1"/>
    <x v="3"/>
  </r>
  <r>
    <x v="1"/>
    <x v="3"/>
  </r>
  <r>
    <x v="0"/>
    <x v="4"/>
  </r>
  <r>
    <x v="1"/>
    <x v="5"/>
  </r>
  <r>
    <x v="1"/>
    <x v="1"/>
  </r>
  <r>
    <x v="4"/>
    <x v="1"/>
  </r>
  <r>
    <x v="1"/>
    <x v="3"/>
  </r>
  <r>
    <x v="1"/>
    <x v="3"/>
  </r>
  <r>
    <x v="1"/>
    <x v="7"/>
  </r>
  <r>
    <x v="1"/>
    <x v="1"/>
  </r>
  <r>
    <x v="1"/>
    <x v="1"/>
  </r>
  <r>
    <x v="1"/>
    <x v="1"/>
  </r>
  <r>
    <x v="1"/>
    <x v="7"/>
  </r>
  <r>
    <x v="1"/>
    <x v="3"/>
  </r>
  <r>
    <x v="1"/>
    <x v="3"/>
  </r>
  <r>
    <x v="6"/>
    <x v="1"/>
  </r>
  <r>
    <x v="2"/>
    <x v="3"/>
  </r>
  <r>
    <x v="1"/>
    <x v="4"/>
  </r>
  <r>
    <x v="1"/>
    <x v="4"/>
  </r>
  <r>
    <x v="1"/>
    <x v="6"/>
  </r>
  <r>
    <x v="1"/>
    <x v="7"/>
  </r>
  <r>
    <x v="1"/>
    <x v="3"/>
  </r>
  <r>
    <x v="0"/>
    <x v="3"/>
  </r>
  <r>
    <x v="1"/>
    <x v="3"/>
  </r>
  <r>
    <x v="1"/>
    <x v="5"/>
  </r>
  <r>
    <x v="1"/>
    <x v="6"/>
  </r>
  <r>
    <x v="1"/>
    <x v="3"/>
  </r>
  <r>
    <x v="1"/>
    <x v="2"/>
  </r>
  <r>
    <x v="1"/>
    <x v="3"/>
  </r>
  <r>
    <x v="1"/>
    <x v="4"/>
  </r>
  <r>
    <x v="1"/>
    <x v="3"/>
  </r>
  <r>
    <x v="1"/>
    <x v="4"/>
  </r>
  <r>
    <x v="3"/>
    <x v="1"/>
  </r>
  <r>
    <x v="1"/>
    <x v="2"/>
  </r>
  <r>
    <x v="1"/>
    <x v="3"/>
  </r>
  <r>
    <x v="1"/>
    <x v="3"/>
  </r>
  <r>
    <x v="1"/>
    <x v="1"/>
  </r>
  <r>
    <x v="3"/>
    <x v="1"/>
  </r>
  <r>
    <x v="0"/>
    <x v="3"/>
  </r>
  <r>
    <x v="1"/>
    <x v="4"/>
  </r>
  <r>
    <x v="1"/>
    <x v="2"/>
  </r>
  <r>
    <x v="1"/>
    <x v="0"/>
  </r>
  <r>
    <x v="6"/>
    <x v="3"/>
  </r>
  <r>
    <x v="1"/>
    <x v="3"/>
  </r>
  <r>
    <x v="5"/>
    <x v="3"/>
  </r>
  <r>
    <x v="2"/>
    <x v="3"/>
  </r>
  <r>
    <x v="2"/>
    <x v="3"/>
  </r>
  <r>
    <x v="1"/>
    <x v="1"/>
  </r>
  <r>
    <x v="1"/>
    <x v="0"/>
  </r>
  <r>
    <x v="3"/>
    <x v="5"/>
  </r>
  <r>
    <x v="1"/>
    <x v="4"/>
  </r>
  <r>
    <x v="1"/>
    <x v="3"/>
  </r>
  <r>
    <x v="1"/>
    <x v="1"/>
  </r>
  <r>
    <x v="1"/>
    <x v="4"/>
  </r>
  <r>
    <x v="1"/>
    <x v="3"/>
  </r>
  <r>
    <x v="1"/>
    <x v="3"/>
  </r>
  <r>
    <x v="3"/>
    <x v="5"/>
  </r>
  <r>
    <x v="1"/>
    <x v="3"/>
  </r>
  <r>
    <x v="1"/>
    <x v="1"/>
  </r>
  <r>
    <x v="1"/>
    <x v="6"/>
  </r>
  <r>
    <x v="1"/>
    <x v="3"/>
  </r>
  <r>
    <x v="1"/>
    <x v="3"/>
  </r>
  <r>
    <x v="1"/>
    <x v="1"/>
  </r>
  <r>
    <x v="1"/>
    <x v="4"/>
  </r>
  <r>
    <x v="1"/>
    <x v="3"/>
  </r>
  <r>
    <x v="6"/>
    <x v="0"/>
  </r>
  <r>
    <x v="1"/>
    <x v="3"/>
  </r>
  <r>
    <x v="1"/>
    <x v="1"/>
  </r>
  <r>
    <x v="1"/>
    <x v="2"/>
  </r>
  <r>
    <x v="1"/>
    <x v="5"/>
  </r>
  <r>
    <x v="1"/>
    <x v="4"/>
  </r>
  <r>
    <x v="1"/>
    <x v="3"/>
  </r>
  <r>
    <x v="4"/>
    <x v="4"/>
  </r>
  <r>
    <x v="1"/>
    <x v="3"/>
  </r>
  <r>
    <x v="1"/>
    <x v="3"/>
  </r>
  <r>
    <x v="1"/>
    <x v="4"/>
  </r>
  <r>
    <x v="1"/>
    <x v="3"/>
  </r>
  <r>
    <x v="1"/>
    <x v="1"/>
  </r>
  <r>
    <x v="1"/>
    <x v="6"/>
  </r>
  <r>
    <x v="4"/>
    <x v="4"/>
  </r>
  <r>
    <x v="1"/>
    <x v="0"/>
  </r>
  <r>
    <x v="1"/>
    <x v="2"/>
  </r>
  <r>
    <x v="1"/>
    <x v="3"/>
  </r>
  <r>
    <x v="1"/>
    <x v="1"/>
  </r>
  <r>
    <x v="1"/>
    <x v="1"/>
  </r>
  <r>
    <x v="1"/>
    <x v="1"/>
  </r>
  <r>
    <x v="1"/>
    <x v="3"/>
  </r>
  <r>
    <x v="1"/>
    <x v="3"/>
  </r>
  <r>
    <x v="0"/>
    <x v="3"/>
  </r>
  <r>
    <x v="1"/>
    <x v="7"/>
  </r>
  <r>
    <x v="1"/>
    <x v="1"/>
  </r>
  <r>
    <x v="1"/>
    <x v="3"/>
  </r>
  <r>
    <x v="1"/>
    <x v="3"/>
  </r>
  <r>
    <x v="1"/>
    <x v="6"/>
  </r>
  <r>
    <x v="4"/>
    <x v="4"/>
  </r>
  <r>
    <x v="1"/>
    <x v="1"/>
  </r>
  <r>
    <x v="1"/>
    <x v="2"/>
  </r>
  <r>
    <x v="1"/>
    <x v="0"/>
  </r>
  <r>
    <x v="1"/>
    <x v="3"/>
  </r>
  <r>
    <x v="1"/>
    <x v="1"/>
  </r>
  <r>
    <x v="1"/>
    <x v="1"/>
  </r>
  <r>
    <x v="0"/>
    <x v="3"/>
  </r>
  <r>
    <x v="1"/>
    <x v="3"/>
  </r>
  <r>
    <x v="3"/>
    <x v="4"/>
  </r>
  <r>
    <x v="1"/>
    <x v="2"/>
  </r>
  <r>
    <x v="6"/>
    <x v="3"/>
  </r>
  <r>
    <x v="1"/>
    <x v="6"/>
  </r>
  <r>
    <x v="0"/>
    <x v="7"/>
  </r>
  <r>
    <x v="1"/>
    <x v="4"/>
  </r>
  <r>
    <x v="4"/>
    <x v="3"/>
  </r>
  <r>
    <x v="1"/>
    <x v="3"/>
  </r>
  <r>
    <x v="1"/>
    <x v="1"/>
  </r>
  <r>
    <x v="1"/>
    <x v="1"/>
  </r>
  <r>
    <x v="1"/>
    <x v="1"/>
  </r>
  <r>
    <x v="2"/>
    <x v="3"/>
  </r>
  <r>
    <x v="1"/>
    <x v="3"/>
  </r>
  <r>
    <x v="1"/>
    <x v="3"/>
  </r>
  <r>
    <x v="4"/>
    <x v="4"/>
  </r>
  <r>
    <x v="1"/>
    <x v="4"/>
  </r>
  <r>
    <x v="1"/>
    <x v="3"/>
  </r>
  <r>
    <x v="1"/>
    <x v="3"/>
  </r>
  <r>
    <x v="1"/>
    <x v="4"/>
  </r>
  <r>
    <x v="1"/>
    <x v="3"/>
  </r>
  <r>
    <x v="1"/>
    <x v="4"/>
  </r>
  <r>
    <x v="1"/>
    <x v="1"/>
  </r>
  <r>
    <x v="1"/>
    <x v="1"/>
  </r>
  <r>
    <x v="1"/>
    <x v="3"/>
  </r>
  <r>
    <x v="1"/>
    <x v="4"/>
  </r>
  <r>
    <x v="4"/>
    <x v="3"/>
  </r>
  <r>
    <x v="1"/>
    <x v="3"/>
  </r>
  <r>
    <x v="1"/>
    <x v="3"/>
  </r>
  <r>
    <x v="1"/>
    <x v="7"/>
  </r>
  <r>
    <x v="1"/>
    <x v="0"/>
  </r>
  <r>
    <x v="1"/>
    <x v="4"/>
  </r>
  <r>
    <x v="1"/>
    <x v="5"/>
  </r>
  <r>
    <x v="1"/>
    <x v="3"/>
  </r>
  <r>
    <x v="1"/>
    <x v="2"/>
  </r>
  <r>
    <x v="5"/>
    <x v="1"/>
  </r>
  <r>
    <x v="1"/>
    <x v="3"/>
  </r>
  <r>
    <x v="1"/>
    <x v="7"/>
  </r>
  <r>
    <x v="1"/>
    <x v="5"/>
  </r>
  <r>
    <x v="1"/>
    <x v="2"/>
  </r>
  <r>
    <x v="0"/>
    <x v="1"/>
  </r>
  <r>
    <x v="1"/>
    <x v="4"/>
  </r>
  <r>
    <x v="1"/>
    <x v="3"/>
  </r>
  <r>
    <x v="2"/>
    <x v="4"/>
  </r>
  <r>
    <x v="1"/>
    <x v="1"/>
  </r>
  <r>
    <x v="6"/>
    <x v="4"/>
  </r>
  <r>
    <x v="1"/>
    <x v="1"/>
  </r>
  <r>
    <x v="1"/>
    <x v="7"/>
  </r>
  <r>
    <x v="1"/>
    <x v="3"/>
  </r>
  <r>
    <x v="1"/>
    <x v="4"/>
  </r>
  <r>
    <x v="0"/>
    <x v="3"/>
  </r>
  <r>
    <x v="1"/>
    <x v="3"/>
  </r>
  <r>
    <x v="1"/>
    <x v="3"/>
  </r>
  <r>
    <x v="1"/>
    <x v="4"/>
  </r>
  <r>
    <x v="3"/>
    <x v="3"/>
  </r>
  <r>
    <x v="0"/>
    <x v="4"/>
  </r>
  <r>
    <x v="1"/>
    <x v="1"/>
  </r>
  <r>
    <x v="1"/>
    <x v="6"/>
  </r>
  <r>
    <x v="1"/>
    <x v="3"/>
  </r>
  <r>
    <x v="1"/>
    <x v="5"/>
  </r>
  <r>
    <x v="1"/>
    <x v="4"/>
  </r>
  <r>
    <x v="1"/>
    <x v="0"/>
  </r>
  <r>
    <x v="1"/>
    <x v="3"/>
  </r>
  <r>
    <x v="1"/>
    <x v="4"/>
  </r>
  <r>
    <x v="1"/>
    <x v="3"/>
  </r>
  <r>
    <x v="0"/>
    <x v="4"/>
  </r>
  <r>
    <x v="1"/>
    <x v="2"/>
  </r>
  <r>
    <x v="1"/>
    <x v="3"/>
  </r>
  <r>
    <x v="1"/>
    <x v="2"/>
  </r>
  <r>
    <x v="1"/>
    <x v="3"/>
  </r>
  <r>
    <x v="1"/>
    <x v="0"/>
  </r>
  <r>
    <x v="1"/>
    <x v="1"/>
  </r>
  <r>
    <x v="1"/>
    <x v="7"/>
  </r>
  <r>
    <x v="1"/>
    <x v="3"/>
  </r>
  <r>
    <x v="1"/>
    <x v="3"/>
  </r>
  <r>
    <x v="1"/>
    <x v="4"/>
  </r>
  <r>
    <x v="1"/>
    <x v="7"/>
  </r>
  <r>
    <x v="1"/>
    <x v="3"/>
  </r>
  <r>
    <x v="1"/>
    <x v="3"/>
  </r>
  <r>
    <x v="1"/>
    <x v="3"/>
  </r>
  <r>
    <x v="1"/>
    <x v="4"/>
  </r>
  <r>
    <x v="0"/>
    <x v="3"/>
  </r>
  <r>
    <x v="6"/>
    <x v="3"/>
  </r>
  <r>
    <x v="1"/>
    <x v="1"/>
  </r>
  <r>
    <x v="1"/>
    <x v="4"/>
  </r>
  <r>
    <x v="1"/>
    <x v="3"/>
  </r>
  <r>
    <x v="1"/>
    <x v="4"/>
  </r>
  <r>
    <x v="1"/>
    <x v="4"/>
  </r>
  <r>
    <x v="1"/>
    <x v="2"/>
  </r>
  <r>
    <x v="6"/>
    <x v="3"/>
  </r>
  <r>
    <x v="1"/>
    <x v="3"/>
  </r>
  <r>
    <x v="1"/>
    <x v="1"/>
  </r>
  <r>
    <x v="1"/>
    <x v="3"/>
  </r>
  <r>
    <x v="1"/>
    <x v="2"/>
  </r>
  <r>
    <x v="4"/>
    <x v="4"/>
  </r>
  <r>
    <x v="1"/>
    <x v="6"/>
  </r>
  <r>
    <x v="3"/>
    <x v="6"/>
  </r>
  <r>
    <x v="0"/>
    <x v="4"/>
  </r>
  <r>
    <x v="1"/>
    <x v="1"/>
  </r>
  <r>
    <x v="1"/>
    <x v="4"/>
  </r>
  <r>
    <x v="1"/>
    <x v="4"/>
  </r>
  <r>
    <x v="1"/>
    <x v="4"/>
  </r>
  <r>
    <x v="1"/>
    <x v="3"/>
  </r>
  <r>
    <x v="1"/>
    <x v="1"/>
  </r>
  <r>
    <x v="1"/>
    <x v="3"/>
  </r>
  <r>
    <x v="1"/>
    <x v="3"/>
  </r>
  <r>
    <x v="1"/>
    <x v="4"/>
  </r>
  <r>
    <x v="1"/>
    <x v="3"/>
  </r>
  <r>
    <x v="1"/>
    <x v="4"/>
  </r>
  <r>
    <x v="1"/>
    <x v="6"/>
  </r>
  <r>
    <x v="1"/>
    <x v="4"/>
  </r>
  <r>
    <x v="1"/>
    <x v="3"/>
  </r>
  <r>
    <x v="1"/>
    <x v="5"/>
  </r>
  <r>
    <x v="1"/>
    <x v="2"/>
  </r>
  <r>
    <x v="0"/>
    <x v="2"/>
  </r>
  <r>
    <x v="1"/>
    <x v="3"/>
  </r>
  <r>
    <x v="1"/>
    <x v="4"/>
  </r>
  <r>
    <x v="1"/>
    <x v="2"/>
  </r>
  <r>
    <x v="4"/>
    <x v="0"/>
  </r>
  <r>
    <x v="1"/>
    <x v="1"/>
  </r>
  <r>
    <x v="1"/>
    <x v="1"/>
  </r>
  <r>
    <x v="1"/>
    <x v="4"/>
  </r>
  <r>
    <x v="1"/>
    <x v="5"/>
  </r>
  <r>
    <x v="1"/>
    <x v="5"/>
  </r>
  <r>
    <x v="1"/>
    <x v="4"/>
  </r>
  <r>
    <x v="1"/>
    <x v="2"/>
  </r>
  <r>
    <x v="4"/>
    <x v="0"/>
  </r>
  <r>
    <x v="1"/>
    <x v="7"/>
  </r>
  <r>
    <x v="1"/>
    <x v="3"/>
  </r>
  <r>
    <x v="1"/>
    <x v="5"/>
  </r>
  <r>
    <x v="1"/>
    <x v="3"/>
  </r>
  <r>
    <x v="4"/>
    <x v="0"/>
  </r>
  <r>
    <x v="4"/>
    <x v="3"/>
  </r>
  <r>
    <x v="4"/>
    <x v="5"/>
  </r>
  <r>
    <x v="1"/>
    <x v="3"/>
  </r>
  <r>
    <x v="1"/>
    <x v="3"/>
  </r>
  <r>
    <x v="6"/>
    <x v="2"/>
  </r>
  <r>
    <x v="1"/>
    <x v="8"/>
  </r>
  <r>
    <x v="1"/>
    <x v="0"/>
  </r>
  <r>
    <x v="1"/>
    <x v="4"/>
  </r>
  <r>
    <x v="1"/>
    <x v="7"/>
  </r>
  <r>
    <x v="1"/>
    <x v="2"/>
  </r>
  <r>
    <x v="3"/>
    <x v="3"/>
  </r>
  <r>
    <x v="1"/>
    <x v="4"/>
  </r>
  <r>
    <x v="1"/>
    <x v="2"/>
  </r>
  <r>
    <x v="3"/>
    <x v="2"/>
  </r>
  <r>
    <x v="1"/>
    <x v="4"/>
  </r>
  <r>
    <x v="1"/>
    <x v="3"/>
  </r>
  <r>
    <x v="1"/>
    <x v="4"/>
  </r>
  <r>
    <x v="2"/>
    <x v="6"/>
  </r>
  <r>
    <x v="1"/>
    <x v="4"/>
  </r>
  <r>
    <x v="6"/>
    <x v="1"/>
  </r>
  <r>
    <x v="1"/>
    <x v="5"/>
  </r>
  <r>
    <x v="1"/>
    <x v="3"/>
  </r>
  <r>
    <x v="1"/>
    <x v="2"/>
  </r>
  <r>
    <x v="1"/>
    <x v="3"/>
  </r>
  <r>
    <x v="1"/>
    <x v="3"/>
  </r>
  <r>
    <x v="2"/>
    <x v="4"/>
  </r>
  <r>
    <x v="1"/>
    <x v="3"/>
  </r>
  <r>
    <x v="1"/>
    <x v="6"/>
  </r>
  <r>
    <x v="1"/>
    <x v="4"/>
  </r>
  <r>
    <x v="5"/>
    <x v="1"/>
  </r>
  <r>
    <x v="0"/>
    <x v="3"/>
  </r>
  <r>
    <x v="1"/>
    <x v="5"/>
  </r>
  <r>
    <x v="1"/>
    <x v="0"/>
  </r>
  <r>
    <x v="1"/>
    <x v="4"/>
  </r>
  <r>
    <x v="1"/>
    <x v="1"/>
  </r>
  <r>
    <x v="1"/>
    <x v="3"/>
  </r>
  <r>
    <x v="1"/>
    <x v="4"/>
  </r>
  <r>
    <x v="1"/>
    <x v="4"/>
  </r>
  <r>
    <x v="1"/>
    <x v="4"/>
  </r>
  <r>
    <x v="1"/>
    <x v="3"/>
  </r>
  <r>
    <x v="1"/>
    <x v="2"/>
  </r>
  <r>
    <x v="1"/>
    <x v="3"/>
  </r>
  <r>
    <x v="0"/>
    <x v="4"/>
  </r>
  <r>
    <x v="4"/>
    <x v="1"/>
  </r>
  <r>
    <x v="1"/>
    <x v="6"/>
  </r>
  <r>
    <x v="1"/>
    <x v="5"/>
  </r>
  <r>
    <x v="5"/>
    <x v="6"/>
  </r>
  <r>
    <x v="0"/>
    <x v="3"/>
  </r>
  <r>
    <x v="4"/>
    <x v="1"/>
  </r>
  <r>
    <x v="1"/>
    <x v="4"/>
  </r>
  <r>
    <x v="6"/>
    <x v="3"/>
  </r>
  <r>
    <x v="6"/>
    <x v="5"/>
  </r>
  <r>
    <x v="3"/>
    <x v="4"/>
  </r>
  <r>
    <x v="1"/>
    <x v="6"/>
  </r>
  <r>
    <x v="1"/>
    <x v="0"/>
  </r>
  <r>
    <x v="1"/>
    <x v="7"/>
  </r>
  <r>
    <x v="6"/>
    <x v="6"/>
  </r>
  <r>
    <x v="4"/>
    <x v="1"/>
  </r>
  <r>
    <x v="1"/>
    <x v="6"/>
  </r>
  <r>
    <x v="1"/>
    <x v="1"/>
  </r>
  <r>
    <x v="1"/>
    <x v="3"/>
  </r>
  <r>
    <x v="1"/>
    <x v="3"/>
  </r>
  <r>
    <x v="1"/>
    <x v="4"/>
  </r>
  <r>
    <x v="1"/>
    <x v="3"/>
  </r>
  <r>
    <x v="1"/>
    <x v="2"/>
  </r>
  <r>
    <x v="5"/>
    <x v="1"/>
  </r>
  <r>
    <x v="2"/>
    <x v="2"/>
  </r>
  <r>
    <x v="1"/>
    <x v="3"/>
  </r>
  <r>
    <x v="1"/>
    <x v="1"/>
  </r>
  <r>
    <x v="0"/>
    <x v="1"/>
  </r>
  <r>
    <x v="3"/>
    <x v="1"/>
  </r>
  <r>
    <x v="1"/>
    <x v="5"/>
  </r>
  <r>
    <x v="1"/>
    <x v="4"/>
  </r>
  <r>
    <x v="1"/>
    <x v="3"/>
  </r>
  <r>
    <x v="1"/>
    <x v="3"/>
  </r>
  <r>
    <x v="1"/>
    <x v="4"/>
  </r>
  <r>
    <x v="5"/>
    <x v="3"/>
  </r>
  <r>
    <x v="5"/>
    <x v="1"/>
  </r>
  <r>
    <x v="2"/>
    <x v="4"/>
  </r>
  <r>
    <x v="1"/>
    <x v="3"/>
  </r>
  <r>
    <x v="1"/>
    <x v="3"/>
  </r>
  <r>
    <x v="1"/>
    <x v="1"/>
  </r>
  <r>
    <x v="1"/>
    <x v="1"/>
  </r>
  <r>
    <x v="1"/>
    <x v="3"/>
  </r>
  <r>
    <x v="6"/>
    <x v="4"/>
  </r>
  <r>
    <x v="1"/>
    <x v="1"/>
  </r>
  <r>
    <x v="6"/>
    <x v="4"/>
  </r>
  <r>
    <x v="1"/>
    <x v="1"/>
  </r>
  <r>
    <x v="1"/>
    <x v="8"/>
  </r>
  <r>
    <x v="1"/>
    <x v="0"/>
  </r>
  <r>
    <x v="1"/>
    <x v="3"/>
  </r>
  <r>
    <x v="1"/>
    <x v="3"/>
  </r>
  <r>
    <x v="1"/>
    <x v="1"/>
  </r>
  <r>
    <x v="1"/>
    <x v="4"/>
  </r>
  <r>
    <x v="1"/>
    <x v="1"/>
  </r>
  <r>
    <x v="1"/>
    <x v="3"/>
  </r>
  <r>
    <x v="1"/>
    <x v="2"/>
  </r>
  <r>
    <x v="1"/>
    <x v="6"/>
  </r>
  <r>
    <x v="1"/>
    <x v="4"/>
  </r>
  <r>
    <x v="1"/>
    <x v="2"/>
  </r>
  <r>
    <x v="1"/>
    <x v="5"/>
  </r>
  <r>
    <x v="1"/>
    <x v="1"/>
  </r>
  <r>
    <x v="0"/>
    <x v="0"/>
  </r>
  <r>
    <x v="4"/>
    <x v="3"/>
  </r>
  <r>
    <x v="1"/>
    <x v="4"/>
  </r>
  <r>
    <x v="2"/>
    <x v="5"/>
  </r>
  <r>
    <x v="1"/>
    <x v="6"/>
  </r>
  <r>
    <x v="1"/>
    <x v="3"/>
  </r>
  <r>
    <x v="1"/>
    <x v="4"/>
  </r>
  <r>
    <x v="1"/>
    <x v="3"/>
  </r>
  <r>
    <x v="1"/>
    <x v="3"/>
  </r>
  <r>
    <x v="1"/>
    <x v="4"/>
  </r>
  <r>
    <x v="1"/>
    <x v="3"/>
  </r>
  <r>
    <x v="6"/>
    <x v="1"/>
  </r>
  <r>
    <x v="3"/>
    <x v="4"/>
  </r>
  <r>
    <x v="4"/>
    <x v="0"/>
  </r>
  <r>
    <x v="1"/>
    <x v="2"/>
  </r>
  <r>
    <x v="1"/>
    <x v="3"/>
  </r>
  <r>
    <x v="1"/>
    <x v="3"/>
  </r>
  <r>
    <x v="1"/>
    <x v="3"/>
  </r>
  <r>
    <x v="1"/>
    <x v="5"/>
  </r>
  <r>
    <x v="4"/>
    <x v="1"/>
  </r>
  <r>
    <x v="1"/>
    <x v="0"/>
  </r>
  <r>
    <x v="1"/>
    <x v="1"/>
  </r>
  <r>
    <x v="1"/>
    <x v="4"/>
  </r>
  <r>
    <x v="1"/>
    <x v="3"/>
  </r>
  <r>
    <x v="1"/>
    <x v="3"/>
  </r>
  <r>
    <x v="1"/>
    <x v="1"/>
  </r>
  <r>
    <x v="0"/>
    <x v="3"/>
  </r>
  <r>
    <x v="1"/>
    <x v="3"/>
  </r>
  <r>
    <x v="6"/>
    <x v="3"/>
  </r>
  <r>
    <x v="4"/>
    <x v="1"/>
  </r>
  <r>
    <x v="1"/>
    <x v="3"/>
  </r>
  <r>
    <x v="1"/>
    <x v="5"/>
  </r>
  <r>
    <x v="1"/>
    <x v="3"/>
  </r>
  <r>
    <x v="2"/>
    <x v="7"/>
  </r>
  <r>
    <x v="1"/>
    <x v="3"/>
  </r>
  <r>
    <x v="1"/>
    <x v="1"/>
  </r>
  <r>
    <x v="4"/>
    <x v="3"/>
  </r>
  <r>
    <x v="1"/>
    <x v="7"/>
  </r>
  <r>
    <x v="1"/>
    <x v="3"/>
  </r>
  <r>
    <x v="1"/>
    <x v="3"/>
  </r>
  <r>
    <x v="4"/>
    <x v="0"/>
  </r>
  <r>
    <x v="1"/>
    <x v="1"/>
  </r>
  <r>
    <x v="1"/>
    <x v="3"/>
  </r>
  <r>
    <x v="1"/>
    <x v="3"/>
  </r>
  <r>
    <x v="1"/>
    <x v="3"/>
  </r>
  <r>
    <x v="1"/>
    <x v="3"/>
  </r>
  <r>
    <x v="1"/>
    <x v="4"/>
  </r>
  <r>
    <x v="1"/>
    <x v="4"/>
  </r>
  <r>
    <x v="1"/>
    <x v="4"/>
  </r>
  <r>
    <x v="3"/>
    <x v="4"/>
  </r>
  <r>
    <x v="1"/>
    <x v="3"/>
  </r>
  <r>
    <x v="1"/>
    <x v="3"/>
  </r>
  <r>
    <x v="1"/>
    <x v="4"/>
  </r>
  <r>
    <x v="1"/>
    <x v="3"/>
  </r>
  <r>
    <x v="5"/>
    <x v="3"/>
  </r>
  <r>
    <x v="0"/>
    <x v="2"/>
  </r>
  <r>
    <x v="1"/>
    <x v="3"/>
  </r>
  <r>
    <x v="0"/>
    <x v="3"/>
  </r>
  <r>
    <x v="1"/>
    <x v="1"/>
  </r>
  <r>
    <x v="1"/>
    <x v="6"/>
  </r>
  <r>
    <x v="1"/>
    <x v="5"/>
  </r>
  <r>
    <x v="1"/>
    <x v="0"/>
  </r>
  <r>
    <x v="5"/>
    <x v="3"/>
  </r>
  <r>
    <x v="1"/>
    <x v="1"/>
  </r>
  <r>
    <x v="6"/>
    <x v="4"/>
  </r>
  <r>
    <x v="1"/>
    <x v="2"/>
  </r>
  <r>
    <x v="1"/>
    <x v="2"/>
  </r>
  <r>
    <x v="1"/>
    <x v="1"/>
  </r>
  <r>
    <x v="1"/>
    <x v="7"/>
  </r>
  <r>
    <x v="2"/>
    <x v="0"/>
  </r>
  <r>
    <x v="1"/>
    <x v="4"/>
  </r>
  <r>
    <x v="1"/>
    <x v="1"/>
  </r>
  <r>
    <x v="4"/>
    <x v="4"/>
  </r>
  <r>
    <x v="1"/>
    <x v="3"/>
  </r>
  <r>
    <x v="3"/>
    <x v="1"/>
  </r>
  <r>
    <x v="1"/>
    <x v="3"/>
  </r>
  <r>
    <x v="1"/>
    <x v="3"/>
  </r>
  <r>
    <x v="1"/>
    <x v="1"/>
  </r>
  <r>
    <x v="1"/>
    <x v="4"/>
  </r>
  <r>
    <x v="1"/>
    <x v="3"/>
  </r>
  <r>
    <x v="1"/>
    <x v="8"/>
  </r>
  <r>
    <x v="1"/>
    <x v="3"/>
  </r>
  <r>
    <x v="6"/>
    <x v="3"/>
  </r>
  <r>
    <x v="1"/>
    <x v="1"/>
  </r>
  <r>
    <x v="1"/>
    <x v="3"/>
  </r>
  <r>
    <x v="2"/>
    <x v="3"/>
  </r>
  <r>
    <x v="6"/>
    <x v="1"/>
  </r>
  <r>
    <x v="1"/>
    <x v="7"/>
  </r>
  <r>
    <x v="1"/>
    <x v="8"/>
  </r>
  <r>
    <x v="1"/>
    <x v="7"/>
  </r>
  <r>
    <x v="1"/>
    <x v="5"/>
  </r>
  <r>
    <x v="1"/>
    <x v="4"/>
  </r>
  <r>
    <x v="1"/>
    <x v="0"/>
  </r>
  <r>
    <x v="1"/>
    <x v="6"/>
  </r>
  <r>
    <x v="1"/>
    <x v="3"/>
  </r>
  <r>
    <x v="1"/>
    <x v="3"/>
  </r>
  <r>
    <x v="1"/>
    <x v="3"/>
  </r>
  <r>
    <x v="0"/>
    <x v="5"/>
  </r>
  <r>
    <x v="0"/>
    <x v="3"/>
  </r>
  <r>
    <x v="1"/>
    <x v="2"/>
  </r>
  <r>
    <x v="1"/>
    <x v="3"/>
  </r>
  <r>
    <x v="1"/>
    <x v="4"/>
  </r>
  <r>
    <x v="1"/>
    <x v="2"/>
  </r>
  <r>
    <x v="1"/>
    <x v="4"/>
  </r>
  <r>
    <x v="1"/>
    <x v="4"/>
  </r>
  <r>
    <x v="4"/>
    <x v="1"/>
  </r>
  <r>
    <x v="1"/>
    <x v="3"/>
  </r>
  <r>
    <x v="1"/>
    <x v="3"/>
  </r>
  <r>
    <x v="6"/>
    <x v="1"/>
  </r>
  <r>
    <x v="1"/>
    <x v="3"/>
  </r>
  <r>
    <x v="1"/>
    <x v="1"/>
  </r>
  <r>
    <x v="0"/>
    <x v="2"/>
  </r>
  <r>
    <x v="1"/>
    <x v="4"/>
  </r>
  <r>
    <x v="1"/>
    <x v="2"/>
  </r>
  <r>
    <x v="1"/>
    <x v="3"/>
  </r>
  <r>
    <x v="1"/>
    <x v="2"/>
  </r>
  <r>
    <x v="1"/>
    <x v="5"/>
  </r>
  <r>
    <x v="1"/>
    <x v="4"/>
  </r>
  <r>
    <x v="4"/>
    <x v="5"/>
  </r>
  <r>
    <x v="2"/>
    <x v="2"/>
  </r>
  <r>
    <x v="1"/>
    <x v="4"/>
  </r>
  <r>
    <x v="5"/>
    <x v="3"/>
  </r>
  <r>
    <x v="6"/>
    <x v="3"/>
  </r>
  <r>
    <x v="1"/>
    <x v="3"/>
  </r>
  <r>
    <x v="6"/>
    <x v="3"/>
  </r>
  <r>
    <x v="1"/>
    <x v="3"/>
  </r>
  <r>
    <x v="1"/>
    <x v="5"/>
  </r>
  <r>
    <x v="1"/>
    <x v="1"/>
  </r>
  <r>
    <x v="1"/>
    <x v="6"/>
  </r>
  <r>
    <x v="1"/>
    <x v="3"/>
  </r>
  <r>
    <x v="1"/>
    <x v="4"/>
  </r>
  <r>
    <x v="1"/>
    <x v="2"/>
  </r>
  <r>
    <x v="1"/>
    <x v="5"/>
  </r>
  <r>
    <x v="3"/>
    <x v="3"/>
  </r>
  <r>
    <x v="1"/>
    <x v="1"/>
  </r>
  <r>
    <x v="1"/>
    <x v="4"/>
  </r>
  <r>
    <x v="2"/>
    <x v="3"/>
  </r>
  <r>
    <x v="4"/>
    <x v="3"/>
  </r>
  <r>
    <x v="1"/>
    <x v="6"/>
  </r>
  <r>
    <x v="1"/>
    <x v="3"/>
  </r>
  <r>
    <x v="1"/>
    <x v="2"/>
  </r>
  <r>
    <x v="1"/>
    <x v="3"/>
  </r>
  <r>
    <x v="1"/>
    <x v="4"/>
  </r>
  <r>
    <x v="0"/>
    <x v="2"/>
  </r>
  <r>
    <x v="1"/>
    <x v="2"/>
  </r>
  <r>
    <x v="1"/>
    <x v="1"/>
  </r>
  <r>
    <x v="1"/>
    <x v="1"/>
  </r>
  <r>
    <x v="1"/>
    <x v="3"/>
  </r>
  <r>
    <x v="1"/>
    <x v="7"/>
  </r>
  <r>
    <x v="1"/>
    <x v="5"/>
  </r>
  <r>
    <x v="1"/>
    <x v="1"/>
  </r>
  <r>
    <x v="1"/>
    <x v="3"/>
  </r>
  <r>
    <x v="1"/>
    <x v="1"/>
  </r>
  <r>
    <x v="1"/>
    <x v="3"/>
  </r>
  <r>
    <x v="1"/>
    <x v="3"/>
  </r>
  <r>
    <x v="1"/>
    <x v="1"/>
  </r>
  <r>
    <x v="1"/>
    <x v="3"/>
  </r>
  <r>
    <x v="1"/>
    <x v="3"/>
  </r>
  <r>
    <x v="1"/>
    <x v="2"/>
  </r>
  <r>
    <x v="1"/>
    <x v="2"/>
  </r>
  <r>
    <x v="1"/>
    <x v="3"/>
  </r>
  <r>
    <x v="1"/>
    <x v="4"/>
  </r>
  <r>
    <x v="6"/>
    <x v="2"/>
  </r>
  <r>
    <x v="4"/>
    <x v="1"/>
  </r>
  <r>
    <x v="1"/>
    <x v="5"/>
  </r>
  <r>
    <x v="1"/>
    <x v="3"/>
  </r>
  <r>
    <x v="1"/>
    <x v="7"/>
  </r>
  <r>
    <x v="1"/>
    <x v="3"/>
  </r>
  <r>
    <x v="3"/>
    <x v="3"/>
  </r>
  <r>
    <x v="1"/>
    <x v="3"/>
  </r>
  <r>
    <x v="1"/>
    <x v="4"/>
  </r>
  <r>
    <x v="0"/>
    <x v="1"/>
  </r>
  <r>
    <x v="1"/>
    <x v="1"/>
  </r>
  <r>
    <x v="6"/>
    <x v="6"/>
  </r>
  <r>
    <x v="1"/>
    <x v="1"/>
  </r>
  <r>
    <x v="2"/>
    <x v="1"/>
  </r>
  <r>
    <x v="1"/>
    <x v="3"/>
  </r>
  <r>
    <x v="1"/>
    <x v="1"/>
  </r>
  <r>
    <x v="1"/>
    <x v="1"/>
  </r>
  <r>
    <x v="2"/>
    <x v="4"/>
  </r>
  <r>
    <x v="1"/>
    <x v="5"/>
  </r>
  <r>
    <x v="1"/>
    <x v="3"/>
  </r>
  <r>
    <x v="1"/>
    <x v="6"/>
  </r>
  <r>
    <x v="6"/>
    <x v="3"/>
  </r>
  <r>
    <x v="1"/>
    <x v="3"/>
  </r>
  <r>
    <x v="1"/>
    <x v="1"/>
  </r>
  <r>
    <x v="1"/>
    <x v="3"/>
  </r>
  <r>
    <x v="6"/>
    <x v="2"/>
  </r>
  <r>
    <x v="1"/>
    <x v="1"/>
  </r>
  <r>
    <x v="1"/>
    <x v="3"/>
  </r>
  <r>
    <x v="1"/>
    <x v="3"/>
  </r>
  <r>
    <x v="5"/>
    <x v="4"/>
  </r>
  <r>
    <x v="1"/>
    <x v="3"/>
  </r>
  <r>
    <x v="1"/>
    <x v="4"/>
  </r>
  <r>
    <x v="5"/>
    <x v="3"/>
  </r>
  <r>
    <x v="1"/>
    <x v="4"/>
  </r>
  <r>
    <x v="1"/>
    <x v="1"/>
  </r>
  <r>
    <x v="1"/>
    <x v="2"/>
  </r>
  <r>
    <x v="2"/>
    <x v="4"/>
  </r>
  <r>
    <x v="6"/>
    <x v="1"/>
  </r>
  <r>
    <x v="0"/>
    <x v="1"/>
  </r>
  <r>
    <x v="1"/>
    <x v="4"/>
  </r>
  <r>
    <x v="1"/>
    <x v="3"/>
  </r>
  <r>
    <x v="1"/>
    <x v="3"/>
  </r>
  <r>
    <x v="1"/>
    <x v="0"/>
  </r>
  <r>
    <x v="1"/>
    <x v="3"/>
  </r>
  <r>
    <x v="5"/>
    <x v="5"/>
  </r>
  <r>
    <x v="1"/>
    <x v="1"/>
  </r>
  <r>
    <x v="1"/>
    <x v="4"/>
  </r>
  <r>
    <x v="1"/>
    <x v="6"/>
  </r>
  <r>
    <x v="1"/>
    <x v="2"/>
  </r>
  <r>
    <x v="1"/>
    <x v="3"/>
  </r>
  <r>
    <x v="4"/>
    <x v="3"/>
  </r>
  <r>
    <x v="5"/>
    <x v="1"/>
  </r>
  <r>
    <x v="1"/>
    <x v="7"/>
  </r>
  <r>
    <x v="1"/>
    <x v="7"/>
  </r>
  <r>
    <x v="1"/>
    <x v="3"/>
  </r>
  <r>
    <x v="1"/>
    <x v="1"/>
  </r>
  <r>
    <x v="2"/>
    <x v="4"/>
  </r>
  <r>
    <x v="1"/>
    <x v="4"/>
  </r>
  <r>
    <x v="1"/>
    <x v="3"/>
  </r>
  <r>
    <x v="1"/>
    <x v="0"/>
  </r>
  <r>
    <x v="5"/>
    <x v="4"/>
  </r>
  <r>
    <x v="1"/>
    <x v="3"/>
  </r>
  <r>
    <x v="1"/>
    <x v="6"/>
  </r>
  <r>
    <x v="0"/>
    <x v="5"/>
  </r>
  <r>
    <x v="1"/>
    <x v="6"/>
  </r>
  <r>
    <x v="3"/>
    <x v="1"/>
  </r>
  <r>
    <x v="0"/>
    <x v="1"/>
  </r>
  <r>
    <x v="1"/>
    <x v="3"/>
  </r>
  <r>
    <x v="6"/>
    <x v="5"/>
  </r>
  <r>
    <x v="1"/>
    <x v="3"/>
  </r>
  <r>
    <x v="1"/>
    <x v="6"/>
  </r>
  <r>
    <x v="4"/>
    <x v="1"/>
  </r>
  <r>
    <x v="1"/>
    <x v="4"/>
  </r>
  <r>
    <x v="1"/>
    <x v="1"/>
  </r>
  <r>
    <x v="1"/>
    <x v="1"/>
  </r>
  <r>
    <x v="1"/>
    <x v="5"/>
  </r>
  <r>
    <x v="4"/>
    <x v="4"/>
  </r>
  <r>
    <x v="1"/>
    <x v="3"/>
  </r>
  <r>
    <x v="2"/>
    <x v="4"/>
  </r>
  <r>
    <x v="1"/>
    <x v="3"/>
  </r>
  <r>
    <x v="1"/>
    <x v="3"/>
  </r>
  <r>
    <x v="1"/>
    <x v="3"/>
  </r>
  <r>
    <x v="1"/>
    <x v="7"/>
  </r>
  <r>
    <x v="3"/>
    <x v="5"/>
  </r>
  <r>
    <x v="3"/>
    <x v="5"/>
  </r>
  <r>
    <x v="1"/>
    <x v="3"/>
  </r>
  <r>
    <x v="1"/>
    <x v="2"/>
  </r>
  <r>
    <x v="1"/>
    <x v="1"/>
  </r>
  <r>
    <x v="1"/>
    <x v="1"/>
  </r>
  <r>
    <x v="1"/>
    <x v="3"/>
  </r>
  <r>
    <x v="1"/>
    <x v="4"/>
  </r>
  <r>
    <x v="1"/>
    <x v="3"/>
  </r>
  <r>
    <x v="1"/>
    <x v="2"/>
  </r>
  <r>
    <x v="6"/>
    <x v="2"/>
  </r>
  <r>
    <x v="1"/>
    <x v="7"/>
  </r>
  <r>
    <x v="1"/>
    <x v="4"/>
  </r>
  <r>
    <x v="4"/>
    <x v="2"/>
  </r>
  <r>
    <x v="1"/>
    <x v="2"/>
  </r>
  <r>
    <x v="1"/>
    <x v="0"/>
  </r>
  <r>
    <x v="1"/>
    <x v="4"/>
  </r>
  <r>
    <x v="1"/>
    <x v="1"/>
  </r>
  <r>
    <x v="1"/>
    <x v="1"/>
  </r>
  <r>
    <x v="1"/>
    <x v="1"/>
  </r>
  <r>
    <x v="1"/>
    <x v="6"/>
  </r>
  <r>
    <x v="0"/>
    <x v="1"/>
  </r>
  <r>
    <x v="0"/>
    <x v="5"/>
  </r>
  <r>
    <x v="2"/>
    <x v="3"/>
  </r>
  <r>
    <x v="1"/>
    <x v="0"/>
  </r>
  <r>
    <x v="5"/>
    <x v="4"/>
  </r>
  <r>
    <x v="1"/>
    <x v="0"/>
  </r>
  <r>
    <x v="1"/>
    <x v="3"/>
  </r>
  <r>
    <x v="1"/>
    <x v="2"/>
  </r>
  <r>
    <x v="1"/>
    <x v="3"/>
  </r>
  <r>
    <x v="1"/>
    <x v="3"/>
  </r>
  <r>
    <x v="1"/>
    <x v="4"/>
  </r>
  <r>
    <x v="1"/>
    <x v="4"/>
  </r>
  <r>
    <x v="1"/>
    <x v="3"/>
  </r>
  <r>
    <x v="1"/>
    <x v="7"/>
  </r>
  <r>
    <x v="1"/>
    <x v="0"/>
  </r>
  <r>
    <x v="1"/>
    <x v="3"/>
  </r>
  <r>
    <x v="1"/>
    <x v="4"/>
  </r>
  <r>
    <x v="1"/>
    <x v="3"/>
  </r>
  <r>
    <x v="1"/>
    <x v="3"/>
  </r>
  <r>
    <x v="2"/>
    <x v="4"/>
  </r>
  <r>
    <x v="1"/>
    <x v="7"/>
  </r>
  <r>
    <x v="1"/>
    <x v="7"/>
  </r>
  <r>
    <x v="1"/>
    <x v="1"/>
  </r>
  <r>
    <x v="0"/>
    <x v="7"/>
  </r>
  <r>
    <x v="1"/>
    <x v="0"/>
  </r>
  <r>
    <x v="6"/>
    <x v="1"/>
  </r>
  <r>
    <x v="1"/>
    <x v="5"/>
  </r>
  <r>
    <x v="1"/>
    <x v="1"/>
  </r>
  <r>
    <x v="1"/>
    <x v="3"/>
  </r>
  <r>
    <x v="1"/>
    <x v="3"/>
  </r>
  <r>
    <x v="1"/>
    <x v="4"/>
  </r>
  <r>
    <x v="1"/>
    <x v="3"/>
  </r>
  <r>
    <x v="1"/>
    <x v="3"/>
  </r>
  <r>
    <x v="1"/>
    <x v="1"/>
  </r>
  <r>
    <x v="1"/>
    <x v="3"/>
  </r>
  <r>
    <x v="1"/>
    <x v="3"/>
  </r>
  <r>
    <x v="1"/>
    <x v="1"/>
  </r>
  <r>
    <x v="1"/>
    <x v="1"/>
  </r>
  <r>
    <x v="0"/>
    <x v="4"/>
  </r>
  <r>
    <x v="1"/>
    <x v="5"/>
  </r>
  <r>
    <x v="6"/>
    <x v="4"/>
  </r>
  <r>
    <x v="4"/>
    <x v="4"/>
  </r>
  <r>
    <x v="1"/>
    <x v="3"/>
  </r>
  <r>
    <x v="2"/>
    <x v="0"/>
  </r>
  <r>
    <x v="1"/>
    <x v="3"/>
  </r>
  <r>
    <x v="1"/>
    <x v="4"/>
  </r>
  <r>
    <x v="5"/>
    <x v="1"/>
  </r>
  <r>
    <x v="1"/>
    <x v="2"/>
  </r>
  <r>
    <x v="1"/>
    <x v="1"/>
  </r>
  <r>
    <x v="1"/>
    <x v="2"/>
  </r>
  <r>
    <x v="1"/>
    <x v="5"/>
  </r>
  <r>
    <x v="1"/>
    <x v="5"/>
  </r>
  <r>
    <x v="1"/>
    <x v="3"/>
  </r>
  <r>
    <x v="1"/>
    <x v="4"/>
  </r>
  <r>
    <x v="1"/>
    <x v="3"/>
  </r>
  <r>
    <x v="1"/>
    <x v="6"/>
  </r>
  <r>
    <x v="0"/>
    <x v="3"/>
  </r>
  <r>
    <x v="1"/>
    <x v="3"/>
  </r>
  <r>
    <x v="1"/>
    <x v="2"/>
  </r>
  <r>
    <x v="1"/>
    <x v="4"/>
  </r>
  <r>
    <x v="2"/>
    <x v="4"/>
  </r>
  <r>
    <x v="4"/>
    <x v="3"/>
  </r>
  <r>
    <x v="4"/>
    <x v="4"/>
  </r>
  <r>
    <x v="1"/>
    <x v="7"/>
  </r>
  <r>
    <x v="4"/>
    <x v="4"/>
  </r>
  <r>
    <x v="5"/>
    <x v="5"/>
  </r>
  <r>
    <x v="2"/>
    <x v="3"/>
  </r>
  <r>
    <x v="1"/>
    <x v="4"/>
  </r>
  <r>
    <x v="1"/>
    <x v="2"/>
  </r>
  <r>
    <x v="1"/>
    <x v="1"/>
  </r>
  <r>
    <x v="1"/>
    <x v="3"/>
  </r>
  <r>
    <x v="6"/>
    <x v="3"/>
  </r>
  <r>
    <x v="1"/>
    <x v="3"/>
  </r>
  <r>
    <x v="1"/>
    <x v="0"/>
  </r>
  <r>
    <x v="1"/>
    <x v="3"/>
  </r>
  <r>
    <x v="6"/>
    <x v="2"/>
  </r>
  <r>
    <x v="4"/>
    <x v="3"/>
  </r>
  <r>
    <x v="1"/>
    <x v="3"/>
  </r>
  <r>
    <x v="1"/>
    <x v="3"/>
  </r>
  <r>
    <x v="1"/>
    <x v="1"/>
  </r>
  <r>
    <x v="1"/>
    <x v="3"/>
  </r>
  <r>
    <x v="1"/>
    <x v="3"/>
  </r>
  <r>
    <x v="1"/>
    <x v="3"/>
  </r>
  <r>
    <x v="1"/>
    <x v="3"/>
  </r>
  <r>
    <x v="1"/>
    <x v="4"/>
  </r>
  <r>
    <x v="1"/>
    <x v="5"/>
  </r>
  <r>
    <x v="1"/>
    <x v="6"/>
  </r>
  <r>
    <x v="0"/>
    <x v="2"/>
  </r>
  <r>
    <x v="1"/>
    <x v="3"/>
  </r>
  <r>
    <x v="2"/>
    <x v="3"/>
  </r>
  <r>
    <x v="1"/>
    <x v="0"/>
  </r>
  <r>
    <x v="2"/>
    <x v="7"/>
  </r>
  <r>
    <x v="1"/>
    <x v="7"/>
  </r>
  <r>
    <x v="1"/>
    <x v="3"/>
  </r>
  <r>
    <x v="1"/>
    <x v="3"/>
  </r>
  <r>
    <x v="1"/>
    <x v="4"/>
  </r>
  <r>
    <x v="1"/>
    <x v="2"/>
  </r>
  <r>
    <x v="1"/>
    <x v="3"/>
  </r>
  <r>
    <x v="1"/>
    <x v="1"/>
  </r>
  <r>
    <x v="1"/>
    <x v="4"/>
  </r>
  <r>
    <x v="1"/>
    <x v="4"/>
  </r>
  <r>
    <x v="2"/>
    <x v="2"/>
  </r>
  <r>
    <x v="1"/>
    <x v="3"/>
  </r>
  <r>
    <x v="1"/>
    <x v="4"/>
  </r>
  <r>
    <x v="1"/>
    <x v="3"/>
  </r>
  <r>
    <x v="1"/>
    <x v="4"/>
  </r>
  <r>
    <x v="1"/>
    <x v="5"/>
  </r>
  <r>
    <x v="1"/>
    <x v="2"/>
  </r>
  <r>
    <x v="1"/>
    <x v="5"/>
  </r>
  <r>
    <x v="1"/>
    <x v="0"/>
  </r>
  <r>
    <x v="6"/>
    <x v="7"/>
  </r>
  <r>
    <x v="1"/>
    <x v="3"/>
  </r>
  <r>
    <x v="4"/>
    <x v="1"/>
  </r>
  <r>
    <x v="1"/>
    <x v="3"/>
  </r>
  <r>
    <x v="1"/>
    <x v="1"/>
  </r>
  <r>
    <x v="1"/>
    <x v="0"/>
  </r>
  <r>
    <x v="1"/>
    <x v="3"/>
  </r>
  <r>
    <x v="1"/>
    <x v="3"/>
  </r>
  <r>
    <x v="1"/>
    <x v="4"/>
  </r>
  <r>
    <x v="1"/>
    <x v="2"/>
  </r>
  <r>
    <x v="1"/>
    <x v="3"/>
  </r>
  <r>
    <x v="1"/>
    <x v="1"/>
  </r>
  <r>
    <x v="1"/>
    <x v="3"/>
  </r>
  <r>
    <x v="1"/>
    <x v="3"/>
  </r>
  <r>
    <x v="1"/>
    <x v="0"/>
  </r>
  <r>
    <x v="1"/>
    <x v="6"/>
  </r>
  <r>
    <x v="4"/>
    <x v="3"/>
  </r>
  <r>
    <x v="1"/>
    <x v="5"/>
  </r>
  <r>
    <x v="1"/>
    <x v="2"/>
  </r>
  <r>
    <x v="1"/>
    <x v="4"/>
  </r>
  <r>
    <x v="1"/>
    <x v="4"/>
  </r>
  <r>
    <x v="1"/>
    <x v="3"/>
  </r>
  <r>
    <x v="1"/>
    <x v="1"/>
  </r>
  <r>
    <x v="1"/>
    <x v="1"/>
  </r>
  <r>
    <x v="1"/>
    <x v="4"/>
  </r>
  <r>
    <x v="1"/>
    <x v="5"/>
  </r>
  <r>
    <x v="1"/>
    <x v="5"/>
  </r>
  <r>
    <x v="1"/>
    <x v="4"/>
  </r>
  <r>
    <x v="1"/>
    <x v="1"/>
  </r>
  <r>
    <x v="1"/>
    <x v="4"/>
  </r>
  <r>
    <x v="6"/>
    <x v="7"/>
  </r>
  <r>
    <x v="1"/>
    <x v="5"/>
  </r>
  <r>
    <x v="1"/>
    <x v="0"/>
  </r>
  <r>
    <x v="1"/>
    <x v="3"/>
  </r>
  <r>
    <x v="6"/>
    <x v="3"/>
  </r>
  <r>
    <x v="1"/>
    <x v="1"/>
  </r>
  <r>
    <x v="1"/>
    <x v="0"/>
  </r>
  <r>
    <x v="7"/>
    <x v="9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</r>
  <r>
    <x v="1"/>
    <x v="1"/>
    <x v="1"/>
  </r>
  <r>
    <x v="2"/>
    <x v="2"/>
    <x v="1"/>
  </r>
  <r>
    <x v="3"/>
    <x v="1"/>
    <x v="0"/>
  </r>
  <r>
    <x v="4"/>
    <x v="3"/>
    <x v="0"/>
  </r>
  <r>
    <x v="5"/>
    <x v="3"/>
    <x v="1"/>
  </r>
  <r>
    <x v="6"/>
    <x v="4"/>
    <x v="0"/>
  </r>
  <r>
    <x v="7"/>
    <x v="3"/>
    <x v="1"/>
  </r>
  <r>
    <x v="8"/>
    <x v="3"/>
    <x v="2"/>
  </r>
  <r>
    <x v="9"/>
    <x v="1"/>
    <x v="0"/>
  </r>
  <r>
    <x v="10"/>
    <x v="4"/>
    <x v="1"/>
  </r>
  <r>
    <x v="11"/>
    <x v="3"/>
    <x v="0"/>
  </r>
  <r>
    <x v="12"/>
    <x v="4"/>
    <x v="0"/>
  </r>
  <r>
    <x v="13"/>
    <x v="1"/>
    <x v="1"/>
  </r>
  <r>
    <x v="14"/>
    <x v="1"/>
    <x v="0"/>
  </r>
  <r>
    <x v="15"/>
    <x v="2"/>
    <x v="0"/>
  </r>
  <r>
    <x v="16"/>
    <x v="5"/>
    <x v="1"/>
  </r>
  <r>
    <x v="17"/>
    <x v="4"/>
    <x v="1"/>
  </r>
  <r>
    <x v="18"/>
    <x v="3"/>
    <x v="3"/>
  </r>
  <r>
    <x v="19"/>
    <x v="3"/>
    <x v="0"/>
  </r>
  <r>
    <x v="20"/>
    <x v="4"/>
    <x v="1"/>
  </r>
  <r>
    <x v="21"/>
    <x v="3"/>
    <x v="0"/>
  </r>
  <r>
    <x v="22"/>
    <x v="3"/>
    <x v="1"/>
  </r>
  <r>
    <x v="23"/>
    <x v="4"/>
    <x v="1"/>
  </r>
  <r>
    <x v="24"/>
    <x v="2"/>
    <x v="1"/>
  </r>
  <r>
    <x v="25"/>
    <x v="6"/>
    <x v="1"/>
  </r>
  <r>
    <x v="26"/>
    <x v="3"/>
    <x v="3"/>
  </r>
  <r>
    <x v="27"/>
    <x v="1"/>
    <x v="0"/>
  </r>
  <r>
    <x v="28"/>
    <x v="3"/>
    <x v="1"/>
  </r>
  <r>
    <x v="29"/>
    <x v="4"/>
    <x v="1"/>
  </r>
  <r>
    <x v="30"/>
    <x v="4"/>
    <x v="1"/>
  </r>
  <r>
    <x v="31"/>
    <x v="6"/>
    <x v="1"/>
  </r>
  <r>
    <x v="32"/>
    <x v="4"/>
    <x v="0"/>
  </r>
  <r>
    <x v="33"/>
    <x v="3"/>
    <x v="1"/>
  </r>
  <r>
    <x v="34"/>
    <x v="4"/>
    <x v="1"/>
  </r>
  <r>
    <x v="35"/>
    <x v="4"/>
    <x v="1"/>
  </r>
  <r>
    <x v="36"/>
    <x v="3"/>
    <x v="1"/>
  </r>
  <r>
    <x v="37"/>
    <x v="5"/>
    <x v="1"/>
  </r>
  <r>
    <x v="38"/>
    <x v="7"/>
    <x v="1"/>
  </r>
  <r>
    <x v="39"/>
    <x v="3"/>
    <x v="0"/>
  </r>
  <r>
    <x v="40"/>
    <x v="2"/>
    <x v="1"/>
  </r>
  <r>
    <x v="41"/>
    <x v="1"/>
    <x v="1"/>
  </r>
  <r>
    <x v="42"/>
    <x v="0"/>
    <x v="1"/>
  </r>
  <r>
    <x v="43"/>
    <x v="5"/>
    <x v="1"/>
  </r>
  <r>
    <x v="44"/>
    <x v="5"/>
    <x v="1"/>
  </r>
  <r>
    <x v="45"/>
    <x v="3"/>
    <x v="0"/>
  </r>
  <r>
    <x v="46"/>
    <x v="1"/>
    <x v="1"/>
  </r>
  <r>
    <x v="47"/>
    <x v="3"/>
    <x v="1"/>
  </r>
  <r>
    <x v="48"/>
    <x v="3"/>
    <x v="1"/>
  </r>
  <r>
    <x v="49"/>
    <x v="1"/>
    <x v="1"/>
  </r>
  <r>
    <x v="50"/>
    <x v="1"/>
    <x v="0"/>
  </r>
  <r>
    <x v="51"/>
    <x v="2"/>
    <x v="0"/>
  </r>
  <r>
    <x v="52"/>
    <x v="3"/>
    <x v="0"/>
  </r>
  <r>
    <x v="53"/>
    <x v="4"/>
    <x v="1"/>
  </r>
  <r>
    <x v="54"/>
    <x v="2"/>
    <x v="0"/>
  </r>
  <r>
    <x v="55"/>
    <x v="1"/>
    <x v="1"/>
  </r>
  <r>
    <x v="56"/>
    <x v="2"/>
    <x v="1"/>
  </r>
  <r>
    <x v="57"/>
    <x v="6"/>
    <x v="1"/>
  </r>
  <r>
    <x v="58"/>
    <x v="3"/>
    <x v="1"/>
  </r>
  <r>
    <x v="59"/>
    <x v="3"/>
    <x v="1"/>
  </r>
  <r>
    <x v="60"/>
    <x v="3"/>
    <x v="1"/>
  </r>
  <r>
    <x v="61"/>
    <x v="3"/>
    <x v="0"/>
  </r>
  <r>
    <x v="62"/>
    <x v="2"/>
    <x v="1"/>
  </r>
  <r>
    <x v="63"/>
    <x v="3"/>
    <x v="0"/>
  </r>
  <r>
    <x v="64"/>
    <x v="2"/>
    <x v="0"/>
  </r>
  <r>
    <x v="65"/>
    <x v="3"/>
    <x v="1"/>
  </r>
  <r>
    <x v="66"/>
    <x v="3"/>
    <x v="0"/>
  </r>
  <r>
    <x v="67"/>
    <x v="2"/>
    <x v="1"/>
  </r>
  <r>
    <x v="68"/>
    <x v="3"/>
    <x v="1"/>
  </r>
  <r>
    <x v="69"/>
    <x v="3"/>
    <x v="3"/>
  </r>
  <r>
    <x v="70"/>
    <x v="3"/>
    <x v="1"/>
  </r>
  <r>
    <x v="71"/>
    <x v="3"/>
    <x v="1"/>
  </r>
  <r>
    <x v="72"/>
    <x v="4"/>
    <x v="1"/>
  </r>
  <r>
    <x v="73"/>
    <x v="1"/>
    <x v="1"/>
  </r>
  <r>
    <x v="74"/>
    <x v="1"/>
    <x v="1"/>
  </r>
  <r>
    <x v="75"/>
    <x v="7"/>
    <x v="1"/>
  </r>
  <r>
    <x v="76"/>
    <x v="3"/>
    <x v="0"/>
  </r>
  <r>
    <x v="77"/>
    <x v="4"/>
    <x v="0"/>
  </r>
  <r>
    <x v="78"/>
    <x v="5"/>
    <x v="1"/>
  </r>
  <r>
    <x v="79"/>
    <x v="3"/>
    <x v="0"/>
  </r>
  <r>
    <x v="80"/>
    <x v="6"/>
    <x v="1"/>
  </r>
  <r>
    <x v="81"/>
    <x v="1"/>
    <x v="1"/>
  </r>
  <r>
    <x v="82"/>
    <x v="6"/>
    <x v="1"/>
  </r>
  <r>
    <x v="83"/>
    <x v="1"/>
    <x v="0"/>
  </r>
  <r>
    <x v="84"/>
    <x v="2"/>
    <x v="1"/>
  </r>
  <r>
    <x v="85"/>
    <x v="1"/>
    <x v="1"/>
  </r>
  <r>
    <x v="86"/>
    <x v="3"/>
    <x v="1"/>
  </r>
  <r>
    <x v="87"/>
    <x v="1"/>
    <x v="0"/>
  </r>
  <r>
    <x v="88"/>
    <x v="5"/>
    <x v="1"/>
  </r>
  <r>
    <x v="89"/>
    <x v="3"/>
    <x v="1"/>
  </r>
  <r>
    <x v="90"/>
    <x v="3"/>
    <x v="0"/>
  </r>
  <r>
    <x v="91"/>
    <x v="5"/>
    <x v="0"/>
  </r>
  <r>
    <x v="92"/>
    <x v="6"/>
    <x v="1"/>
  </r>
  <r>
    <x v="93"/>
    <x v="3"/>
    <x v="3"/>
  </r>
  <r>
    <x v="94"/>
    <x v="2"/>
    <x v="1"/>
  </r>
  <r>
    <x v="95"/>
    <x v="4"/>
    <x v="1"/>
  </r>
  <r>
    <x v="96"/>
    <x v="3"/>
    <x v="1"/>
  </r>
  <r>
    <x v="48"/>
    <x v="0"/>
    <x v="1"/>
  </r>
  <r>
    <x v="97"/>
    <x v="6"/>
    <x v="0"/>
  </r>
  <r>
    <x v="98"/>
    <x v="3"/>
    <x v="1"/>
  </r>
  <r>
    <x v="99"/>
    <x v="3"/>
    <x v="0"/>
  </r>
  <r>
    <x v="100"/>
    <x v="1"/>
    <x v="1"/>
  </r>
  <r>
    <x v="101"/>
    <x v="2"/>
    <x v="1"/>
  </r>
  <r>
    <x v="102"/>
    <x v="1"/>
    <x v="0"/>
  </r>
  <r>
    <x v="103"/>
    <x v="1"/>
    <x v="1"/>
  </r>
  <r>
    <x v="104"/>
    <x v="2"/>
    <x v="1"/>
  </r>
  <r>
    <x v="105"/>
    <x v="3"/>
    <x v="1"/>
  </r>
  <r>
    <x v="106"/>
    <x v="3"/>
    <x v="1"/>
  </r>
  <r>
    <x v="107"/>
    <x v="4"/>
    <x v="1"/>
  </r>
  <r>
    <x v="108"/>
    <x v="4"/>
    <x v="0"/>
  </r>
  <r>
    <x v="109"/>
    <x v="0"/>
    <x v="0"/>
  </r>
  <r>
    <x v="110"/>
    <x v="5"/>
    <x v="1"/>
  </r>
  <r>
    <x v="111"/>
    <x v="2"/>
    <x v="1"/>
  </r>
  <r>
    <x v="112"/>
    <x v="0"/>
    <x v="1"/>
  </r>
  <r>
    <x v="113"/>
    <x v="2"/>
    <x v="1"/>
  </r>
  <r>
    <x v="114"/>
    <x v="5"/>
    <x v="0"/>
  </r>
  <r>
    <x v="115"/>
    <x v="3"/>
    <x v="0"/>
  </r>
  <r>
    <x v="116"/>
    <x v="4"/>
    <x v="1"/>
  </r>
  <r>
    <x v="117"/>
    <x v="7"/>
    <x v="1"/>
  </r>
  <r>
    <x v="118"/>
    <x v="4"/>
    <x v="1"/>
  </r>
  <r>
    <x v="119"/>
    <x v="6"/>
    <x v="1"/>
  </r>
  <r>
    <x v="33"/>
    <x v="6"/>
    <x v="1"/>
  </r>
  <r>
    <x v="120"/>
    <x v="5"/>
    <x v="0"/>
  </r>
  <r>
    <x v="121"/>
    <x v="3"/>
    <x v="0"/>
  </r>
  <r>
    <x v="122"/>
    <x v="7"/>
    <x v="1"/>
  </r>
  <r>
    <x v="123"/>
    <x v="3"/>
    <x v="1"/>
  </r>
  <r>
    <x v="124"/>
    <x v="3"/>
    <x v="0"/>
  </r>
  <r>
    <x v="125"/>
    <x v="3"/>
    <x v="0"/>
  </r>
  <r>
    <x v="126"/>
    <x v="1"/>
    <x v="3"/>
  </r>
  <r>
    <x v="127"/>
    <x v="0"/>
    <x v="3"/>
  </r>
  <r>
    <x v="128"/>
    <x v="4"/>
    <x v="1"/>
  </r>
  <r>
    <x v="129"/>
    <x v="2"/>
    <x v="1"/>
  </r>
  <r>
    <x v="130"/>
    <x v="3"/>
    <x v="1"/>
  </r>
  <r>
    <x v="131"/>
    <x v="1"/>
    <x v="1"/>
  </r>
  <r>
    <x v="132"/>
    <x v="4"/>
    <x v="0"/>
  </r>
  <r>
    <x v="133"/>
    <x v="3"/>
    <x v="0"/>
  </r>
  <r>
    <x v="134"/>
    <x v="4"/>
    <x v="3"/>
  </r>
  <r>
    <x v="135"/>
    <x v="5"/>
    <x v="1"/>
  </r>
  <r>
    <x v="136"/>
    <x v="6"/>
    <x v="0"/>
  </r>
  <r>
    <x v="137"/>
    <x v="2"/>
    <x v="0"/>
  </r>
  <r>
    <x v="138"/>
    <x v="4"/>
    <x v="1"/>
  </r>
  <r>
    <x v="139"/>
    <x v="2"/>
    <x v="1"/>
  </r>
  <r>
    <x v="107"/>
    <x v="2"/>
    <x v="1"/>
  </r>
  <r>
    <x v="140"/>
    <x v="1"/>
    <x v="1"/>
  </r>
  <r>
    <x v="141"/>
    <x v="3"/>
    <x v="1"/>
  </r>
  <r>
    <x v="142"/>
    <x v="2"/>
    <x v="1"/>
  </r>
  <r>
    <x v="143"/>
    <x v="3"/>
    <x v="3"/>
  </r>
  <r>
    <x v="144"/>
    <x v="3"/>
    <x v="1"/>
  </r>
  <r>
    <x v="145"/>
    <x v="2"/>
    <x v="1"/>
  </r>
  <r>
    <x v="146"/>
    <x v="1"/>
    <x v="1"/>
  </r>
  <r>
    <x v="147"/>
    <x v="1"/>
    <x v="0"/>
  </r>
  <r>
    <x v="148"/>
    <x v="1"/>
    <x v="0"/>
  </r>
  <r>
    <x v="149"/>
    <x v="1"/>
    <x v="1"/>
  </r>
  <r>
    <x v="150"/>
    <x v="3"/>
    <x v="0"/>
  </r>
  <r>
    <x v="151"/>
    <x v="1"/>
    <x v="0"/>
  </r>
  <r>
    <x v="152"/>
    <x v="3"/>
    <x v="0"/>
  </r>
  <r>
    <x v="153"/>
    <x v="1"/>
    <x v="3"/>
  </r>
  <r>
    <x v="154"/>
    <x v="7"/>
    <x v="0"/>
  </r>
  <r>
    <x v="155"/>
    <x v="1"/>
    <x v="1"/>
  </r>
  <r>
    <x v="156"/>
    <x v="3"/>
    <x v="1"/>
  </r>
  <r>
    <x v="157"/>
    <x v="2"/>
    <x v="1"/>
  </r>
  <r>
    <x v="158"/>
    <x v="2"/>
    <x v="0"/>
  </r>
  <r>
    <x v="159"/>
    <x v="1"/>
    <x v="1"/>
  </r>
  <r>
    <x v="160"/>
    <x v="7"/>
    <x v="1"/>
  </r>
  <r>
    <x v="161"/>
    <x v="3"/>
    <x v="1"/>
  </r>
  <r>
    <x v="162"/>
    <x v="2"/>
    <x v="1"/>
  </r>
  <r>
    <x v="163"/>
    <x v="7"/>
    <x v="1"/>
  </r>
  <r>
    <x v="164"/>
    <x v="3"/>
    <x v="1"/>
  </r>
  <r>
    <x v="165"/>
    <x v="1"/>
    <x v="0"/>
  </r>
  <r>
    <x v="166"/>
    <x v="4"/>
    <x v="1"/>
  </r>
  <r>
    <x v="167"/>
    <x v="1"/>
    <x v="0"/>
  </r>
  <r>
    <x v="168"/>
    <x v="5"/>
    <x v="0"/>
  </r>
  <r>
    <x v="169"/>
    <x v="4"/>
    <x v="0"/>
  </r>
  <r>
    <x v="170"/>
    <x v="3"/>
    <x v="1"/>
  </r>
  <r>
    <x v="171"/>
    <x v="2"/>
    <x v="1"/>
  </r>
  <r>
    <x v="172"/>
    <x v="3"/>
    <x v="0"/>
  </r>
  <r>
    <x v="173"/>
    <x v="3"/>
    <x v="0"/>
  </r>
  <r>
    <x v="174"/>
    <x v="3"/>
    <x v="1"/>
  </r>
  <r>
    <x v="175"/>
    <x v="0"/>
    <x v="0"/>
  </r>
  <r>
    <x v="176"/>
    <x v="3"/>
    <x v="1"/>
  </r>
  <r>
    <x v="177"/>
    <x v="2"/>
    <x v="1"/>
  </r>
  <r>
    <x v="178"/>
    <x v="2"/>
    <x v="0"/>
  </r>
  <r>
    <x v="179"/>
    <x v="3"/>
    <x v="1"/>
  </r>
  <r>
    <x v="180"/>
    <x v="1"/>
    <x v="0"/>
  </r>
  <r>
    <x v="181"/>
    <x v="3"/>
    <x v="1"/>
  </r>
  <r>
    <x v="182"/>
    <x v="4"/>
    <x v="0"/>
  </r>
  <r>
    <x v="183"/>
    <x v="3"/>
    <x v="0"/>
  </r>
  <r>
    <x v="184"/>
    <x v="4"/>
    <x v="1"/>
  </r>
  <r>
    <x v="185"/>
    <x v="3"/>
    <x v="0"/>
  </r>
  <r>
    <x v="186"/>
    <x v="3"/>
    <x v="3"/>
  </r>
  <r>
    <x v="187"/>
    <x v="3"/>
    <x v="0"/>
  </r>
  <r>
    <x v="188"/>
    <x v="3"/>
    <x v="0"/>
  </r>
  <r>
    <x v="189"/>
    <x v="1"/>
    <x v="0"/>
  </r>
  <r>
    <x v="190"/>
    <x v="1"/>
    <x v="0"/>
  </r>
  <r>
    <x v="191"/>
    <x v="1"/>
    <x v="1"/>
  </r>
  <r>
    <x v="192"/>
    <x v="1"/>
    <x v="1"/>
  </r>
  <r>
    <x v="173"/>
    <x v="2"/>
    <x v="0"/>
  </r>
  <r>
    <x v="193"/>
    <x v="4"/>
    <x v="1"/>
  </r>
  <r>
    <x v="194"/>
    <x v="1"/>
    <x v="0"/>
  </r>
  <r>
    <x v="195"/>
    <x v="1"/>
    <x v="0"/>
  </r>
  <r>
    <x v="152"/>
    <x v="3"/>
    <x v="0"/>
  </r>
  <r>
    <x v="196"/>
    <x v="2"/>
    <x v="1"/>
  </r>
  <r>
    <x v="197"/>
    <x v="0"/>
    <x v="3"/>
  </r>
  <r>
    <x v="198"/>
    <x v="3"/>
    <x v="1"/>
  </r>
  <r>
    <x v="199"/>
    <x v="1"/>
    <x v="0"/>
  </r>
  <r>
    <x v="200"/>
    <x v="3"/>
    <x v="1"/>
  </r>
  <r>
    <x v="201"/>
    <x v="5"/>
    <x v="3"/>
  </r>
  <r>
    <x v="202"/>
    <x v="1"/>
    <x v="1"/>
  </r>
  <r>
    <x v="203"/>
    <x v="4"/>
    <x v="1"/>
  </r>
  <r>
    <x v="204"/>
    <x v="4"/>
    <x v="2"/>
  </r>
  <r>
    <x v="205"/>
    <x v="4"/>
    <x v="0"/>
  </r>
  <r>
    <x v="206"/>
    <x v="3"/>
    <x v="0"/>
  </r>
  <r>
    <x v="207"/>
    <x v="3"/>
    <x v="1"/>
  </r>
  <r>
    <x v="208"/>
    <x v="1"/>
    <x v="1"/>
  </r>
  <r>
    <x v="209"/>
    <x v="1"/>
    <x v="1"/>
  </r>
  <r>
    <x v="210"/>
    <x v="3"/>
    <x v="0"/>
  </r>
  <r>
    <x v="211"/>
    <x v="3"/>
    <x v="1"/>
  </r>
  <r>
    <x v="212"/>
    <x v="4"/>
    <x v="0"/>
  </r>
  <r>
    <x v="213"/>
    <x v="4"/>
    <x v="1"/>
  </r>
  <r>
    <x v="214"/>
    <x v="4"/>
    <x v="1"/>
  </r>
  <r>
    <x v="215"/>
    <x v="3"/>
    <x v="0"/>
  </r>
  <r>
    <x v="216"/>
    <x v="0"/>
    <x v="0"/>
  </r>
  <r>
    <x v="217"/>
    <x v="7"/>
    <x v="1"/>
  </r>
  <r>
    <x v="218"/>
    <x v="3"/>
    <x v="0"/>
  </r>
  <r>
    <x v="219"/>
    <x v="4"/>
    <x v="1"/>
  </r>
  <r>
    <x v="220"/>
    <x v="1"/>
    <x v="1"/>
  </r>
  <r>
    <x v="221"/>
    <x v="7"/>
    <x v="1"/>
  </r>
  <r>
    <x v="222"/>
    <x v="6"/>
    <x v="1"/>
  </r>
  <r>
    <x v="172"/>
    <x v="4"/>
    <x v="1"/>
  </r>
  <r>
    <x v="223"/>
    <x v="6"/>
    <x v="1"/>
  </r>
  <r>
    <x v="224"/>
    <x v="6"/>
    <x v="1"/>
  </r>
  <r>
    <x v="225"/>
    <x v="3"/>
    <x v="3"/>
  </r>
  <r>
    <x v="226"/>
    <x v="3"/>
    <x v="1"/>
  </r>
  <r>
    <x v="227"/>
    <x v="4"/>
    <x v="1"/>
  </r>
  <r>
    <x v="228"/>
    <x v="6"/>
    <x v="1"/>
  </r>
  <r>
    <x v="229"/>
    <x v="4"/>
    <x v="0"/>
  </r>
  <r>
    <x v="230"/>
    <x v="1"/>
    <x v="0"/>
  </r>
  <r>
    <x v="231"/>
    <x v="4"/>
    <x v="1"/>
  </r>
  <r>
    <x v="232"/>
    <x v="3"/>
    <x v="1"/>
  </r>
  <r>
    <x v="233"/>
    <x v="2"/>
    <x v="0"/>
  </r>
  <r>
    <x v="194"/>
    <x v="3"/>
    <x v="1"/>
  </r>
  <r>
    <x v="234"/>
    <x v="5"/>
    <x v="1"/>
  </r>
  <r>
    <x v="235"/>
    <x v="1"/>
    <x v="1"/>
  </r>
  <r>
    <x v="236"/>
    <x v="3"/>
    <x v="1"/>
  </r>
  <r>
    <x v="237"/>
    <x v="3"/>
    <x v="1"/>
  </r>
  <r>
    <x v="238"/>
    <x v="3"/>
    <x v="1"/>
  </r>
  <r>
    <x v="239"/>
    <x v="2"/>
    <x v="1"/>
  </r>
  <r>
    <x v="240"/>
    <x v="5"/>
    <x v="1"/>
  </r>
  <r>
    <x v="241"/>
    <x v="6"/>
    <x v="1"/>
  </r>
  <r>
    <x v="242"/>
    <x v="5"/>
    <x v="1"/>
  </r>
  <r>
    <x v="67"/>
    <x v="1"/>
    <x v="0"/>
  </r>
  <r>
    <x v="243"/>
    <x v="3"/>
    <x v="0"/>
  </r>
  <r>
    <x v="244"/>
    <x v="3"/>
    <x v="1"/>
  </r>
  <r>
    <x v="245"/>
    <x v="4"/>
    <x v="0"/>
  </r>
  <r>
    <x v="246"/>
    <x v="5"/>
    <x v="1"/>
  </r>
  <r>
    <x v="247"/>
    <x v="1"/>
    <x v="1"/>
  </r>
  <r>
    <x v="248"/>
    <x v="1"/>
    <x v="0"/>
  </r>
  <r>
    <x v="249"/>
    <x v="3"/>
    <x v="1"/>
  </r>
  <r>
    <x v="250"/>
    <x v="3"/>
    <x v="1"/>
  </r>
  <r>
    <x v="251"/>
    <x v="7"/>
    <x v="1"/>
  </r>
  <r>
    <x v="136"/>
    <x v="1"/>
    <x v="1"/>
  </r>
  <r>
    <x v="252"/>
    <x v="1"/>
    <x v="0"/>
  </r>
  <r>
    <x v="253"/>
    <x v="1"/>
    <x v="1"/>
  </r>
  <r>
    <x v="254"/>
    <x v="7"/>
    <x v="1"/>
  </r>
  <r>
    <x v="255"/>
    <x v="3"/>
    <x v="1"/>
  </r>
  <r>
    <x v="256"/>
    <x v="3"/>
    <x v="1"/>
  </r>
  <r>
    <x v="257"/>
    <x v="1"/>
    <x v="0"/>
  </r>
  <r>
    <x v="258"/>
    <x v="3"/>
    <x v="1"/>
  </r>
  <r>
    <x v="259"/>
    <x v="4"/>
    <x v="1"/>
  </r>
  <r>
    <x v="260"/>
    <x v="4"/>
    <x v="1"/>
  </r>
  <r>
    <x v="261"/>
    <x v="6"/>
    <x v="3"/>
  </r>
  <r>
    <x v="262"/>
    <x v="7"/>
    <x v="2"/>
  </r>
  <r>
    <x v="263"/>
    <x v="3"/>
    <x v="1"/>
  </r>
  <r>
    <x v="264"/>
    <x v="3"/>
    <x v="1"/>
  </r>
  <r>
    <x v="265"/>
    <x v="3"/>
    <x v="0"/>
  </r>
  <r>
    <x v="266"/>
    <x v="5"/>
    <x v="1"/>
  </r>
  <r>
    <x v="267"/>
    <x v="6"/>
    <x v="0"/>
  </r>
  <r>
    <x v="268"/>
    <x v="3"/>
    <x v="1"/>
  </r>
  <r>
    <x v="269"/>
    <x v="2"/>
    <x v="1"/>
  </r>
  <r>
    <x v="270"/>
    <x v="3"/>
    <x v="1"/>
  </r>
  <r>
    <x v="271"/>
    <x v="4"/>
    <x v="1"/>
  </r>
  <r>
    <x v="272"/>
    <x v="3"/>
    <x v="0"/>
  </r>
  <r>
    <x v="73"/>
    <x v="4"/>
    <x v="1"/>
  </r>
  <r>
    <x v="273"/>
    <x v="1"/>
    <x v="0"/>
  </r>
  <r>
    <x v="274"/>
    <x v="2"/>
    <x v="0"/>
  </r>
  <r>
    <x v="275"/>
    <x v="3"/>
    <x v="1"/>
  </r>
  <r>
    <x v="276"/>
    <x v="3"/>
    <x v="3"/>
  </r>
  <r>
    <x v="277"/>
    <x v="1"/>
    <x v="1"/>
  </r>
  <r>
    <x v="278"/>
    <x v="1"/>
    <x v="0"/>
  </r>
  <r>
    <x v="279"/>
    <x v="3"/>
    <x v="1"/>
  </r>
  <r>
    <x v="280"/>
    <x v="4"/>
    <x v="0"/>
  </r>
  <r>
    <x v="281"/>
    <x v="2"/>
    <x v="1"/>
  </r>
  <r>
    <x v="282"/>
    <x v="0"/>
    <x v="0"/>
  </r>
  <r>
    <x v="283"/>
    <x v="3"/>
    <x v="3"/>
  </r>
  <r>
    <x v="284"/>
    <x v="3"/>
    <x v="1"/>
  </r>
  <r>
    <x v="285"/>
    <x v="3"/>
    <x v="0"/>
  </r>
  <r>
    <x v="286"/>
    <x v="3"/>
    <x v="0"/>
  </r>
  <r>
    <x v="287"/>
    <x v="3"/>
    <x v="0"/>
  </r>
  <r>
    <x v="288"/>
    <x v="1"/>
    <x v="1"/>
  </r>
  <r>
    <x v="289"/>
    <x v="0"/>
    <x v="0"/>
  </r>
  <r>
    <x v="290"/>
    <x v="5"/>
    <x v="0"/>
  </r>
  <r>
    <x v="291"/>
    <x v="4"/>
    <x v="1"/>
  </r>
  <r>
    <x v="292"/>
    <x v="3"/>
    <x v="0"/>
  </r>
  <r>
    <x v="293"/>
    <x v="1"/>
    <x v="0"/>
  </r>
  <r>
    <x v="294"/>
    <x v="4"/>
    <x v="1"/>
  </r>
  <r>
    <x v="295"/>
    <x v="3"/>
    <x v="1"/>
  </r>
  <r>
    <x v="296"/>
    <x v="3"/>
    <x v="0"/>
  </r>
  <r>
    <x v="297"/>
    <x v="5"/>
    <x v="1"/>
  </r>
  <r>
    <x v="298"/>
    <x v="3"/>
    <x v="0"/>
  </r>
  <r>
    <x v="299"/>
    <x v="1"/>
    <x v="3"/>
  </r>
  <r>
    <x v="300"/>
    <x v="6"/>
    <x v="0"/>
  </r>
  <r>
    <x v="247"/>
    <x v="3"/>
    <x v="1"/>
  </r>
  <r>
    <x v="244"/>
    <x v="3"/>
    <x v="1"/>
  </r>
  <r>
    <x v="301"/>
    <x v="1"/>
    <x v="1"/>
  </r>
  <r>
    <x v="188"/>
    <x v="4"/>
    <x v="1"/>
  </r>
  <r>
    <x v="302"/>
    <x v="3"/>
    <x v="0"/>
  </r>
  <r>
    <x v="303"/>
    <x v="0"/>
    <x v="0"/>
  </r>
  <r>
    <x v="304"/>
    <x v="3"/>
    <x v="0"/>
  </r>
  <r>
    <x v="305"/>
    <x v="1"/>
    <x v="0"/>
  </r>
  <r>
    <x v="306"/>
    <x v="2"/>
    <x v="3"/>
  </r>
  <r>
    <x v="307"/>
    <x v="5"/>
    <x v="0"/>
  </r>
  <r>
    <x v="308"/>
    <x v="4"/>
    <x v="0"/>
  </r>
  <r>
    <x v="309"/>
    <x v="3"/>
    <x v="1"/>
  </r>
  <r>
    <x v="310"/>
    <x v="4"/>
    <x v="0"/>
  </r>
  <r>
    <x v="311"/>
    <x v="3"/>
    <x v="1"/>
  </r>
  <r>
    <x v="79"/>
    <x v="3"/>
    <x v="0"/>
  </r>
  <r>
    <x v="312"/>
    <x v="4"/>
    <x v="0"/>
  </r>
  <r>
    <x v="313"/>
    <x v="3"/>
    <x v="0"/>
  </r>
  <r>
    <x v="314"/>
    <x v="1"/>
    <x v="1"/>
  </r>
  <r>
    <x v="315"/>
    <x v="6"/>
    <x v="2"/>
  </r>
  <r>
    <x v="316"/>
    <x v="4"/>
    <x v="1"/>
  </r>
  <r>
    <x v="317"/>
    <x v="0"/>
    <x v="1"/>
  </r>
  <r>
    <x v="318"/>
    <x v="2"/>
    <x v="1"/>
  </r>
  <r>
    <x v="319"/>
    <x v="3"/>
    <x v="1"/>
  </r>
  <r>
    <x v="32"/>
    <x v="1"/>
    <x v="1"/>
  </r>
  <r>
    <x v="320"/>
    <x v="1"/>
    <x v="1"/>
  </r>
  <r>
    <x v="321"/>
    <x v="1"/>
    <x v="0"/>
  </r>
  <r>
    <x v="322"/>
    <x v="3"/>
    <x v="1"/>
  </r>
  <r>
    <x v="323"/>
    <x v="3"/>
    <x v="1"/>
  </r>
  <r>
    <x v="324"/>
    <x v="3"/>
    <x v="3"/>
  </r>
  <r>
    <x v="325"/>
    <x v="7"/>
    <x v="0"/>
  </r>
  <r>
    <x v="326"/>
    <x v="1"/>
    <x v="0"/>
  </r>
  <r>
    <x v="327"/>
    <x v="3"/>
    <x v="0"/>
  </r>
  <r>
    <x v="328"/>
    <x v="3"/>
    <x v="0"/>
  </r>
  <r>
    <x v="329"/>
    <x v="6"/>
    <x v="0"/>
  </r>
  <r>
    <x v="330"/>
    <x v="4"/>
    <x v="0"/>
  </r>
  <r>
    <x v="331"/>
    <x v="1"/>
    <x v="0"/>
  </r>
  <r>
    <x v="332"/>
    <x v="2"/>
    <x v="1"/>
  </r>
  <r>
    <x v="333"/>
    <x v="0"/>
    <x v="0"/>
  </r>
  <r>
    <x v="296"/>
    <x v="3"/>
    <x v="0"/>
  </r>
  <r>
    <x v="334"/>
    <x v="1"/>
    <x v="0"/>
  </r>
  <r>
    <x v="335"/>
    <x v="1"/>
    <x v="1"/>
  </r>
  <r>
    <x v="336"/>
    <x v="3"/>
    <x v="0"/>
  </r>
  <r>
    <x v="337"/>
    <x v="3"/>
    <x v="1"/>
  </r>
  <r>
    <x v="338"/>
    <x v="4"/>
    <x v="1"/>
  </r>
  <r>
    <x v="339"/>
    <x v="2"/>
    <x v="2"/>
  </r>
  <r>
    <x v="340"/>
    <x v="3"/>
    <x v="0"/>
  </r>
  <r>
    <x v="341"/>
    <x v="6"/>
    <x v="1"/>
  </r>
  <r>
    <x v="342"/>
    <x v="7"/>
    <x v="0"/>
  </r>
  <r>
    <x v="343"/>
    <x v="4"/>
    <x v="1"/>
  </r>
  <r>
    <x v="344"/>
    <x v="3"/>
    <x v="1"/>
  </r>
  <r>
    <x v="345"/>
    <x v="3"/>
    <x v="1"/>
  </r>
  <r>
    <x v="65"/>
    <x v="1"/>
    <x v="1"/>
  </r>
  <r>
    <x v="346"/>
    <x v="1"/>
    <x v="1"/>
  </r>
  <r>
    <x v="347"/>
    <x v="1"/>
    <x v="1"/>
  </r>
  <r>
    <x v="348"/>
    <x v="3"/>
    <x v="1"/>
  </r>
  <r>
    <x v="349"/>
    <x v="3"/>
    <x v="1"/>
  </r>
  <r>
    <x v="350"/>
    <x v="3"/>
    <x v="0"/>
  </r>
  <r>
    <x v="351"/>
    <x v="4"/>
    <x v="1"/>
  </r>
  <r>
    <x v="352"/>
    <x v="4"/>
    <x v="1"/>
  </r>
  <r>
    <x v="353"/>
    <x v="3"/>
    <x v="1"/>
  </r>
  <r>
    <x v="354"/>
    <x v="3"/>
    <x v="0"/>
  </r>
  <r>
    <x v="355"/>
    <x v="4"/>
    <x v="1"/>
  </r>
  <r>
    <x v="356"/>
    <x v="3"/>
    <x v="1"/>
  </r>
  <r>
    <x v="357"/>
    <x v="4"/>
    <x v="0"/>
  </r>
  <r>
    <x v="358"/>
    <x v="1"/>
    <x v="0"/>
  </r>
  <r>
    <x v="359"/>
    <x v="1"/>
    <x v="1"/>
  </r>
  <r>
    <x v="12"/>
    <x v="3"/>
    <x v="0"/>
  </r>
  <r>
    <x v="360"/>
    <x v="4"/>
    <x v="0"/>
  </r>
  <r>
    <x v="361"/>
    <x v="3"/>
    <x v="0"/>
  </r>
  <r>
    <x v="362"/>
    <x v="3"/>
    <x v="1"/>
  </r>
  <r>
    <x v="363"/>
    <x v="3"/>
    <x v="1"/>
  </r>
  <r>
    <x v="364"/>
    <x v="7"/>
    <x v="0"/>
  </r>
  <r>
    <x v="210"/>
    <x v="0"/>
    <x v="1"/>
  </r>
  <r>
    <x v="365"/>
    <x v="4"/>
    <x v="1"/>
  </r>
  <r>
    <x v="366"/>
    <x v="5"/>
    <x v="1"/>
  </r>
  <r>
    <x v="367"/>
    <x v="3"/>
    <x v="0"/>
  </r>
  <r>
    <x v="368"/>
    <x v="2"/>
    <x v="0"/>
  </r>
  <r>
    <x v="369"/>
    <x v="1"/>
    <x v="3"/>
  </r>
  <r>
    <x v="370"/>
    <x v="3"/>
    <x v="1"/>
  </r>
  <r>
    <x v="371"/>
    <x v="7"/>
    <x v="1"/>
  </r>
  <r>
    <x v="287"/>
    <x v="5"/>
    <x v="0"/>
  </r>
  <r>
    <x v="372"/>
    <x v="2"/>
    <x v="0"/>
  </r>
  <r>
    <x v="373"/>
    <x v="1"/>
    <x v="1"/>
  </r>
  <r>
    <x v="374"/>
    <x v="4"/>
    <x v="1"/>
  </r>
  <r>
    <x v="375"/>
    <x v="3"/>
    <x v="1"/>
  </r>
  <r>
    <x v="376"/>
    <x v="4"/>
    <x v="1"/>
  </r>
  <r>
    <x v="377"/>
    <x v="1"/>
    <x v="1"/>
  </r>
  <r>
    <x v="378"/>
    <x v="4"/>
    <x v="1"/>
  </r>
  <r>
    <x v="379"/>
    <x v="1"/>
    <x v="0"/>
  </r>
  <r>
    <x v="380"/>
    <x v="7"/>
    <x v="0"/>
  </r>
  <r>
    <x v="381"/>
    <x v="3"/>
    <x v="1"/>
  </r>
  <r>
    <x v="382"/>
    <x v="4"/>
    <x v="0"/>
  </r>
  <r>
    <x v="125"/>
    <x v="3"/>
    <x v="0"/>
  </r>
  <r>
    <x v="383"/>
    <x v="3"/>
    <x v="1"/>
  </r>
  <r>
    <x v="384"/>
    <x v="3"/>
    <x v="0"/>
  </r>
  <r>
    <x v="385"/>
    <x v="4"/>
    <x v="1"/>
  </r>
  <r>
    <x v="386"/>
    <x v="3"/>
    <x v="1"/>
  </r>
  <r>
    <x v="387"/>
    <x v="4"/>
    <x v="1"/>
  </r>
  <r>
    <x v="388"/>
    <x v="1"/>
    <x v="0"/>
  </r>
  <r>
    <x v="277"/>
    <x v="6"/>
    <x v="2"/>
  </r>
  <r>
    <x v="389"/>
    <x v="3"/>
    <x v="1"/>
  </r>
  <r>
    <x v="390"/>
    <x v="5"/>
    <x v="1"/>
  </r>
  <r>
    <x v="391"/>
    <x v="4"/>
    <x v="2"/>
  </r>
  <r>
    <x v="392"/>
    <x v="0"/>
    <x v="0"/>
  </r>
  <r>
    <x v="393"/>
    <x v="3"/>
    <x v="0"/>
  </r>
  <r>
    <x v="394"/>
    <x v="4"/>
    <x v="0"/>
  </r>
  <r>
    <x v="395"/>
    <x v="3"/>
    <x v="0"/>
  </r>
  <r>
    <x v="396"/>
    <x v="4"/>
    <x v="0"/>
  </r>
  <r>
    <x v="397"/>
    <x v="2"/>
    <x v="1"/>
  </r>
  <r>
    <x v="398"/>
    <x v="3"/>
    <x v="1"/>
  </r>
  <r>
    <x v="399"/>
    <x v="2"/>
    <x v="0"/>
  </r>
  <r>
    <x v="400"/>
    <x v="3"/>
    <x v="1"/>
  </r>
  <r>
    <x v="116"/>
    <x v="0"/>
    <x v="0"/>
  </r>
  <r>
    <x v="401"/>
    <x v="1"/>
    <x v="0"/>
  </r>
  <r>
    <x v="402"/>
    <x v="7"/>
    <x v="1"/>
  </r>
  <r>
    <x v="403"/>
    <x v="3"/>
    <x v="1"/>
  </r>
  <r>
    <x v="404"/>
    <x v="3"/>
    <x v="1"/>
  </r>
  <r>
    <x v="405"/>
    <x v="4"/>
    <x v="0"/>
  </r>
  <r>
    <x v="406"/>
    <x v="7"/>
    <x v="3"/>
  </r>
  <r>
    <x v="407"/>
    <x v="3"/>
    <x v="0"/>
  </r>
  <r>
    <x v="408"/>
    <x v="3"/>
    <x v="1"/>
  </r>
  <r>
    <x v="409"/>
    <x v="3"/>
    <x v="0"/>
  </r>
  <r>
    <x v="410"/>
    <x v="4"/>
    <x v="0"/>
  </r>
  <r>
    <x v="411"/>
    <x v="3"/>
    <x v="3"/>
  </r>
  <r>
    <x v="412"/>
    <x v="3"/>
    <x v="1"/>
  </r>
  <r>
    <x v="413"/>
    <x v="1"/>
    <x v="1"/>
  </r>
  <r>
    <x v="414"/>
    <x v="4"/>
    <x v="1"/>
  </r>
  <r>
    <x v="415"/>
    <x v="3"/>
    <x v="1"/>
  </r>
  <r>
    <x v="416"/>
    <x v="4"/>
    <x v="1"/>
  </r>
  <r>
    <x v="417"/>
    <x v="4"/>
    <x v="1"/>
  </r>
  <r>
    <x v="418"/>
    <x v="2"/>
    <x v="0"/>
  </r>
  <r>
    <x v="419"/>
    <x v="3"/>
    <x v="1"/>
  </r>
  <r>
    <x v="420"/>
    <x v="3"/>
    <x v="3"/>
  </r>
  <r>
    <x v="421"/>
    <x v="1"/>
    <x v="1"/>
  </r>
  <r>
    <x v="422"/>
    <x v="3"/>
    <x v="1"/>
  </r>
  <r>
    <x v="423"/>
    <x v="2"/>
    <x v="0"/>
  </r>
  <r>
    <x v="424"/>
    <x v="4"/>
    <x v="3"/>
  </r>
  <r>
    <x v="425"/>
    <x v="6"/>
    <x v="0"/>
  </r>
  <r>
    <x v="426"/>
    <x v="6"/>
    <x v="1"/>
  </r>
  <r>
    <x v="427"/>
    <x v="4"/>
    <x v="0"/>
  </r>
  <r>
    <x v="428"/>
    <x v="1"/>
    <x v="1"/>
  </r>
  <r>
    <x v="429"/>
    <x v="4"/>
    <x v="0"/>
  </r>
  <r>
    <x v="411"/>
    <x v="4"/>
    <x v="0"/>
  </r>
  <r>
    <x v="430"/>
    <x v="4"/>
    <x v="0"/>
  </r>
  <r>
    <x v="431"/>
    <x v="3"/>
    <x v="1"/>
  </r>
  <r>
    <x v="432"/>
    <x v="1"/>
    <x v="1"/>
  </r>
  <r>
    <x v="433"/>
    <x v="3"/>
    <x v="0"/>
  </r>
  <r>
    <x v="434"/>
    <x v="3"/>
    <x v="1"/>
  </r>
  <r>
    <x v="435"/>
    <x v="4"/>
    <x v="0"/>
  </r>
  <r>
    <x v="8"/>
    <x v="3"/>
    <x v="1"/>
  </r>
  <r>
    <x v="436"/>
    <x v="4"/>
    <x v="1"/>
  </r>
  <r>
    <x v="385"/>
    <x v="6"/>
    <x v="0"/>
  </r>
  <r>
    <x v="437"/>
    <x v="4"/>
    <x v="1"/>
  </r>
  <r>
    <x v="438"/>
    <x v="3"/>
    <x v="1"/>
  </r>
  <r>
    <x v="439"/>
    <x v="5"/>
    <x v="1"/>
  </r>
  <r>
    <x v="440"/>
    <x v="2"/>
    <x v="1"/>
  </r>
  <r>
    <x v="441"/>
    <x v="2"/>
    <x v="1"/>
  </r>
  <r>
    <x v="442"/>
    <x v="3"/>
    <x v="0"/>
  </r>
  <r>
    <x v="443"/>
    <x v="4"/>
    <x v="1"/>
  </r>
  <r>
    <x v="315"/>
    <x v="2"/>
    <x v="1"/>
  </r>
  <r>
    <x v="444"/>
    <x v="0"/>
    <x v="1"/>
  </r>
  <r>
    <x v="445"/>
    <x v="1"/>
    <x v="0"/>
  </r>
  <r>
    <x v="446"/>
    <x v="1"/>
    <x v="1"/>
  </r>
  <r>
    <x v="447"/>
    <x v="4"/>
    <x v="1"/>
  </r>
  <r>
    <x v="448"/>
    <x v="5"/>
    <x v="1"/>
  </r>
  <r>
    <x v="342"/>
    <x v="5"/>
    <x v="0"/>
  </r>
  <r>
    <x v="449"/>
    <x v="4"/>
    <x v="0"/>
  </r>
  <r>
    <x v="450"/>
    <x v="2"/>
    <x v="1"/>
  </r>
  <r>
    <x v="451"/>
    <x v="0"/>
    <x v="1"/>
  </r>
  <r>
    <x v="452"/>
    <x v="7"/>
    <x v="1"/>
  </r>
  <r>
    <x v="453"/>
    <x v="3"/>
    <x v="0"/>
  </r>
  <r>
    <x v="454"/>
    <x v="5"/>
    <x v="0"/>
  </r>
  <r>
    <x v="455"/>
    <x v="3"/>
    <x v="0"/>
  </r>
  <r>
    <x v="456"/>
    <x v="0"/>
    <x v="1"/>
  </r>
  <r>
    <x v="457"/>
    <x v="3"/>
    <x v="0"/>
  </r>
  <r>
    <x v="458"/>
    <x v="5"/>
    <x v="0"/>
  </r>
  <r>
    <x v="459"/>
    <x v="3"/>
    <x v="1"/>
  </r>
  <r>
    <x v="460"/>
    <x v="3"/>
    <x v="1"/>
  </r>
  <r>
    <x v="461"/>
    <x v="2"/>
    <x v="1"/>
  </r>
  <r>
    <x v="462"/>
    <x v="8"/>
    <x v="1"/>
  </r>
  <r>
    <x v="463"/>
    <x v="0"/>
    <x v="1"/>
  </r>
  <r>
    <x v="464"/>
    <x v="4"/>
    <x v="3"/>
  </r>
  <r>
    <x v="465"/>
    <x v="7"/>
    <x v="1"/>
  </r>
  <r>
    <x v="466"/>
    <x v="2"/>
    <x v="1"/>
  </r>
  <r>
    <x v="467"/>
    <x v="3"/>
    <x v="1"/>
  </r>
  <r>
    <x v="468"/>
    <x v="4"/>
    <x v="0"/>
  </r>
  <r>
    <x v="469"/>
    <x v="2"/>
    <x v="0"/>
  </r>
  <r>
    <x v="470"/>
    <x v="2"/>
    <x v="0"/>
  </r>
  <r>
    <x v="471"/>
    <x v="4"/>
    <x v="0"/>
  </r>
  <r>
    <x v="472"/>
    <x v="3"/>
    <x v="0"/>
  </r>
  <r>
    <x v="473"/>
    <x v="4"/>
    <x v="0"/>
  </r>
  <r>
    <x v="474"/>
    <x v="6"/>
    <x v="1"/>
  </r>
  <r>
    <x v="72"/>
    <x v="4"/>
    <x v="1"/>
  </r>
  <r>
    <x v="443"/>
    <x v="1"/>
    <x v="0"/>
  </r>
  <r>
    <x v="475"/>
    <x v="5"/>
    <x v="0"/>
  </r>
  <r>
    <x v="81"/>
    <x v="3"/>
    <x v="1"/>
  </r>
  <r>
    <x v="476"/>
    <x v="2"/>
    <x v="0"/>
  </r>
  <r>
    <x v="192"/>
    <x v="3"/>
    <x v="1"/>
  </r>
  <r>
    <x v="477"/>
    <x v="3"/>
    <x v="0"/>
  </r>
  <r>
    <x v="478"/>
    <x v="4"/>
    <x v="1"/>
  </r>
  <r>
    <x v="479"/>
    <x v="3"/>
    <x v="0"/>
  </r>
  <r>
    <x v="480"/>
    <x v="6"/>
    <x v="1"/>
  </r>
  <r>
    <x v="180"/>
    <x v="4"/>
    <x v="3"/>
  </r>
  <r>
    <x v="481"/>
    <x v="1"/>
    <x v="3"/>
  </r>
  <r>
    <x v="482"/>
    <x v="3"/>
    <x v="0"/>
  </r>
  <r>
    <x v="194"/>
    <x v="5"/>
    <x v="0"/>
  </r>
  <r>
    <x v="483"/>
    <x v="0"/>
    <x v="1"/>
  </r>
  <r>
    <x v="484"/>
    <x v="4"/>
    <x v="0"/>
  </r>
  <r>
    <x v="355"/>
    <x v="1"/>
    <x v="1"/>
  </r>
  <r>
    <x v="485"/>
    <x v="3"/>
    <x v="1"/>
  </r>
  <r>
    <x v="486"/>
    <x v="4"/>
    <x v="1"/>
  </r>
  <r>
    <x v="487"/>
    <x v="4"/>
    <x v="0"/>
  </r>
  <r>
    <x v="488"/>
    <x v="4"/>
    <x v="1"/>
  </r>
  <r>
    <x v="489"/>
    <x v="3"/>
    <x v="0"/>
  </r>
  <r>
    <x v="490"/>
    <x v="2"/>
    <x v="0"/>
  </r>
  <r>
    <x v="312"/>
    <x v="3"/>
    <x v="1"/>
  </r>
  <r>
    <x v="491"/>
    <x v="4"/>
    <x v="0"/>
  </r>
  <r>
    <x v="492"/>
    <x v="1"/>
    <x v="0"/>
  </r>
  <r>
    <x v="493"/>
    <x v="6"/>
    <x v="0"/>
  </r>
  <r>
    <x v="494"/>
    <x v="5"/>
    <x v="0"/>
  </r>
  <r>
    <x v="495"/>
    <x v="6"/>
    <x v="2"/>
  </r>
  <r>
    <x v="496"/>
    <x v="3"/>
    <x v="1"/>
  </r>
  <r>
    <x v="497"/>
    <x v="1"/>
    <x v="1"/>
  </r>
  <r>
    <x v="498"/>
    <x v="4"/>
    <x v="0"/>
  </r>
  <r>
    <x v="499"/>
    <x v="3"/>
    <x v="1"/>
  </r>
  <r>
    <x v="500"/>
    <x v="5"/>
    <x v="1"/>
  </r>
  <r>
    <x v="501"/>
    <x v="4"/>
    <x v="1"/>
  </r>
  <r>
    <x v="502"/>
    <x v="6"/>
    <x v="0"/>
  </r>
  <r>
    <x v="503"/>
    <x v="0"/>
    <x v="0"/>
  </r>
  <r>
    <x v="504"/>
    <x v="7"/>
    <x v="1"/>
  </r>
  <r>
    <x v="505"/>
    <x v="6"/>
    <x v="0"/>
  </r>
  <r>
    <x v="506"/>
    <x v="1"/>
    <x v="0"/>
  </r>
  <r>
    <x v="507"/>
    <x v="6"/>
    <x v="0"/>
  </r>
  <r>
    <x v="508"/>
    <x v="1"/>
    <x v="1"/>
  </r>
  <r>
    <x v="509"/>
    <x v="3"/>
    <x v="0"/>
  </r>
  <r>
    <x v="510"/>
    <x v="3"/>
    <x v="1"/>
  </r>
  <r>
    <x v="511"/>
    <x v="4"/>
    <x v="1"/>
  </r>
  <r>
    <x v="512"/>
    <x v="3"/>
    <x v="1"/>
  </r>
  <r>
    <x v="513"/>
    <x v="2"/>
    <x v="1"/>
  </r>
  <r>
    <x v="514"/>
    <x v="1"/>
    <x v="3"/>
  </r>
  <r>
    <x v="515"/>
    <x v="2"/>
    <x v="0"/>
  </r>
  <r>
    <x v="516"/>
    <x v="3"/>
    <x v="0"/>
  </r>
  <r>
    <x v="517"/>
    <x v="1"/>
    <x v="0"/>
  </r>
  <r>
    <x v="518"/>
    <x v="1"/>
    <x v="1"/>
  </r>
  <r>
    <x v="519"/>
    <x v="1"/>
    <x v="1"/>
  </r>
  <r>
    <x v="520"/>
    <x v="5"/>
    <x v="1"/>
  </r>
  <r>
    <x v="521"/>
    <x v="4"/>
    <x v="1"/>
  </r>
  <r>
    <x v="522"/>
    <x v="3"/>
    <x v="1"/>
  </r>
  <r>
    <x v="523"/>
    <x v="3"/>
    <x v="1"/>
  </r>
  <r>
    <x v="524"/>
    <x v="4"/>
    <x v="1"/>
  </r>
  <r>
    <x v="525"/>
    <x v="3"/>
    <x v="1"/>
  </r>
  <r>
    <x v="188"/>
    <x v="1"/>
    <x v="0"/>
  </r>
  <r>
    <x v="526"/>
    <x v="4"/>
    <x v="1"/>
  </r>
  <r>
    <x v="527"/>
    <x v="3"/>
    <x v="0"/>
  </r>
  <r>
    <x v="528"/>
    <x v="3"/>
    <x v="1"/>
  </r>
  <r>
    <x v="522"/>
    <x v="1"/>
    <x v="0"/>
  </r>
  <r>
    <x v="529"/>
    <x v="1"/>
    <x v="1"/>
  </r>
  <r>
    <x v="530"/>
    <x v="3"/>
    <x v="1"/>
  </r>
  <r>
    <x v="531"/>
    <x v="4"/>
    <x v="1"/>
  </r>
  <r>
    <x v="515"/>
    <x v="1"/>
    <x v="1"/>
  </r>
  <r>
    <x v="532"/>
    <x v="4"/>
    <x v="0"/>
  </r>
  <r>
    <x v="533"/>
    <x v="1"/>
    <x v="3"/>
  </r>
  <r>
    <x v="409"/>
    <x v="8"/>
    <x v="1"/>
  </r>
  <r>
    <x v="534"/>
    <x v="0"/>
    <x v="1"/>
  </r>
  <r>
    <x v="53"/>
    <x v="3"/>
    <x v="0"/>
  </r>
  <r>
    <x v="535"/>
    <x v="3"/>
    <x v="0"/>
  </r>
  <r>
    <x v="536"/>
    <x v="1"/>
    <x v="3"/>
  </r>
  <r>
    <x v="537"/>
    <x v="4"/>
    <x v="0"/>
  </r>
  <r>
    <x v="538"/>
    <x v="1"/>
    <x v="1"/>
  </r>
  <r>
    <x v="539"/>
    <x v="3"/>
    <x v="1"/>
  </r>
  <r>
    <x v="540"/>
    <x v="2"/>
    <x v="0"/>
  </r>
  <r>
    <x v="505"/>
    <x v="6"/>
    <x v="0"/>
  </r>
  <r>
    <x v="541"/>
    <x v="4"/>
    <x v="1"/>
  </r>
  <r>
    <x v="542"/>
    <x v="2"/>
    <x v="1"/>
  </r>
  <r>
    <x v="543"/>
    <x v="5"/>
    <x v="1"/>
  </r>
  <r>
    <x v="544"/>
    <x v="1"/>
    <x v="1"/>
  </r>
  <r>
    <x v="35"/>
    <x v="0"/>
    <x v="0"/>
  </r>
  <r>
    <x v="152"/>
    <x v="3"/>
    <x v="0"/>
  </r>
  <r>
    <x v="545"/>
    <x v="4"/>
    <x v="0"/>
  </r>
  <r>
    <x v="546"/>
    <x v="5"/>
    <x v="0"/>
  </r>
  <r>
    <x v="547"/>
    <x v="6"/>
    <x v="1"/>
  </r>
  <r>
    <x v="548"/>
    <x v="3"/>
    <x v="0"/>
  </r>
  <r>
    <x v="549"/>
    <x v="4"/>
    <x v="1"/>
  </r>
  <r>
    <x v="550"/>
    <x v="3"/>
    <x v="0"/>
  </r>
  <r>
    <x v="551"/>
    <x v="3"/>
    <x v="1"/>
  </r>
  <r>
    <x v="552"/>
    <x v="4"/>
    <x v="0"/>
  </r>
  <r>
    <x v="462"/>
    <x v="3"/>
    <x v="1"/>
  </r>
  <r>
    <x v="553"/>
    <x v="1"/>
    <x v="1"/>
  </r>
  <r>
    <x v="554"/>
    <x v="4"/>
    <x v="0"/>
  </r>
  <r>
    <x v="555"/>
    <x v="0"/>
    <x v="0"/>
  </r>
  <r>
    <x v="548"/>
    <x v="2"/>
    <x v="1"/>
  </r>
  <r>
    <x v="62"/>
    <x v="3"/>
    <x v="1"/>
  </r>
  <r>
    <x v="556"/>
    <x v="3"/>
    <x v="1"/>
  </r>
  <r>
    <x v="557"/>
    <x v="3"/>
    <x v="1"/>
  </r>
  <r>
    <x v="27"/>
    <x v="5"/>
    <x v="1"/>
  </r>
  <r>
    <x v="558"/>
    <x v="1"/>
    <x v="1"/>
  </r>
  <r>
    <x v="559"/>
    <x v="0"/>
    <x v="1"/>
  </r>
  <r>
    <x v="426"/>
    <x v="1"/>
    <x v="1"/>
  </r>
  <r>
    <x v="560"/>
    <x v="4"/>
    <x v="1"/>
  </r>
  <r>
    <x v="561"/>
    <x v="3"/>
    <x v="1"/>
  </r>
  <r>
    <x v="562"/>
    <x v="3"/>
    <x v="3"/>
  </r>
  <r>
    <x v="563"/>
    <x v="1"/>
    <x v="1"/>
  </r>
  <r>
    <x v="564"/>
    <x v="3"/>
    <x v="1"/>
  </r>
  <r>
    <x v="565"/>
    <x v="3"/>
    <x v="1"/>
  </r>
  <r>
    <x v="566"/>
    <x v="3"/>
    <x v="1"/>
  </r>
  <r>
    <x v="567"/>
    <x v="1"/>
    <x v="1"/>
  </r>
  <r>
    <x v="568"/>
    <x v="3"/>
    <x v="1"/>
  </r>
  <r>
    <x v="569"/>
    <x v="5"/>
    <x v="0"/>
  </r>
  <r>
    <x v="570"/>
    <x v="3"/>
    <x v="0"/>
  </r>
  <r>
    <x v="571"/>
    <x v="7"/>
    <x v="1"/>
  </r>
  <r>
    <x v="572"/>
    <x v="3"/>
    <x v="1"/>
  </r>
  <r>
    <x v="573"/>
    <x v="1"/>
    <x v="0"/>
  </r>
  <r>
    <x v="574"/>
    <x v="3"/>
    <x v="1"/>
  </r>
  <r>
    <x v="511"/>
    <x v="7"/>
    <x v="1"/>
  </r>
  <r>
    <x v="575"/>
    <x v="3"/>
    <x v="0"/>
  </r>
  <r>
    <x v="576"/>
    <x v="3"/>
    <x v="1"/>
  </r>
  <r>
    <x v="577"/>
    <x v="0"/>
    <x v="1"/>
  </r>
  <r>
    <x v="578"/>
    <x v="1"/>
    <x v="1"/>
  </r>
  <r>
    <x v="579"/>
    <x v="3"/>
    <x v="0"/>
  </r>
  <r>
    <x v="580"/>
    <x v="3"/>
    <x v="3"/>
  </r>
  <r>
    <x v="581"/>
    <x v="3"/>
    <x v="1"/>
  </r>
  <r>
    <x v="582"/>
    <x v="3"/>
    <x v="2"/>
  </r>
  <r>
    <x v="336"/>
    <x v="4"/>
    <x v="0"/>
  </r>
  <r>
    <x v="583"/>
    <x v="4"/>
    <x v="3"/>
  </r>
  <r>
    <x v="584"/>
    <x v="4"/>
    <x v="1"/>
  </r>
  <r>
    <x v="585"/>
    <x v="4"/>
    <x v="0"/>
  </r>
  <r>
    <x v="586"/>
    <x v="3"/>
    <x v="0"/>
  </r>
  <r>
    <x v="587"/>
    <x v="3"/>
    <x v="0"/>
  </r>
  <r>
    <x v="588"/>
    <x v="4"/>
    <x v="2"/>
  </r>
  <r>
    <x v="589"/>
    <x v="3"/>
    <x v="0"/>
  </r>
  <r>
    <x v="590"/>
    <x v="3"/>
    <x v="1"/>
  </r>
  <r>
    <x v="591"/>
    <x v="2"/>
    <x v="1"/>
  </r>
  <r>
    <x v="592"/>
    <x v="3"/>
    <x v="1"/>
  </r>
  <r>
    <x v="593"/>
    <x v="3"/>
    <x v="0"/>
  </r>
  <r>
    <x v="594"/>
    <x v="1"/>
    <x v="0"/>
  </r>
  <r>
    <x v="595"/>
    <x v="6"/>
    <x v="0"/>
  </r>
  <r>
    <x v="596"/>
    <x v="5"/>
    <x v="0"/>
  </r>
  <r>
    <x v="597"/>
    <x v="0"/>
    <x v="3"/>
  </r>
  <r>
    <x v="598"/>
    <x v="3"/>
    <x v="0"/>
  </r>
  <r>
    <x v="599"/>
    <x v="1"/>
    <x v="0"/>
  </r>
  <r>
    <x v="600"/>
    <x v="4"/>
    <x v="0"/>
  </r>
  <r>
    <x v="601"/>
    <x v="2"/>
    <x v="1"/>
  </r>
  <r>
    <x v="602"/>
    <x v="2"/>
    <x v="1"/>
  </r>
  <r>
    <x v="335"/>
    <x v="1"/>
    <x v="1"/>
  </r>
  <r>
    <x v="603"/>
    <x v="7"/>
    <x v="1"/>
  </r>
  <r>
    <x v="604"/>
    <x v="0"/>
    <x v="0"/>
  </r>
  <r>
    <x v="605"/>
    <x v="4"/>
    <x v="0"/>
  </r>
  <r>
    <x v="606"/>
    <x v="1"/>
    <x v="3"/>
  </r>
  <r>
    <x v="65"/>
    <x v="4"/>
    <x v="0"/>
  </r>
  <r>
    <x v="607"/>
    <x v="3"/>
    <x v="0"/>
  </r>
  <r>
    <x v="608"/>
    <x v="1"/>
    <x v="0"/>
  </r>
  <r>
    <x v="609"/>
    <x v="3"/>
    <x v="0"/>
  </r>
  <r>
    <x v="610"/>
    <x v="3"/>
    <x v="0"/>
  </r>
  <r>
    <x v="541"/>
    <x v="1"/>
    <x v="0"/>
  </r>
  <r>
    <x v="611"/>
    <x v="4"/>
    <x v="1"/>
  </r>
  <r>
    <x v="612"/>
    <x v="3"/>
    <x v="3"/>
  </r>
  <r>
    <x v="613"/>
    <x v="8"/>
    <x v="1"/>
  </r>
  <r>
    <x v="614"/>
    <x v="3"/>
    <x v="0"/>
  </r>
  <r>
    <x v="615"/>
    <x v="3"/>
    <x v="1"/>
  </r>
  <r>
    <x v="90"/>
    <x v="1"/>
    <x v="1"/>
  </r>
  <r>
    <x v="616"/>
    <x v="3"/>
    <x v="1"/>
  </r>
  <r>
    <x v="617"/>
    <x v="3"/>
    <x v="0"/>
  </r>
  <r>
    <x v="618"/>
    <x v="1"/>
    <x v="0"/>
  </r>
  <r>
    <x v="619"/>
    <x v="7"/>
    <x v="3"/>
  </r>
  <r>
    <x v="620"/>
    <x v="8"/>
    <x v="1"/>
  </r>
  <r>
    <x v="621"/>
    <x v="7"/>
    <x v="1"/>
  </r>
  <r>
    <x v="622"/>
    <x v="5"/>
    <x v="0"/>
  </r>
  <r>
    <x v="35"/>
    <x v="4"/>
    <x v="3"/>
  </r>
  <r>
    <x v="623"/>
    <x v="0"/>
    <x v="1"/>
  </r>
  <r>
    <x v="624"/>
    <x v="6"/>
    <x v="0"/>
  </r>
  <r>
    <x v="625"/>
    <x v="3"/>
    <x v="0"/>
  </r>
  <r>
    <x v="626"/>
    <x v="3"/>
    <x v="1"/>
  </r>
  <r>
    <x v="627"/>
    <x v="3"/>
    <x v="1"/>
  </r>
  <r>
    <x v="628"/>
    <x v="5"/>
    <x v="1"/>
  </r>
  <r>
    <x v="629"/>
    <x v="3"/>
    <x v="0"/>
  </r>
  <r>
    <x v="630"/>
    <x v="2"/>
    <x v="1"/>
  </r>
  <r>
    <x v="631"/>
    <x v="3"/>
    <x v="1"/>
  </r>
  <r>
    <x v="632"/>
    <x v="4"/>
    <x v="1"/>
  </r>
  <r>
    <x v="633"/>
    <x v="2"/>
    <x v="1"/>
  </r>
  <r>
    <x v="634"/>
    <x v="4"/>
    <x v="1"/>
  </r>
  <r>
    <x v="635"/>
    <x v="4"/>
    <x v="1"/>
  </r>
  <r>
    <x v="636"/>
    <x v="1"/>
    <x v="0"/>
  </r>
  <r>
    <x v="637"/>
    <x v="3"/>
    <x v="0"/>
  </r>
  <r>
    <x v="638"/>
    <x v="3"/>
    <x v="0"/>
  </r>
  <r>
    <x v="639"/>
    <x v="1"/>
    <x v="1"/>
  </r>
  <r>
    <x v="640"/>
    <x v="3"/>
    <x v="0"/>
  </r>
  <r>
    <x v="641"/>
    <x v="1"/>
    <x v="1"/>
  </r>
  <r>
    <x v="642"/>
    <x v="2"/>
    <x v="1"/>
  </r>
  <r>
    <x v="230"/>
    <x v="4"/>
    <x v="0"/>
  </r>
  <r>
    <x v="67"/>
    <x v="2"/>
    <x v="0"/>
  </r>
  <r>
    <x v="643"/>
    <x v="3"/>
    <x v="1"/>
  </r>
  <r>
    <x v="644"/>
    <x v="2"/>
    <x v="0"/>
  </r>
  <r>
    <x v="645"/>
    <x v="5"/>
    <x v="1"/>
  </r>
  <r>
    <x v="646"/>
    <x v="4"/>
    <x v="1"/>
  </r>
  <r>
    <x v="626"/>
    <x v="5"/>
    <x v="0"/>
  </r>
  <r>
    <x v="647"/>
    <x v="2"/>
    <x v="1"/>
  </r>
  <r>
    <x v="159"/>
    <x v="4"/>
    <x v="1"/>
  </r>
  <r>
    <x v="648"/>
    <x v="3"/>
    <x v="1"/>
  </r>
  <r>
    <x v="267"/>
    <x v="3"/>
    <x v="1"/>
  </r>
  <r>
    <x v="649"/>
    <x v="3"/>
    <x v="1"/>
  </r>
  <r>
    <x v="248"/>
    <x v="3"/>
    <x v="0"/>
  </r>
  <r>
    <x v="571"/>
    <x v="3"/>
    <x v="1"/>
  </r>
  <r>
    <x v="650"/>
    <x v="5"/>
    <x v="1"/>
  </r>
  <r>
    <x v="1"/>
    <x v="1"/>
    <x v="1"/>
  </r>
  <r>
    <x v="651"/>
    <x v="6"/>
    <x v="0"/>
  </r>
  <r>
    <x v="652"/>
    <x v="3"/>
    <x v="1"/>
  </r>
  <r>
    <x v="653"/>
    <x v="4"/>
    <x v="1"/>
  </r>
  <r>
    <x v="654"/>
    <x v="2"/>
    <x v="1"/>
  </r>
  <r>
    <x v="655"/>
    <x v="5"/>
    <x v="1"/>
  </r>
  <r>
    <x v="656"/>
    <x v="3"/>
    <x v="3"/>
  </r>
  <r>
    <x v="657"/>
    <x v="1"/>
    <x v="3"/>
  </r>
  <r>
    <x v="265"/>
    <x v="4"/>
    <x v="1"/>
  </r>
  <r>
    <x v="658"/>
    <x v="3"/>
    <x v="1"/>
  </r>
  <r>
    <x v="659"/>
    <x v="3"/>
    <x v="1"/>
  </r>
  <r>
    <x v="660"/>
    <x v="6"/>
    <x v="0"/>
  </r>
  <r>
    <x v="661"/>
    <x v="3"/>
    <x v="3"/>
  </r>
  <r>
    <x v="4"/>
    <x v="2"/>
    <x v="1"/>
  </r>
  <r>
    <x v="662"/>
    <x v="3"/>
    <x v="0"/>
  </r>
  <r>
    <x v="663"/>
    <x v="4"/>
    <x v="1"/>
  </r>
  <r>
    <x v="664"/>
    <x v="2"/>
    <x v="1"/>
  </r>
  <r>
    <x v="665"/>
    <x v="2"/>
    <x v="3"/>
  </r>
  <r>
    <x v="666"/>
    <x v="1"/>
    <x v="0"/>
  </r>
  <r>
    <x v="43"/>
    <x v="1"/>
    <x v="1"/>
  </r>
  <r>
    <x v="667"/>
    <x v="3"/>
    <x v="1"/>
  </r>
  <r>
    <x v="668"/>
    <x v="7"/>
    <x v="1"/>
  </r>
  <r>
    <x v="669"/>
    <x v="5"/>
    <x v="3"/>
  </r>
  <r>
    <x v="670"/>
    <x v="1"/>
    <x v="1"/>
  </r>
  <r>
    <x v="671"/>
    <x v="3"/>
    <x v="0"/>
  </r>
  <r>
    <x v="672"/>
    <x v="1"/>
    <x v="0"/>
  </r>
  <r>
    <x v="673"/>
    <x v="3"/>
    <x v="0"/>
  </r>
  <r>
    <x v="674"/>
    <x v="3"/>
    <x v="1"/>
  </r>
  <r>
    <x v="675"/>
    <x v="1"/>
    <x v="1"/>
  </r>
  <r>
    <x v="676"/>
    <x v="3"/>
    <x v="0"/>
  </r>
  <r>
    <x v="342"/>
    <x v="3"/>
    <x v="1"/>
  </r>
  <r>
    <x v="677"/>
    <x v="2"/>
    <x v="0"/>
  </r>
  <r>
    <x v="678"/>
    <x v="2"/>
    <x v="1"/>
  </r>
  <r>
    <x v="679"/>
    <x v="3"/>
    <x v="1"/>
  </r>
  <r>
    <x v="680"/>
    <x v="4"/>
    <x v="3"/>
  </r>
  <r>
    <x v="681"/>
    <x v="2"/>
    <x v="1"/>
  </r>
  <r>
    <x v="682"/>
    <x v="1"/>
    <x v="0"/>
  </r>
  <r>
    <x v="683"/>
    <x v="5"/>
    <x v="1"/>
  </r>
  <r>
    <x v="684"/>
    <x v="3"/>
    <x v="3"/>
  </r>
  <r>
    <x v="674"/>
    <x v="7"/>
    <x v="1"/>
  </r>
  <r>
    <x v="685"/>
    <x v="3"/>
    <x v="1"/>
  </r>
  <r>
    <x v="605"/>
    <x v="3"/>
    <x v="1"/>
  </r>
  <r>
    <x v="686"/>
    <x v="3"/>
    <x v="1"/>
  </r>
  <r>
    <x v="687"/>
    <x v="4"/>
    <x v="1"/>
  </r>
  <r>
    <x v="688"/>
    <x v="1"/>
    <x v="1"/>
  </r>
  <r>
    <x v="689"/>
    <x v="1"/>
    <x v="0"/>
  </r>
  <r>
    <x v="690"/>
    <x v="6"/>
    <x v="0"/>
  </r>
  <r>
    <x v="691"/>
    <x v="1"/>
    <x v="1"/>
  </r>
  <r>
    <x v="692"/>
    <x v="1"/>
    <x v="1"/>
  </r>
  <r>
    <x v="693"/>
    <x v="3"/>
    <x v="1"/>
  </r>
  <r>
    <x v="694"/>
    <x v="1"/>
    <x v="1"/>
  </r>
  <r>
    <x v="695"/>
    <x v="1"/>
    <x v="1"/>
  </r>
  <r>
    <x v="123"/>
    <x v="4"/>
    <x v="0"/>
  </r>
  <r>
    <x v="696"/>
    <x v="5"/>
    <x v="0"/>
  </r>
  <r>
    <x v="626"/>
    <x v="3"/>
    <x v="1"/>
  </r>
  <r>
    <x v="697"/>
    <x v="6"/>
    <x v="0"/>
  </r>
  <r>
    <x v="698"/>
    <x v="3"/>
    <x v="1"/>
  </r>
  <r>
    <x v="699"/>
    <x v="3"/>
    <x v="3"/>
  </r>
  <r>
    <x v="700"/>
    <x v="1"/>
    <x v="1"/>
  </r>
  <r>
    <x v="701"/>
    <x v="3"/>
    <x v="1"/>
  </r>
  <r>
    <x v="702"/>
    <x v="2"/>
    <x v="1"/>
  </r>
  <r>
    <x v="703"/>
    <x v="1"/>
    <x v="0"/>
  </r>
  <r>
    <x v="704"/>
    <x v="3"/>
    <x v="0"/>
  </r>
  <r>
    <x v="431"/>
    <x v="3"/>
    <x v="0"/>
  </r>
  <r>
    <x v="705"/>
    <x v="4"/>
    <x v="1"/>
  </r>
  <r>
    <x v="706"/>
    <x v="3"/>
    <x v="0"/>
  </r>
  <r>
    <x v="707"/>
    <x v="4"/>
    <x v="1"/>
  </r>
  <r>
    <x v="708"/>
    <x v="3"/>
    <x v="3"/>
  </r>
  <r>
    <x v="709"/>
    <x v="4"/>
    <x v="1"/>
  </r>
  <r>
    <x v="710"/>
    <x v="1"/>
    <x v="1"/>
  </r>
  <r>
    <x v="711"/>
    <x v="2"/>
    <x v="1"/>
  </r>
  <r>
    <x v="157"/>
    <x v="4"/>
    <x v="1"/>
  </r>
  <r>
    <x v="630"/>
    <x v="1"/>
    <x v="1"/>
  </r>
  <r>
    <x v="712"/>
    <x v="1"/>
    <x v="0"/>
  </r>
  <r>
    <x v="93"/>
    <x v="4"/>
    <x v="2"/>
  </r>
  <r>
    <x v="713"/>
    <x v="3"/>
    <x v="0"/>
  </r>
  <r>
    <x v="714"/>
    <x v="3"/>
    <x v="3"/>
  </r>
  <r>
    <x v="715"/>
    <x v="0"/>
    <x v="0"/>
  </r>
  <r>
    <x v="716"/>
    <x v="3"/>
    <x v="0"/>
  </r>
  <r>
    <x v="448"/>
    <x v="5"/>
    <x v="1"/>
  </r>
  <r>
    <x v="717"/>
    <x v="1"/>
    <x v="1"/>
  </r>
  <r>
    <x v="718"/>
    <x v="4"/>
    <x v="0"/>
  </r>
  <r>
    <x v="719"/>
    <x v="6"/>
    <x v="0"/>
  </r>
  <r>
    <x v="720"/>
    <x v="2"/>
    <x v="1"/>
  </r>
  <r>
    <x v="721"/>
    <x v="3"/>
    <x v="1"/>
  </r>
  <r>
    <x v="722"/>
    <x v="3"/>
    <x v="0"/>
  </r>
  <r>
    <x v="139"/>
    <x v="1"/>
    <x v="0"/>
  </r>
  <r>
    <x v="723"/>
    <x v="7"/>
    <x v="1"/>
  </r>
  <r>
    <x v="704"/>
    <x v="7"/>
    <x v="1"/>
  </r>
  <r>
    <x v="724"/>
    <x v="3"/>
    <x v="1"/>
  </r>
  <r>
    <x v="725"/>
    <x v="1"/>
    <x v="1"/>
  </r>
  <r>
    <x v="660"/>
    <x v="4"/>
    <x v="0"/>
  </r>
  <r>
    <x v="726"/>
    <x v="4"/>
    <x v="1"/>
  </r>
  <r>
    <x v="727"/>
    <x v="3"/>
    <x v="1"/>
  </r>
  <r>
    <x v="728"/>
    <x v="0"/>
    <x v="0"/>
  </r>
  <r>
    <x v="729"/>
    <x v="4"/>
    <x v="0"/>
  </r>
  <r>
    <x v="730"/>
    <x v="3"/>
    <x v="1"/>
  </r>
  <r>
    <x v="731"/>
    <x v="6"/>
    <x v="0"/>
  </r>
  <r>
    <x v="78"/>
    <x v="5"/>
    <x v="1"/>
  </r>
  <r>
    <x v="732"/>
    <x v="6"/>
    <x v="1"/>
  </r>
  <r>
    <x v="733"/>
    <x v="1"/>
    <x v="0"/>
  </r>
  <r>
    <x v="734"/>
    <x v="1"/>
    <x v="1"/>
  </r>
  <r>
    <x v="406"/>
    <x v="3"/>
    <x v="1"/>
  </r>
  <r>
    <x v="735"/>
    <x v="5"/>
    <x v="1"/>
  </r>
  <r>
    <x v="736"/>
    <x v="3"/>
    <x v="1"/>
  </r>
  <r>
    <x v="737"/>
    <x v="6"/>
    <x v="0"/>
  </r>
  <r>
    <x v="192"/>
    <x v="1"/>
    <x v="1"/>
  </r>
  <r>
    <x v="738"/>
    <x v="4"/>
    <x v="1"/>
  </r>
  <r>
    <x v="739"/>
    <x v="1"/>
    <x v="1"/>
  </r>
  <r>
    <x v="613"/>
    <x v="1"/>
    <x v="1"/>
  </r>
  <r>
    <x v="740"/>
    <x v="5"/>
    <x v="1"/>
  </r>
  <r>
    <x v="145"/>
    <x v="4"/>
    <x v="1"/>
  </r>
  <r>
    <x v="741"/>
    <x v="3"/>
    <x v="1"/>
  </r>
  <r>
    <x v="742"/>
    <x v="4"/>
    <x v="1"/>
  </r>
  <r>
    <x v="202"/>
    <x v="3"/>
    <x v="0"/>
  </r>
  <r>
    <x v="743"/>
    <x v="3"/>
    <x v="0"/>
  </r>
  <r>
    <x v="744"/>
    <x v="3"/>
    <x v="0"/>
  </r>
  <r>
    <x v="745"/>
    <x v="7"/>
    <x v="1"/>
  </r>
  <r>
    <x v="746"/>
    <x v="5"/>
    <x v="1"/>
  </r>
  <r>
    <x v="747"/>
    <x v="5"/>
    <x v="1"/>
  </r>
  <r>
    <x v="362"/>
    <x v="3"/>
    <x v="1"/>
  </r>
  <r>
    <x v="748"/>
    <x v="2"/>
    <x v="0"/>
  </r>
  <r>
    <x v="749"/>
    <x v="1"/>
    <x v="0"/>
  </r>
  <r>
    <x v="643"/>
    <x v="1"/>
    <x v="1"/>
  </r>
  <r>
    <x v="750"/>
    <x v="3"/>
    <x v="1"/>
  </r>
  <r>
    <x v="751"/>
    <x v="4"/>
    <x v="1"/>
  </r>
  <r>
    <x v="752"/>
    <x v="3"/>
    <x v="1"/>
  </r>
  <r>
    <x v="753"/>
    <x v="2"/>
    <x v="1"/>
  </r>
  <r>
    <x v="754"/>
    <x v="2"/>
    <x v="1"/>
  </r>
  <r>
    <x v="755"/>
    <x v="7"/>
    <x v="0"/>
  </r>
  <r>
    <x v="756"/>
    <x v="4"/>
    <x v="3"/>
  </r>
  <r>
    <x v="757"/>
    <x v="2"/>
    <x v="1"/>
  </r>
  <r>
    <x v="758"/>
    <x v="2"/>
    <x v="1"/>
  </r>
  <r>
    <x v="759"/>
    <x v="0"/>
    <x v="1"/>
  </r>
  <r>
    <x v="760"/>
    <x v="4"/>
    <x v="1"/>
  </r>
  <r>
    <x v="761"/>
    <x v="1"/>
    <x v="1"/>
  </r>
  <r>
    <x v="762"/>
    <x v="1"/>
    <x v="0"/>
  </r>
  <r>
    <x v="444"/>
    <x v="1"/>
    <x v="1"/>
  </r>
  <r>
    <x v="763"/>
    <x v="6"/>
    <x v="0"/>
  </r>
  <r>
    <x v="764"/>
    <x v="1"/>
    <x v="1"/>
  </r>
  <r>
    <x v="765"/>
    <x v="5"/>
    <x v="1"/>
  </r>
  <r>
    <x v="766"/>
    <x v="3"/>
    <x v="1"/>
  </r>
  <r>
    <x v="767"/>
    <x v="0"/>
    <x v="1"/>
  </r>
  <r>
    <x v="768"/>
    <x v="4"/>
    <x v="1"/>
  </r>
  <r>
    <x v="769"/>
    <x v="0"/>
    <x v="0"/>
  </r>
  <r>
    <x v="770"/>
    <x v="3"/>
    <x v="0"/>
  </r>
  <r>
    <x v="771"/>
    <x v="2"/>
    <x v="1"/>
  </r>
  <r>
    <x v="772"/>
    <x v="3"/>
    <x v="1"/>
  </r>
  <r>
    <x v="773"/>
    <x v="3"/>
    <x v="1"/>
  </r>
  <r>
    <x v="774"/>
    <x v="4"/>
    <x v="1"/>
  </r>
  <r>
    <x v="775"/>
    <x v="4"/>
    <x v="1"/>
  </r>
  <r>
    <x v="776"/>
    <x v="3"/>
    <x v="1"/>
  </r>
  <r>
    <x v="777"/>
    <x v="7"/>
    <x v="3"/>
  </r>
  <r>
    <x v="778"/>
    <x v="0"/>
    <x v="1"/>
  </r>
  <r>
    <x v="779"/>
    <x v="3"/>
    <x v="1"/>
  </r>
  <r>
    <x v="780"/>
    <x v="4"/>
    <x v="0"/>
  </r>
  <r>
    <x v="335"/>
    <x v="3"/>
    <x v="0"/>
  </r>
  <r>
    <x v="535"/>
    <x v="3"/>
    <x v="1"/>
  </r>
  <r>
    <x v="270"/>
    <x v="4"/>
    <x v="1"/>
  </r>
  <r>
    <x v="781"/>
    <x v="7"/>
    <x v="1"/>
  </r>
  <r>
    <x v="782"/>
    <x v="7"/>
    <x v="1"/>
  </r>
  <r>
    <x v="783"/>
    <x v="1"/>
    <x v="0"/>
  </r>
  <r>
    <x v="784"/>
    <x v="7"/>
    <x v="0"/>
  </r>
  <r>
    <x v="785"/>
    <x v="0"/>
    <x v="0"/>
  </r>
  <r>
    <x v="786"/>
    <x v="1"/>
    <x v="0"/>
  </r>
  <r>
    <x v="787"/>
    <x v="5"/>
    <x v="1"/>
  </r>
  <r>
    <x v="788"/>
    <x v="1"/>
    <x v="1"/>
  </r>
  <r>
    <x v="330"/>
    <x v="3"/>
    <x v="0"/>
  </r>
  <r>
    <x v="789"/>
    <x v="3"/>
    <x v="1"/>
  </r>
  <r>
    <x v="790"/>
    <x v="4"/>
    <x v="1"/>
  </r>
  <r>
    <x v="791"/>
    <x v="3"/>
    <x v="0"/>
  </r>
  <r>
    <x v="792"/>
    <x v="3"/>
    <x v="1"/>
  </r>
  <r>
    <x v="793"/>
    <x v="1"/>
    <x v="0"/>
  </r>
  <r>
    <x v="794"/>
    <x v="3"/>
    <x v="0"/>
  </r>
  <r>
    <x v="795"/>
    <x v="3"/>
    <x v="1"/>
  </r>
  <r>
    <x v="796"/>
    <x v="1"/>
    <x v="1"/>
  </r>
  <r>
    <x v="797"/>
    <x v="1"/>
    <x v="1"/>
  </r>
  <r>
    <x v="798"/>
    <x v="4"/>
    <x v="1"/>
  </r>
  <r>
    <x v="799"/>
    <x v="5"/>
    <x v="1"/>
  </r>
  <r>
    <x v="800"/>
    <x v="4"/>
    <x v="1"/>
  </r>
  <r>
    <x v="801"/>
    <x v="4"/>
    <x v="1"/>
  </r>
  <r>
    <x v="802"/>
    <x v="3"/>
    <x v="0"/>
  </r>
  <r>
    <x v="803"/>
    <x v="0"/>
    <x v="1"/>
  </r>
  <r>
    <x v="212"/>
    <x v="3"/>
    <x v="0"/>
  </r>
  <r>
    <x v="804"/>
    <x v="4"/>
    <x v="0"/>
  </r>
  <r>
    <x v="805"/>
    <x v="1"/>
    <x v="1"/>
  </r>
  <r>
    <x v="806"/>
    <x v="2"/>
    <x v="0"/>
  </r>
  <r>
    <x v="807"/>
    <x v="1"/>
    <x v="1"/>
  </r>
  <r>
    <x v="722"/>
    <x v="2"/>
    <x v="1"/>
  </r>
  <r>
    <x v="477"/>
    <x v="5"/>
    <x v="2"/>
  </r>
  <r>
    <x v="259"/>
    <x v="5"/>
    <x v="0"/>
  </r>
  <r>
    <x v="9"/>
    <x v="3"/>
    <x v="1"/>
  </r>
  <r>
    <x v="808"/>
    <x v="4"/>
    <x v="1"/>
  </r>
  <r>
    <x v="809"/>
    <x v="3"/>
    <x v="0"/>
  </r>
  <r>
    <x v="444"/>
    <x v="6"/>
    <x v="1"/>
  </r>
  <r>
    <x v="384"/>
    <x v="3"/>
    <x v="1"/>
  </r>
  <r>
    <x v="810"/>
    <x v="3"/>
    <x v="3"/>
  </r>
  <r>
    <x v="811"/>
    <x v="2"/>
    <x v="1"/>
  </r>
  <r>
    <x v="812"/>
    <x v="4"/>
    <x v="1"/>
  </r>
  <r>
    <x v="813"/>
    <x v="4"/>
    <x v="0"/>
  </r>
  <r>
    <x v="814"/>
    <x v="3"/>
    <x v="0"/>
  </r>
  <r>
    <x v="80"/>
    <x v="4"/>
    <x v="1"/>
  </r>
  <r>
    <x v="815"/>
    <x v="7"/>
    <x v="0"/>
  </r>
  <r>
    <x v="816"/>
    <x v="4"/>
    <x v="2"/>
  </r>
  <r>
    <x v="474"/>
    <x v="5"/>
    <x v="1"/>
  </r>
  <r>
    <x v="817"/>
    <x v="3"/>
    <x v="0"/>
  </r>
  <r>
    <x v="818"/>
    <x v="4"/>
    <x v="1"/>
  </r>
  <r>
    <x v="819"/>
    <x v="2"/>
    <x v="0"/>
  </r>
  <r>
    <x v="609"/>
    <x v="1"/>
    <x v="1"/>
  </r>
  <r>
    <x v="547"/>
    <x v="3"/>
    <x v="1"/>
  </r>
  <r>
    <x v="820"/>
    <x v="3"/>
    <x v="1"/>
  </r>
  <r>
    <x v="821"/>
    <x v="3"/>
    <x v="1"/>
  </r>
  <r>
    <x v="151"/>
    <x v="0"/>
    <x v="0"/>
  </r>
  <r>
    <x v="822"/>
    <x v="3"/>
    <x v="0"/>
  </r>
  <r>
    <x v="823"/>
    <x v="2"/>
    <x v="1"/>
  </r>
  <r>
    <x v="824"/>
    <x v="3"/>
    <x v="1"/>
  </r>
  <r>
    <x v="825"/>
    <x v="3"/>
    <x v="1"/>
  </r>
  <r>
    <x v="826"/>
    <x v="3"/>
    <x v="0"/>
  </r>
  <r>
    <x v="827"/>
    <x v="1"/>
    <x v="1"/>
  </r>
  <r>
    <x v="828"/>
    <x v="3"/>
    <x v="1"/>
  </r>
  <r>
    <x v="829"/>
    <x v="3"/>
    <x v="1"/>
  </r>
  <r>
    <x v="830"/>
    <x v="3"/>
    <x v="1"/>
  </r>
  <r>
    <x v="831"/>
    <x v="3"/>
    <x v="0"/>
  </r>
  <r>
    <x v="832"/>
    <x v="4"/>
    <x v="3"/>
  </r>
  <r>
    <x v="833"/>
    <x v="5"/>
    <x v="1"/>
  </r>
  <r>
    <x v="834"/>
    <x v="6"/>
    <x v="0"/>
  </r>
  <r>
    <x v="835"/>
    <x v="2"/>
    <x v="2"/>
  </r>
  <r>
    <x v="836"/>
    <x v="3"/>
    <x v="0"/>
  </r>
  <r>
    <x v="837"/>
    <x v="3"/>
    <x v="0"/>
  </r>
  <r>
    <x v="219"/>
    <x v="0"/>
    <x v="1"/>
  </r>
  <r>
    <x v="365"/>
    <x v="7"/>
    <x v="0"/>
  </r>
  <r>
    <x v="838"/>
    <x v="7"/>
    <x v="0"/>
  </r>
  <r>
    <x v="839"/>
    <x v="3"/>
    <x v="0"/>
  </r>
  <r>
    <x v="840"/>
    <x v="3"/>
    <x v="0"/>
  </r>
  <r>
    <x v="841"/>
    <x v="4"/>
    <x v="3"/>
  </r>
  <r>
    <x v="842"/>
    <x v="2"/>
    <x v="1"/>
  </r>
  <r>
    <x v="843"/>
    <x v="3"/>
    <x v="0"/>
  </r>
  <r>
    <x v="844"/>
    <x v="1"/>
    <x v="1"/>
  </r>
  <r>
    <x v="845"/>
    <x v="4"/>
    <x v="3"/>
  </r>
  <r>
    <x v="846"/>
    <x v="4"/>
    <x v="0"/>
  </r>
  <r>
    <x v="110"/>
    <x v="2"/>
    <x v="1"/>
  </r>
  <r>
    <x v="847"/>
    <x v="3"/>
    <x v="1"/>
  </r>
  <r>
    <x v="848"/>
    <x v="4"/>
    <x v="0"/>
  </r>
  <r>
    <x v="849"/>
    <x v="3"/>
    <x v="1"/>
  </r>
  <r>
    <x v="780"/>
    <x v="4"/>
    <x v="1"/>
  </r>
  <r>
    <x v="140"/>
    <x v="5"/>
    <x v="0"/>
  </r>
  <r>
    <x v="850"/>
    <x v="2"/>
    <x v="0"/>
  </r>
  <r>
    <x v="851"/>
    <x v="5"/>
    <x v="1"/>
  </r>
  <r>
    <x v="852"/>
    <x v="0"/>
    <x v="1"/>
  </r>
  <r>
    <x v="853"/>
    <x v="7"/>
    <x v="0"/>
  </r>
  <r>
    <x v="854"/>
    <x v="3"/>
    <x v="1"/>
  </r>
  <r>
    <x v="67"/>
    <x v="1"/>
    <x v="1"/>
  </r>
  <r>
    <x v="855"/>
    <x v="3"/>
    <x v="1"/>
  </r>
  <r>
    <x v="107"/>
    <x v="1"/>
    <x v="1"/>
  </r>
  <r>
    <x v="344"/>
    <x v="0"/>
    <x v="1"/>
  </r>
  <r>
    <x v="856"/>
    <x v="3"/>
    <x v="1"/>
  </r>
  <r>
    <x v="857"/>
    <x v="3"/>
    <x v="0"/>
  </r>
  <r>
    <x v="858"/>
    <x v="4"/>
    <x v="0"/>
  </r>
  <r>
    <x v="859"/>
    <x v="2"/>
    <x v="1"/>
  </r>
  <r>
    <x v="860"/>
    <x v="3"/>
    <x v="0"/>
  </r>
  <r>
    <x v="170"/>
    <x v="1"/>
    <x v="1"/>
  </r>
  <r>
    <x v="861"/>
    <x v="3"/>
    <x v="1"/>
  </r>
  <r>
    <x v="862"/>
    <x v="3"/>
    <x v="1"/>
  </r>
  <r>
    <x v="863"/>
    <x v="0"/>
    <x v="0"/>
  </r>
  <r>
    <x v="864"/>
    <x v="6"/>
    <x v="1"/>
  </r>
  <r>
    <x v="527"/>
    <x v="3"/>
    <x v="1"/>
  </r>
  <r>
    <x v="865"/>
    <x v="5"/>
    <x v="0"/>
  </r>
  <r>
    <x v="866"/>
    <x v="2"/>
    <x v="1"/>
  </r>
  <r>
    <x v="867"/>
    <x v="4"/>
    <x v="0"/>
  </r>
  <r>
    <x v="868"/>
    <x v="4"/>
    <x v="1"/>
  </r>
  <r>
    <x v="105"/>
    <x v="3"/>
    <x v="1"/>
  </r>
  <r>
    <x v="481"/>
    <x v="1"/>
    <x v="0"/>
  </r>
  <r>
    <x v="253"/>
    <x v="1"/>
    <x v="0"/>
  </r>
  <r>
    <x v="869"/>
    <x v="4"/>
    <x v="1"/>
  </r>
  <r>
    <x v="864"/>
    <x v="5"/>
    <x v="0"/>
  </r>
  <r>
    <x v="843"/>
    <x v="5"/>
    <x v="1"/>
  </r>
  <r>
    <x v="289"/>
    <x v="4"/>
    <x v="0"/>
  </r>
  <r>
    <x v="870"/>
    <x v="1"/>
    <x v="1"/>
  </r>
  <r>
    <x v="871"/>
    <x v="4"/>
    <x v="1"/>
  </r>
  <r>
    <x v="872"/>
    <x v="7"/>
    <x v="3"/>
  </r>
  <r>
    <x v="873"/>
    <x v="5"/>
    <x v="0"/>
  </r>
  <r>
    <x v="874"/>
    <x v="0"/>
    <x v="1"/>
  </r>
  <r>
    <x v="875"/>
    <x v="3"/>
    <x v="0"/>
  </r>
  <r>
    <x v="876"/>
    <x v="3"/>
    <x v="3"/>
  </r>
  <r>
    <x v="877"/>
    <x v="1"/>
    <x v="0"/>
  </r>
  <r>
    <x v="878"/>
    <x v="0"/>
    <x v="3"/>
  </r>
  <r>
    <x v="879"/>
    <x v="9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1D7AB7-ACAE-D647-8BE0-C4657676292E}" name="PivotTable21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E4:I18" firstHeaderRow="1" firstDataRow="2" firstDataCol="1" rowPageCount="2" colPageCount="1"/>
  <pivotFields count="5">
    <pivotField axis="axisRow" multipleItemSelectionAllowed="1" defaultSubtotal="0">
      <items count="14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</items>
    </pivotField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4">
    <i>
      <x/>
    </i>
    <i>
      <x v="1"/>
    </i>
    <i>
      <x v="3"/>
    </i>
    <i t="grand">
      <x/>
    </i>
  </colItems>
  <pageFields count="2">
    <pageField fld="1" hier="-1"/>
    <pageField fld="4" hier="-1"/>
  </pageFields>
  <dataFields count="1">
    <dataField name="Count of outcome" fld="2" subtotal="count" baseField="0" baseItem="0"/>
  </dataFields>
  <chartFormats count="10">
    <chartFormat chart="0" format="22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23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4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25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26" series="1">
      <pivotArea type="data" outline="0" fieldPosition="0">
        <references count="1">
          <reference field="2" count="1" selected="0">
            <x v="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464C1-6B7F-CF40-A562-746E6F04E8A9}" name="PivotTable11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" firstHeaderRow="0" firstDataRow="0" firstDataCol="0" rowPageCount="1" colPageCount="1"/>
  <pivotFields count="1">
    <pivotField axis="axisPage" showAll="0">
      <items count="9">
        <item x="2"/>
        <item x="7"/>
        <item x="5"/>
        <item x="3"/>
        <item x="4"/>
        <item x="6"/>
        <item x="1"/>
        <item x="0"/>
        <item t="default"/>
      </items>
    </pivotField>
  </pivotFields>
  <pageFields count="1">
    <pageField fld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3A1A65-7460-0148-94E9-FCCD0E5D93A5}" name="PivotTable1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/>
  <pivotFields count="2"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Col" dataField="1" showAll="0" defaultSubtotal="0">
      <items count="5">
        <item x="3"/>
        <item x="0"/>
        <item x="2"/>
        <item x="1"/>
        <item x="4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1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3976BC-223B-BC48-98A5-999D70594AC9}" name="PivotTable15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0:I19" firstHeaderRow="1" firstDataRow="2" firstDataCol="1" rowPageCount="1" colPageCount="1"/>
  <pivotFields count="3">
    <pivotField axis="axisRow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axis="axisCol" dataField="1" showAll="0">
      <items count="6">
        <item x="3"/>
        <item x="0"/>
        <item x="2"/>
        <item x="1"/>
        <item x="4"/>
        <item t="default"/>
      </items>
    </pivotField>
    <pivotField axis="axisPage" showAll="0">
      <items count="12">
        <item x="9"/>
        <item x="4"/>
        <item x="0"/>
        <item x="6"/>
        <item x="8"/>
        <item x="1"/>
        <item x="7"/>
        <item x="5"/>
        <item x="2"/>
        <item x="3"/>
        <item x="1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outcome" fld="1" subtotal="count" baseField="0" baseItem="0"/>
  </dataFields>
  <chartFormats count="3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8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9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6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7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8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9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6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7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8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9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6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7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8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9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0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C5E686-69E1-CE4A-9279-D7384698D188}" name="PivotTable13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" firstHeaderRow="0" firstDataRow="0" firstDataCol="0" rowPageCount="2" colPageCount="1"/>
  <pivotFields count="2"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</pivotFields>
  <pageFields count="2">
    <pageField fld="0" hier="-1"/>
    <pageField fld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10D8AB-104A-2E4B-AA5B-8DAF274EF2B8}" name="PivotTable14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31" firstHeaderRow="1" firstDataRow="2" firstDataCol="1"/>
  <pivotFields count="2">
    <pivotField axis="axisCol" dataField="1" showAll="0">
      <items count="6">
        <item x="3"/>
        <item x="0"/>
        <item x="2"/>
        <item x="1"/>
        <item x="4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BCAAD1-8D8D-2D47-8385-FD9B951F2A1C}" name="PivotTable16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6:N15" firstHeaderRow="1" firstDataRow="2" firstDataCol="1"/>
  <pivotFields count="2">
    <pivotField axis="axisRow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axis="axisCol" dataFiel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Count of Parent Category" fld="1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01"/>
  <sheetViews>
    <sheetView workbookViewId="0">
      <selection activeCell="T1" sqref="T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3.83203125" customWidth="1"/>
    <col min="8" max="8" width="13" bestFit="1" customWidth="1"/>
    <col min="9" max="9" width="13" customWidth="1"/>
    <col min="12" max="13" width="11.1640625" bestFit="1" customWidth="1"/>
    <col min="14" max="15" width="11.1640625" customWidth="1"/>
    <col min="18" max="18" width="25.1640625" customWidth="1"/>
    <col min="19" max="19" width="12.33203125" customWidth="1"/>
    <col min="20" max="20" width="17.1640625" bestFit="1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2131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  <c r="U1"/>
    </row>
    <row r="2" spans="1:21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 t="shared" ref="F2:F65" si="0">E2/D2*100</f>
        <v>0</v>
      </c>
      <c r="G2" t="s">
        <v>14</v>
      </c>
      <c r="H2">
        <v>0</v>
      </c>
      <c r="I2" s="6">
        <f ca="1">IF(I2=#DIV/0!,0)</f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(((L2/60)/60)/24+DATE(1970,1,1))</f>
        <v>42336.25</v>
      </c>
      <c r="O2" s="11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RIGHT(R2,LEN(R2)-SEARCH("/",R2)-0)</f>
        <v>food trucks</v>
      </c>
    </row>
    <row r="3" spans="1:21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si="0"/>
        <v>1040</v>
      </c>
      <c r="G3" t="s">
        <v>20</v>
      </c>
      <c r="H3">
        <v>158</v>
      </c>
      <c r="I3" s="6">
        <f t="shared" ref="I3:I66" si="1">AVERAGE(E3/H3)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1">
        <f t="shared" ref="N3:N66" si="2">(((L3/60)/60)/24+DATE(1970,1,1))</f>
        <v>41870.208333333336</v>
      </c>
      <c r="O3" s="11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LEFT(R3,SEARCH("/",R3)-1)</f>
        <v>music</v>
      </c>
      <c r="T3" t="str">
        <f t="shared" ref="T3:T66" si="5">RIGHT(R3,LEN(R3)-SEARCH("/",R3)-0)</f>
        <v>rock</v>
      </c>
    </row>
    <row r="4" spans="1:21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1">
        <f t="shared" si="2"/>
        <v>41595.25</v>
      </c>
      <c r="O4" s="11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1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1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1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1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1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1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1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1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1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1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1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1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1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1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1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1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1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1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1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1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1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1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1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1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1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1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1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1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1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1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1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1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1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1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1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1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1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1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1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1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1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1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1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1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1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1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1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1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1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1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1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1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1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1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1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1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1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1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1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1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1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1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1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1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1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1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1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1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1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1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1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1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1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ref="F66:F129" si="6">E66/D66*100</f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1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si="6"/>
        <v>236.14754098360655</v>
      </c>
      <c r="G67" t="s">
        <v>20</v>
      </c>
      <c r="H67">
        <v>236</v>
      </c>
      <c r="I67" s="6">
        <f t="shared" ref="I67:I130" si="7">AVERAGE(E67/H67)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8">(((L67/60)/60)/24+DATE(1970,1,1))</f>
        <v>40570.25</v>
      </c>
      <c r="O67" s="11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LEFT(R67,SEARCH("/",R67)-1)</f>
        <v>theater</v>
      </c>
      <c r="T67" t="str">
        <f t="shared" ref="T67:T130" si="11">RIGHT(R67,LEN(R67)-SEARCH("/",R67)-0)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6"/>
        <v>45.068965517241381</v>
      </c>
      <c r="G68" t="s">
        <v>14</v>
      </c>
      <c r="H68">
        <v>12</v>
      </c>
      <c r="I68" s="6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8"/>
        <v>42102.208333333328</v>
      </c>
      <c r="O68" s="11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6"/>
        <v>162.38567493112947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8"/>
        <v>40203.25</v>
      </c>
      <c r="O69" s="11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6"/>
        <v>254.52631578947367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8"/>
        <v>42943.208333333328</v>
      </c>
      <c r="O70" s="11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6"/>
        <v>24.063291139240505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8"/>
        <v>40531.25</v>
      </c>
      <c r="O71" s="11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6"/>
        <v>123.74140625000001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8"/>
        <v>40484.208333333336</v>
      </c>
      <c r="O72" s="11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6"/>
        <v>108.06666666666666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8"/>
        <v>43799.25</v>
      </c>
      <c r="O73" s="11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6"/>
        <v>670.33333333333326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8"/>
        <v>42186.208333333328</v>
      </c>
      <c r="O74" s="11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6"/>
        <v>660.92857142857144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8"/>
        <v>42701.25</v>
      </c>
      <c r="O75" s="11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6"/>
        <v>122.46153846153847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8"/>
        <v>42456.208333333328</v>
      </c>
      <c r="O76" s="11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6"/>
        <v>150.57731958762886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8"/>
        <v>43296.208333333328</v>
      </c>
      <c r="O77" s="11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6"/>
        <v>78.106590724165997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8"/>
        <v>42027.25</v>
      </c>
      <c r="O78" s="11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6"/>
        <v>46.94736842105263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8"/>
        <v>40448.208333333336</v>
      </c>
      <c r="O79" s="11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6"/>
        <v>300.8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8"/>
        <v>43206.208333333328</v>
      </c>
      <c r="O80" s="11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6"/>
        <v>69.598615916955026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8"/>
        <v>43267.208333333328</v>
      </c>
      <c r="O81" s="11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6"/>
        <v>637.4545454545455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8"/>
        <v>42976.208333333328</v>
      </c>
      <c r="O82" s="11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6"/>
        <v>225.33928571428569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8"/>
        <v>43062.25</v>
      </c>
      <c r="O83" s="11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6"/>
        <v>1497.3000000000002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8"/>
        <v>43482.25</v>
      </c>
      <c r="O84" s="11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6"/>
        <v>37.590225563909776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8"/>
        <v>42579.208333333328</v>
      </c>
      <c r="O85" s="11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6"/>
        <v>132.36942675159236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8"/>
        <v>41118.208333333336</v>
      </c>
      <c r="O86" s="11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6"/>
        <v>131.22448979591837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8"/>
        <v>40797.208333333336</v>
      </c>
      <c r="O87" s="11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6"/>
        <v>167.63513513513513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8"/>
        <v>42128.208333333328</v>
      </c>
      <c r="O88" s="11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6"/>
        <v>61.984886649874063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8"/>
        <v>40610.25</v>
      </c>
      <c r="O89" s="11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6"/>
        <v>260.75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8"/>
        <v>42110.208333333328</v>
      </c>
      <c r="O90" s="11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6"/>
        <v>252.58823529411765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8"/>
        <v>40283.208333333336</v>
      </c>
      <c r="O91" s="11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6"/>
        <v>78.615384615384613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8"/>
        <v>42425.25</v>
      </c>
      <c r="O92" s="11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6"/>
        <v>48.404406999351913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8"/>
        <v>42588.208333333328</v>
      </c>
      <c r="O93" s="11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6"/>
        <v>258.875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8"/>
        <v>40352.208333333336</v>
      </c>
      <c r="O94" s="11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6"/>
        <v>60.548713235294116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8"/>
        <v>41202.208333333336</v>
      </c>
      <c r="O95" s="11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6"/>
        <v>303.68965517241378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8"/>
        <v>43562.208333333328</v>
      </c>
      <c r="O96" s="11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6"/>
        <v>112.99999999999999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8"/>
        <v>43752.208333333328</v>
      </c>
      <c r="O97" s="11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6"/>
        <v>217.37876614060258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8"/>
        <v>40612.25</v>
      </c>
      <c r="O98" s="11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6"/>
        <v>926.69230769230762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8"/>
        <v>42180.208333333328</v>
      </c>
      <c r="O99" s="11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6"/>
        <v>33.692229038854805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8"/>
        <v>42212.208333333328</v>
      </c>
      <c r="O100" s="11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6"/>
        <v>196.7236842105263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8"/>
        <v>41968.25</v>
      </c>
      <c r="O101" s="11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6"/>
        <v>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8"/>
        <v>40835.208333333336</v>
      </c>
      <c r="O102" s="11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6"/>
        <v>1021.4444444444445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8"/>
        <v>42056.25</v>
      </c>
      <c r="O103" s="11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6"/>
        <v>281.67567567567568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8"/>
        <v>43234.208333333328</v>
      </c>
      <c r="O104" s="11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6"/>
        <v>24.610000000000003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8"/>
        <v>40475.208333333336</v>
      </c>
      <c r="O105" s="11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6"/>
        <v>143.14010067114094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8"/>
        <v>42878.208333333328</v>
      </c>
      <c r="O106" s="11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6"/>
        <v>144.54411764705884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8"/>
        <v>41366.208333333336</v>
      </c>
      <c r="O107" s="11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6"/>
        <v>359.12820512820514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8"/>
        <v>43716.208333333328</v>
      </c>
      <c r="O108" s="11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6"/>
        <v>186.48571428571427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8"/>
        <v>43213.208333333328</v>
      </c>
      <c r="O109" s="11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6"/>
        <v>595.26666666666665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8"/>
        <v>41005.208333333336</v>
      </c>
      <c r="O110" s="11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6"/>
        <v>59.21153846153846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8"/>
        <v>41651.25</v>
      </c>
      <c r="O111" s="11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6"/>
        <v>14.962780898876405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8"/>
        <v>43354.208333333328</v>
      </c>
      <c r="O112" s="11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6"/>
        <v>119.95602605863192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8"/>
        <v>41174.208333333336</v>
      </c>
      <c r="O113" s="11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6"/>
        <v>268.82978723404256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8"/>
        <v>41875.208333333336</v>
      </c>
      <c r="O114" s="11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6"/>
        <v>376.87878787878788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8"/>
        <v>42990.208333333328</v>
      </c>
      <c r="O115" s="11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6"/>
        <v>727.15789473684208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8"/>
        <v>43564.208333333328</v>
      </c>
      <c r="O116" s="11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6"/>
        <v>87.211757648470297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8"/>
        <v>43056.25</v>
      </c>
      <c r="O117" s="11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6"/>
        <v>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8"/>
        <v>42265.208333333328</v>
      </c>
      <c r="O118" s="11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6"/>
        <v>173.9387755102041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8"/>
        <v>40808.208333333336</v>
      </c>
      <c r="O119" s="11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6"/>
        <v>117.61111111111111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8"/>
        <v>41665.25</v>
      </c>
      <c r="O120" s="11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6"/>
        <v>214.96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8"/>
        <v>41806.208333333336</v>
      </c>
      <c r="O121" s="11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6"/>
        <v>149.49667110519306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8"/>
        <v>42111.208333333328</v>
      </c>
      <c r="O122" s="11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6"/>
        <v>219.33995584988963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8"/>
        <v>41917.208333333336</v>
      </c>
      <c r="O123" s="11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6"/>
        <v>64.367690058479525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8"/>
        <v>41970.25</v>
      </c>
      <c r="O124" s="11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6"/>
        <v>18.622397298818232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8"/>
        <v>42332.25</v>
      </c>
      <c r="O125" s="11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6"/>
        <v>367.76923076923077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8"/>
        <v>43598.208333333328</v>
      </c>
      <c r="O126" s="11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6"/>
        <v>159.90566037735849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8"/>
        <v>43362.208333333328</v>
      </c>
      <c r="O127" s="11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6"/>
        <v>38.633185349611544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8"/>
        <v>42596.208333333328</v>
      </c>
      <c r="O128" s="11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6"/>
        <v>51.42151162790698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8"/>
        <v>40310.208333333336</v>
      </c>
      <c r="O129" s="11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ref="F130:F193" si="12">E130/D130*100</f>
        <v>60.334277620396605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8"/>
        <v>40417.208333333336</v>
      </c>
      <c r="O130" s="11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si="12"/>
        <v>3.202693602693603</v>
      </c>
      <c r="G131" t="s">
        <v>74</v>
      </c>
      <c r="H131">
        <v>55</v>
      </c>
      <c r="I131" s="6">
        <f t="shared" ref="I131:I194" si="13">AVERAGE(E131/H131)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4">(((L131/60)/60)/24+DATE(1970,1,1))</f>
        <v>42038.25</v>
      </c>
      <c r="O131" s="11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LEFT(R131,SEARCH("/",R131)-1)</f>
        <v>food</v>
      </c>
      <c r="T131" t="str">
        <f t="shared" ref="T131:T194" si="17">RIGHT(R131,LEN(R131)-SEARCH("/",R131)-0)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12"/>
        <v>155.46875</v>
      </c>
      <c r="G132" t="s">
        <v>20</v>
      </c>
      <c r="H132">
        <v>533</v>
      </c>
      <c r="I132" s="6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4"/>
        <v>40842.208333333336</v>
      </c>
      <c r="O132" s="11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12"/>
        <v>100.85974499089254</v>
      </c>
      <c r="G133" t="s">
        <v>20</v>
      </c>
      <c r="H133">
        <v>2443</v>
      </c>
      <c r="I133" s="6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4"/>
        <v>41607.25</v>
      </c>
      <c r="O133" s="11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12"/>
        <v>116.18181818181819</v>
      </c>
      <c r="G134" t="s">
        <v>20</v>
      </c>
      <c r="H134">
        <v>89</v>
      </c>
      <c r="I134" s="6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4"/>
        <v>43112.25</v>
      </c>
      <c r="O134" s="11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12"/>
        <v>310.77777777777777</v>
      </c>
      <c r="G135" t="s">
        <v>20</v>
      </c>
      <c r="H135">
        <v>159</v>
      </c>
      <c r="I135" s="6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4"/>
        <v>40767.208333333336</v>
      </c>
      <c r="O135" s="11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12"/>
        <v>89.73668341708543</v>
      </c>
      <c r="G136" t="s">
        <v>14</v>
      </c>
      <c r="H136">
        <v>940</v>
      </c>
      <c r="I136" s="6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4"/>
        <v>40713.208333333336</v>
      </c>
      <c r="O136" s="11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12"/>
        <v>71.27272727272728</v>
      </c>
      <c r="G137" t="s">
        <v>14</v>
      </c>
      <c r="H137">
        <v>117</v>
      </c>
      <c r="I137" s="6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4"/>
        <v>41340.25</v>
      </c>
      <c r="O137" s="11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12"/>
        <v>3.2862318840579712</v>
      </c>
      <c r="G138" t="s">
        <v>74</v>
      </c>
      <c r="H138">
        <v>58</v>
      </c>
      <c r="I138" s="6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4"/>
        <v>41797.208333333336</v>
      </c>
      <c r="O138" s="11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12"/>
        <v>261.77777777777777</v>
      </c>
      <c r="G139" t="s">
        <v>20</v>
      </c>
      <c r="H139">
        <v>50</v>
      </c>
      <c r="I139" s="6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4"/>
        <v>40457.208333333336</v>
      </c>
      <c r="O139" s="11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12"/>
        <v>96</v>
      </c>
      <c r="G140" t="s">
        <v>14</v>
      </c>
      <c r="H140">
        <v>115</v>
      </c>
      <c r="I140" s="6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4"/>
        <v>41180.208333333336</v>
      </c>
      <c r="O140" s="11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12"/>
        <v>20.896851248642779</v>
      </c>
      <c r="G141" t="s">
        <v>14</v>
      </c>
      <c r="H141">
        <v>326</v>
      </c>
      <c r="I141" s="6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4"/>
        <v>42115.208333333328</v>
      </c>
      <c r="O141" s="11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12"/>
        <v>223.16363636363636</v>
      </c>
      <c r="G142" t="s">
        <v>20</v>
      </c>
      <c r="H142">
        <v>186</v>
      </c>
      <c r="I142" s="6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4"/>
        <v>43156.25</v>
      </c>
      <c r="O142" s="11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12"/>
        <v>101.59097978227061</v>
      </c>
      <c r="G143" t="s">
        <v>20</v>
      </c>
      <c r="H143">
        <v>1071</v>
      </c>
      <c r="I143" s="6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4"/>
        <v>42167.208333333328</v>
      </c>
      <c r="O143" s="11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12"/>
        <v>230.03999999999996</v>
      </c>
      <c r="G144" t="s">
        <v>20</v>
      </c>
      <c r="H144">
        <v>117</v>
      </c>
      <c r="I144" s="6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4"/>
        <v>41005.208333333336</v>
      </c>
      <c r="O144" s="11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12"/>
        <v>135.59259259259261</v>
      </c>
      <c r="G145" t="s">
        <v>20</v>
      </c>
      <c r="H145">
        <v>70</v>
      </c>
      <c r="I145" s="6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4"/>
        <v>40357.208333333336</v>
      </c>
      <c r="O145" s="11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12"/>
        <v>129.1</v>
      </c>
      <c r="G146" t="s">
        <v>20</v>
      </c>
      <c r="H146">
        <v>135</v>
      </c>
      <c r="I146" s="6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4"/>
        <v>43633.208333333328</v>
      </c>
      <c r="O146" s="11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12"/>
        <v>236.512</v>
      </c>
      <c r="G147" t="s">
        <v>20</v>
      </c>
      <c r="H147">
        <v>768</v>
      </c>
      <c r="I147" s="6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4"/>
        <v>41889.208333333336</v>
      </c>
      <c r="O147" s="11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12"/>
        <v>17.25</v>
      </c>
      <c r="G148" t="s">
        <v>74</v>
      </c>
      <c r="H148">
        <v>51</v>
      </c>
      <c r="I148" s="6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4"/>
        <v>40855.25</v>
      </c>
      <c r="O148" s="11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12"/>
        <v>112.49397590361446</v>
      </c>
      <c r="G149" t="s">
        <v>20</v>
      </c>
      <c r="H149">
        <v>199</v>
      </c>
      <c r="I149" s="6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4"/>
        <v>42534.208333333328</v>
      </c>
      <c r="O149" s="11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12"/>
        <v>121.02150537634408</v>
      </c>
      <c r="G150" t="s">
        <v>20</v>
      </c>
      <c r="H150">
        <v>107</v>
      </c>
      <c r="I150" s="6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4"/>
        <v>42941.208333333328</v>
      </c>
      <c r="O150" s="11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12"/>
        <v>219.87096774193549</v>
      </c>
      <c r="G151" t="s">
        <v>20</v>
      </c>
      <c r="H151">
        <v>195</v>
      </c>
      <c r="I151" s="6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4"/>
        <v>41275.25</v>
      </c>
      <c r="O151" s="11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12"/>
        <v>1</v>
      </c>
      <c r="G152" t="s">
        <v>14</v>
      </c>
      <c r="H152">
        <v>1</v>
      </c>
      <c r="I152" s="6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4"/>
        <v>43450.25</v>
      </c>
      <c r="O152" s="11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12"/>
        <v>64.166909620991248</v>
      </c>
      <c r="G153" t="s">
        <v>14</v>
      </c>
      <c r="H153">
        <v>1467</v>
      </c>
      <c r="I153" s="6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4"/>
        <v>41799.208333333336</v>
      </c>
      <c r="O153" s="11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12"/>
        <v>423.06746987951806</v>
      </c>
      <c r="G154" t="s">
        <v>20</v>
      </c>
      <c r="H154">
        <v>3376</v>
      </c>
      <c r="I154" s="6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4"/>
        <v>42783.25</v>
      </c>
      <c r="O154" s="11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12"/>
        <v>92.984160506863773</v>
      </c>
      <c r="G155" t="s">
        <v>14</v>
      </c>
      <c r="H155">
        <v>5681</v>
      </c>
      <c r="I155" s="6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4"/>
        <v>41201.208333333336</v>
      </c>
      <c r="O155" s="11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12"/>
        <v>58.756567425569173</v>
      </c>
      <c r="G156" t="s">
        <v>14</v>
      </c>
      <c r="H156">
        <v>1059</v>
      </c>
      <c r="I156" s="6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4"/>
        <v>42502.208333333328</v>
      </c>
      <c r="O156" s="11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12"/>
        <v>65.022222222222226</v>
      </c>
      <c r="G157" t="s">
        <v>14</v>
      </c>
      <c r="H157">
        <v>1194</v>
      </c>
      <c r="I157" s="6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4"/>
        <v>40262.208333333336</v>
      </c>
      <c r="O157" s="11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12"/>
        <v>73.939560439560438</v>
      </c>
      <c r="G158" t="s">
        <v>74</v>
      </c>
      <c r="H158">
        <v>379</v>
      </c>
      <c r="I158" s="6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4"/>
        <v>43743.208333333328</v>
      </c>
      <c r="O158" s="11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12"/>
        <v>52.666666666666664</v>
      </c>
      <c r="G159" t="s">
        <v>14</v>
      </c>
      <c r="H159">
        <v>30</v>
      </c>
      <c r="I159" s="6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4"/>
        <v>41638.25</v>
      </c>
      <c r="O159" s="11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12"/>
        <v>220.95238095238096</v>
      </c>
      <c r="G160" t="s">
        <v>20</v>
      </c>
      <c r="H160">
        <v>41</v>
      </c>
      <c r="I160" s="6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4"/>
        <v>42346.25</v>
      </c>
      <c r="O160" s="11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12"/>
        <v>100.01150627615063</v>
      </c>
      <c r="G161" t="s">
        <v>20</v>
      </c>
      <c r="H161">
        <v>1821</v>
      </c>
      <c r="I161" s="6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4"/>
        <v>43551.208333333328</v>
      </c>
      <c r="O161" s="11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12"/>
        <v>162.3125</v>
      </c>
      <c r="G162" t="s">
        <v>20</v>
      </c>
      <c r="H162">
        <v>164</v>
      </c>
      <c r="I162" s="6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4"/>
        <v>43582.208333333328</v>
      </c>
      <c r="O162" s="11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12"/>
        <v>78.181818181818187</v>
      </c>
      <c r="G163" t="s">
        <v>14</v>
      </c>
      <c r="H163">
        <v>75</v>
      </c>
      <c r="I163" s="6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4"/>
        <v>42270.208333333328</v>
      </c>
      <c r="O163" s="11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12"/>
        <v>149.73770491803279</v>
      </c>
      <c r="G164" t="s">
        <v>20</v>
      </c>
      <c r="H164">
        <v>157</v>
      </c>
      <c r="I164" s="6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4"/>
        <v>43442.25</v>
      </c>
      <c r="O164" s="11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12"/>
        <v>253.25714285714284</v>
      </c>
      <c r="G165" t="s">
        <v>20</v>
      </c>
      <c r="H165">
        <v>246</v>
      </c>
      <c r="I165" s="6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4"/>
        <v>43028.208333333328</v>
      </c>
      <c r="O165" s="11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12"/>
        <v>100.16943521594683</v>
      </c>
      <c r="G166" t="s">
        <v>20</v>
      </c>
      <c r="H166">
        <v>1396</v>
      </c>
      <c r="I166" s="6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4"/>
        <v>43016.208333333328</v>
      </c>
      <c r="O166" s="11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12"/>
        <v>121.99004424778761</v>
      </c>
      <c r="G167" t="s">
        <v>20</v>
      </c>
      <c r="H167">
        <v>2506</v>
      </c>
      <c r="I167" s="6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4"/>
        <v>42948.208333333328</v>
      </c>
      <c r="O167" s="11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12"/>
        <v>137.13265306122449</v>
      </c>
      <c r="G168" t="s">
        <v>20</v>
      </c>
      <c r="H168">
        <v>244</v>
      </c>
      <c r="I168" s="6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4"/>
        <v>40534.25</v>
      </c>
      <c r="O168" s="11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12"/>
        <v>415.53846153846149</v>
      </c>
      <c r="G169" t="s">
        <v>20</v>
      </c>
      <c r="H169">
        <v>146</v>
      </c>
      <c r="I169" s="6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4"/>
        <v>41435.208333333336</v>
      </c>
      <c r="O169" s="11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12"/>
        <v>31.30913348946136</v>
      </c>
      <c r="G170" t="s">
        <v>14</v>
      </c>
      <c r="H170">
        <v>955</v>
      </c>
      <c r="I170" s="6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4"/>
        <v>43518.25</v>
      </c>
      <c r="O170" s="11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12"/>
        <v>424.08154506437768</v>
      </c>
      <c r="G171" t="s">
        <v>20</v>
      </c>
      <c r="H171">
        <v>1267</v>
      </c>
      <c r="I171" s="6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4"/>
        <v>41077.208333333336</v>
      </c>
      <c r="O171" s="11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12"/>
        <v>2.93886230728336</v>
      </c>
      <c r="G172" t="s">
        <v>14</v>
      </c>
      <c r="H172">
        <v>67</v>
      </c>
      <c r="I172" s="6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4"/>
        <v>42950.208333333328</v>
      </c>
      <c r="O172" s="11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12"/>
        <v>10.63265306122449</v>
      </c>
      <c r="G173" t="s">
        <v>14</v>
      </c>
      <c r="H173">
        <v>5</v>
      </c>
      <c r="I173" s="6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4"/>
        <v>41718.208333333336</v>
      </c>
      <c r="O173" s="11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12"/>
        <v>82.875</v>
      </c>
      <c r="G174" t="s">
        <v>14</v>
      </c>
      <c r="H174">
        <v>26</v>
      </c>
      <c r="I174" s="6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4"/>
        <v>41839.208333333336</v>
      </c>
      <c r="O174" s="11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12"/>
        <v>163.01447776628748</v>
      </c>
      <c r="G175" t="s">
        <v>20</v>
      </c>
      <c r="H175">
        <v>1561</v>
      </c>
      <c r="I175" s="6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4"/>
        <v>41412.208333333336</v>
      </c>
      <c r="O175" s="11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12"/>
        <v>894.66666666666674</v>
      </c>
      <c r="G176" t="s">
        <v>20</v>
      </c>
      <c r="H176">
        <v>48</v>
      </c>
      <c r="I176" s="6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4"/>
        <v>42282.208333333328</v>
      </c>
      <c r="O176" s="11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12"/>
        <v>26.191501103752756</v>
      </c>
      <c r="G177" t="s">
        <v>14</v>
      </c>
      <c r="H177">
        <v>1130</v>
      </c>
      <c r="I177" s="6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4"/>
        <v>42613.208333333328</v>
      </c>
      <c r="O177" s="11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12"/>
        <v>74.834782608695647</v>
      </c>
      <c r="G178" t="s">
        <v>14</v>
      </c>
      <c r="H178">
        <v>782</v>
      </c>
      <c r="I178" s="6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4"/>
        <v>42616.208333333328</v>
      </c>
      <c r="O178" s="11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12"/>
        <v>416.47680412371136</v>
      </c>
      <c r="G179" t="s">
        <v>20</v>
      </c>
      <c r="H179">
        <v>2739</v>
      </c>
      <c r="I179" s="6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4"/>
        <v>40497.25</v>
      </c>
      <c r="O179" s="11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12"/>
        <v>96.208333333333329</v>
      </c>
      <c r="G180" t="s">
        <v>14</v>
      </c>
      <c r="H180">
        <v>210</v>
      </c>
      <c r="I180" s="6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4"/>
        <v>42999.208333333328</v>
      </c>
      <c r="O180" s="11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12"/>
        <v>357.71910112359546</v>
      </c>
      <c r="G181" t="s">
        <v>20</v>
      </c>
      <c r="H181">
        <v>3537</v>
      </c>
      <c r="I181" s="6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4"/>
        <v>41350.208333333336</v>
      </c>
      <c r="O181" s="11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12"/>
        <v>308.45714285714286</v>
      </c>
      <c r="G182" t="s">
        <v>20</v>
      </c>
      <c r="H182">
        <v>2107</v>
      </c>
      <c r="I182" s="6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4"/>
        <v>40259.208333333336</v>
      </c>
      <c r="O182" s="11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12"/>
        <v>61.802325581395344</v>
      </c>
      <c r="G183" t="s">
        <v>14</v>
      </c>
      <c r="H183">
        <v>136</v>
      </c>
      <c r="I183" s="6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4"/>
        <v>43012.208333333328</v>
      </c>
      <c r="O183" s="11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12"/>
        <v>722.32472324723244</v>
      </c>
      <c r="G184" t="s">
        <v>20</v>
      </c>
      <c r="H184">
        <v>3318</v>
      </c>
      <c r="I184" s="6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4"/>
        <v>43631.208333333328</v>
      </c>
      <c r="O184" s="11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12"/>
        <v>69.117647058823522</v>
      </c>
      <c r="G185" t="s">
        <v>14</v>
      </c>
      <c r="H185">
        <v>86</v>
      </c>
      <c r="I185" s="6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4"/>
        <v>40430.208333333336</v>
      </c>
      <c r="O185" s="11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12"/>
        <v>293.05555555555554</v>
      </c>
      <c r="G186" t="s">
        <v>20</v>
      </c>
      <c r="H186">
        <v>340</v>
      </c>
      <c r="I186" s="6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4"/>
        <v>43588.208333333328</v>
      </c>
      <c r="O186" s="11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12"/>
        <v>71.8</v>
      </c>
      <c r="G187" t="s">
        <v>14</v>
      </c>
      <c r="H187">
        <v>19</v>
      </c>
      <c r="I187" s="6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4"/>
        <v>43233.208333333328</v>
      </c>
      <c r="O187" s="11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12"/>
        <v>31.934684684684683</v>
      </c>
      <c r="G188" t="s">
        <v>14</v>
      </c>
      <c r="H188">
        <v>886</v>
      </c>
      <c r="I188" s="6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4"/>
        <v>41782.208333333336</v>
      </c>
      <c r="O188" s="11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12"/>
        <v>229.87375415282392</v>
      </c>
      <c r="G189" t="s">
        <v>20</v>
      </c>
      <c r="H189">
        <v>1442</v>
      </c>
      <c r="I189" s="6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4"/>
        <v>41328.25</v>
      </c>
      <c r="O189" s="11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12"/>
        <v>32.012195121951223</v>
      </c>
      <c r="G190" t="s">
        <v>14</v>
      </c>
      <c r="H190">
        <v>35</v>
      </c>
      <c r="I190" s="6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4"/>
        <v>41975.25</v>
      </c>
      <c r="O190" s="11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12"/>
        <v>23.525352848928385</v>
      </c>
      <c r="G191" t="s">
        <v>74</v>
      </c>
      <c r="H191">
        <v>441</v>
      </c>
      <c r="I191" s="6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4"/>
        <v>42433.25</v>
      </c>
      <c r="O191" s="11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12"/>
        <v>68.594594594594597</v>
      </c>
      <c r="G192" t="s">
        <v>14</v>
      </c>
      <c r="H192">
        <v>24</v>
      </c>
      <c r="I192" s="6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4"/>
        <v>41429.208333333336</v>
      </c>
      <c r="O192" s="11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12"/>
        <v>37.952380952380956</v>
      </c>
      <c r="G193" t="s">
        <v>14</v>
      </c>
      <c r="H193">
        <v>86</v>
      </c>
      <c r="I193" s="6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4"/>
        <v>43536.208333333328</v>
      </c>
      <c r="O193" s="11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ref="F194:F257" si="18">E194/D194*100</f>
        <v>19.992957746478872</v>
      </c>
      <c r="G194" t="s">
        <v>14</v>
      </c>
      <c r="H194">
        <v>243</v>
      </c>
      <c r="I194" s="6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4"/>
        <v>41817.208333333336</v>
      </c>
      <c r="O194" s="11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si="18"/>
        <v>45.636363636363633</v>
      </c>
      <c r="G195" t="s">
        <v>14</v>
      </c>
      <c r="H195">
        <v>65</v>
      </c>
      <c r="I195" s="6">
        <f t="shared" ref="I195:I258" si="19">AVERAGE(E195/H195)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20">(((L195/60)/60)/24+DATE(1970,1,1))</f>
        <v>43198.208333333328</v>
      </c>
      <c r="O195" s="11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LEFT(R195,SEARCH("/",R195)-1)</f>
        <v>music</v>
      </c>
      <c r="T195" t="str">
        <f t="shared" ref="T195:T258" si="23">RIGHT(R195,LEN(R195)-SEARCH("/",R195)-0)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8"/>
        <v>122.7605633802817</v>
      </c>
      <c r="G196" t="s">
        <v>20</v>
      </c>
      <c r="H196">
        <v>126</v>
      </c>
      <c r="I196" s="6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20"/>
        <v>42261.208333333328</v>
      </c>
      <c r="O196" s="11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8"/>
        <v>361.75316455696202</v>
      </c>
      <c r="G197" t="s">
        <v>20</v>
      </c>
      <c r="H197">
        <v>524</v>
      </c>
      <c r="I197" s="6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20"/>
        <v>43310.208333333328</v>
      </c>
      <c r="O197" s="11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8"/>
        <v>63.146341463414636</v>
      </c>
      <c r="G198" t="s">
        <v>14</v>
      </c>
      <c r="H198">
        <v>100</v>
      </c>
      <c r="I198" s="6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20"/>
        <v>42616.208333333328</v>
      </c>
      <c r="O198" s="11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8"/>
        <v>298.20475319926874</v>
      </c>
      <c r="G199" t="s">
        <v>20</v>
      </c>
      <c r="H199">
        <v>1989</v>
      </c>
      <c r="I199" s="6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20"/>
        <v>42909.208333333328</v>
      </c>
      <c r="O199" s="11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8"/>
        <v>9.5585443037974684</v>
      </c>
      <c r="G200" t="s">
        <v>14</v>
      </c>
      <c r="H200">
        <v>168</v>
      </c>
      <c r="I200" s="6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20"/>
        <v>40396.208333333336</v>
      </c>
      <c r="O200" s="11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8"/>
        <v>53.777777777777779</v>
      </c>
      <c r="G201" t="s">
        <v>14</v>
      </c>
      <c r="H201">
        <v>13</v>
      </c>
      <c r="I201" s="6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20"/>
        <v>42192.208333333328</v>
      </c>
      <c r="O201" s="11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8"/>
        <v>2</v>
      </c>
      <c r="G202" t="s">
        <v>14</v>
      </c>
      <c r="H202">
        <v>1</v>
      </c>
      <c r="I202" s="6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20"/>
        <v>40262.208333333336</v>
      </c>
      <c r="O202" s="11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8"/>
        <v>681.19047619047615</v>
      </c>
      <c r="G203" t="s">
        <v>20</v>
      </c>
      <c r="H203">
        <v>157</v>
      </c>
      <c r="I203" s="6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20"/>
        <v>41845.208333333336</v>
      </c>
      <c r="O203" s="11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8"/>
        <v>78.831325301204828</v>
      </c>
      <c r="G204" t="s">
        <v>74</v>
      </c>
      <c r="H204">
        <v>82</v>
      </c>
      <c r="I204" s="6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20"/>
        <v>40818.208333333336</v>
      </c>
      <c r="O204" s="11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8"/>
        <v>134.40792216817235</v>
      </c>
      <c r="G205" t="s">
        <v>20</v>
      </c>
      <c r="H205">
        <v>4498</v>
      </c>
      <c r="I205" s="6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20"/>
        <v>42752.25</v>
      </c>
      <c r="O205" s="11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8"/>
        <v>3.3719999999999999</v>
      </c>
      <c r="G206" t="s">
        <v>14</v>
      </c>
      <c r="H206">
        <v>40</v>
      </c>
      <c r="I206" s="6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20"/>
        <v>40636.208333333336</v>
      </c>
      <c r="O206" s="11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8"/>
        <v>431.84615384615387</v>
      </c>
      <c r="G207" t="s">
        <v>20</v>
      </c>
      <c r="H207">
        <v>80</v>
      </c>
      <c r="I207" s="6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20"/>
        <v>43390.208333333328</v>
      </c>
      <c r="O207" s="11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8"/>
        <v>38.844444444444441</v>
      </c>
      <c r="G208" t="s">
        <v>74</v>
      </c>
      <c r="H208">
        <v>57</v>
      </c>
      <c r="I208" s="6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20"/>
        <v>40236.25</v>
      </c>
      <c r="O208" s="11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2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8"/>
        <v>425.7</v>
      </c>
      <c r="G209" t="s">
        <v>20</v>
      </c>
      <c r="H209">
        <v>43</v>
      </c>
      <c r="I209" s="6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20"/>
        <v>43340.208333333328</v>
      </c>
      <c r="O209" s="11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2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8"/>
        <v>101.12239715591672</v>
      </c>
      <c r="G210" t="s">
        <v>20</v>
      </c>
      <c r="H210">
        <v>2053</v>
      </c>
      <c r="I210" s="6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20"/>
        <v>43048.25</v>
      </c>
      <c r="O210" s="11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2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8"/>
        <v>21.188688946015425</v>
      </c>
      <c r="G211" t="s">
        <v>47</v>
      </c>
      <c r="H211">
        <v>808</v>
      </c>
      <c r="I211" s="6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20"/>
        <v>42496.208333333328</v>
      </c>
      <c r="O211" s="11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2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8"/>
        <v>67.425531914893625</v>
      </c>
      <c r="G212" t="s">
        <v>14</v>
      </c>
      <c r="H212">
        <v>226</v>
      </c>
      <c r="I212" s="6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20"/>
        <v>42797.25</v>
      </c>
      <c r="O212" s="11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  <c r="V212" t="s">
        <v>2036</v>
      </c>
    </row>
    <row r="213" spans="1:22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8"/>
        <v>94.923371647509583</v>
      </c>
      <c r="G213" t="s">
        <v>14</v>
      </c>
      <c r="H213">
        <v>1625</v>
      </c>
      <c r="I213" s="6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20"/>
        <v>41513.208333333336</v>
      </c>
      <c r="O213" s="11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2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8"/>
        <v>151.85185185185185</v>
      </c>
      <c r="G214" t="s">
        <v>20</v>
      </c>
      <c r="H214">
        <v>168</v>
      </c>
      <c r="I214" s="6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20"/>
        <v>43814.25</v>
      </c>
      <c r="O214" s="11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2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8"/>
        <v>195.16382252559728</v>
      </c>
      <c r="G215" t="s">
        <v>20</v>
      </c>
      <c r="H215">
        <v>4289</v>
      </c>
      <c r="I215" s="6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20"/>
        <v>40488.208333333336</v>
      </c>
      <c r="O215" s="11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2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8"/>
        <v>1023.1428571428571</v>
      </c>
      <c r="G216" t="s">
        <v>20</v>
      </c>
      <c r="H216">
        <v>165</v>
      </c>
      <c r="I216" s="6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20"/>
        <v>40409.208333333336</v>
      </c>
      <c r="O216" s="11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2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8"/>
        <v>3.841836734693878</v>
      </c>
      <c r="G217" t="s">
        <v>14</v>
      </c>
      <c r="H217">
        <v>143</v>
      </c>
      <c r="I217" s="6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20"/>
        <v>43509.25</v>
      </c>
      <c r="O217" s="11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2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8"/>
        <v>155.07066557107643</v>
      </c>
      <c r="G218" t="s">
        <v>20</v>
      </c>
      <c r="H218">
        <v>1815</v>
      </c>
      <c r="I218" s="6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20"/>
        <v>40869.25</v>
      </c>
      <c r="O218" s="11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2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8"/>
        <v>44.753477588871718</v>
      </c>
      <c r="G219" t="s">
        <v>14</v>
      </c>
      <c r="H219">
        <v>934</v>
      </c>
      <c r="I219" s="6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20"/>
        <v>43583.208333333328</v>
      </c>
      <c r="O219" s="11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  <c r="V219" t="s">
        <v>2036</v>
      </c>
    </row>
    <row r="220" spans="1:22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8"/>
        <v>215.94736842105263</v>
      </c>
      <c r="G220" t="s">
        <v>20</v>
      </c>
      <c r="H220">
        <v>397</v>
      </c>
      <c r="I220" s="6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20"/>
        <v>40858.25</v>
      </c>
      <c r="O220" s="11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2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8"/>
        <v>332.12709832134288</v>
      </c>
      <c r="G221" t="s">
        <v>20</v>
      </c>
      <c r="H221">
        <v>1539</v>
      </c>
      <c r="I221" s="6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20"/>
        <v>41137.208333333336</v>
      </c>
      <c r="O221" s="11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2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8"/>
        <v>8.4430379746835449</v>
      </c>
      <c r="G222" t="s">
        <v>14</v>
      </c>
      <c r="H222">
        <v>17</v>
      </c>
      <c r="I222" s="6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20"/>
        <v>40725.208333333336</v>
      </c>
      <c r="O222" s="11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2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8"/>
        <v>98.625514403292186</v>
      </c>
      <c r="G223" t="s">
        <v>14</v>
      </c>
      <c r="H223">
        <v>2179</v>
      </c>
      <c r="I223" s="6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20"/>
        <v>41081.208333333336</v>
      </c>
      <c r="O223" s="11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2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8"/>
        <v>137.97916666666669</v>
      </c>
      <c r="G224" t="s">
        <v>20</v>
      </c>
      <c r="H224">
        <v>138</v>
      </c>
      <c r="I224" s="6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20"/>
        <v>41914.208333333336</v>
      </c>
      <c r="O224" s="11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2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8"/>
        <v>93.81099656357388</v>
      </c>
      <c r="G225" t="s">
        <v>14</v>
      </c>
      <c r="H225">
        <v>931</v>
      </c>
      <c r="I225" s="6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20"/>
        <v>42445.208333333328</v>
      </c>
      <c r="O225" s="11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2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8"/>
        <v>403.63930885529157</v>
      </c>
      <c r="G226" t="s">
        <v>20</v>
      </c>
      <c r="H226">
        <v>3594</v>
      </c>
      <c r="I226" s="6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20"/>
        <v>41906.208333333336</v>
      </c>
      <c r="O226" s="11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  <c r="V226" t="s">
        <v>2036</v>
      </c>
    </row>
    <row r="227" spans="1:22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8"/>
        <v>260.1740412979351</v>
      </c>
      <c r="G227" t="s">
        <v>20</v>
      </c>
      <c r="H227">
        <v>5880</v>
      </c>
      <c r="I227" s="6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20"/>
        <v>41762.208333333336</v>
      </c>
      <c r="O227" s="11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2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8"/>
        <v>366.63333333333333</v>
      </c>
      <c r="G228" t="s">
        <v>20</v>
      </c>
      <c r="H228">
        <v>112</v>
      </c>
      <c r="I228" s="6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20"/>
        <v>40276.208333333336</v>
      </c>
      <c r="O228" s="11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2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8"/>
        <v>168.72085385878489</v>
      </c>
      <c r="G229" t="s">
        <v>20</v>
      </c>
      <c r="H229">
        <v>943</v>
      </c>
      <c r="I229" s="6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20"/>
        <v>42139.208333333328</v>
      </c>
      <c r="O229" s="11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2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8"/>
        <v>119.90717911530093</v>
      </c>
      <c r="G230" t="s">
        <v>20</v>
      </c>
      <c r="H230">
        <v>2468</v>
      </c>
      <c r="I230" s="6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20"/>
        <v>42613.208333333328</v>
      </c>
      <c r="O230" s="11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2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8"/>
        <v>193.68925233644859</v>
      </c>
      <c r="G231" t="s">
        <v>20</v>
      </c>
      <c r="H231">
        <v>2551</v>
      </c>
      <c r="I231" s="6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20"/>
        <v>42887.208333333328</v>
      </c>
      <c r="O231" s="11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2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8"/>
        <v>420.16666666666669</v>
      </c>
      <c r="G232" t="s">
        <v>20</v>
      </c>
      <c r="H232">
        <v>101</v>
      </c>
      <c r="I232" s="6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20"/>
        <v>43805.25</v>
      </c>
      <c r="O232" s="11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2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8"/>
        <v>76.708333333333329</v>
      </c>
      <c r="G233" t="s">
        <v>74</v>
      </c>
      <c r="H233">
        <v>67</v>
      </c>
      <c r="I233" s="6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20"/>
        <v>41415.208333333336</v>
      </c>
      <c r="O233" s="11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2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8"/>
        <v>171.26470588235293</v>
      </c>
      <c r="G234" t="s">
        <v>20</v>
      </c>
      <c r="H234">
        <v>92</v>
      </c>
      <c r="I234" s="6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20"/>
        <v>42576.208333333328</v>
      </c>
      <c r="O234" s="11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2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8"/>
        <v>157.89473684210526</v>
      </c>
      <c r="G235" t="s">
        <v>20</v>
      </c>
      <c r="H235">
        <v>62</v>
      </c>
      <c r="I235" s="6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20"/>
        <v>40706.208333333336</v>
      </c>
      <c r="O235" s="11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2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8"/>
        <v>109.08</v>
      </c>
      <c r="G236" t="s">
        <v>20</v>
      </c>
      <c r="H236">
        <v>149</v>
      </c>
      <c r="I236" s="6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20"/>
        <v>42969.208333333328</v>
      </c>
      <c r="O236" s="11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2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8"/>
        <v>41.732558139534881</v>
      </c>
      <c r="G237" t="s">
        <v>14</v>
      </c>
      <c r="H237">
        <v>92</v>
      </c>
      <c r="I237" s="6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20"/>
        <v>42779.25</v>
      </c>
      <c r="O237" s="11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2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8"/>
        <v>10.944303797468354</v>
      </c>
      <c r="G238" t="s">
        <v>14</v>
      </c>
      <c r="H238">
        <v>57</v>
      </c>
      <c r="I238" s="6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20"/>
        <v>43641.208333333328</v>
      </c>
      <c r="O238" s="11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2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8"/>
        <v>159.3763440860215</v>
      </c>
      <c r="G239" t="s">
        <v>20</v>
      </c>
      <c r="H239">
        <v>329</v>
      </c>
      <c r="I239" s="6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20"/>
        <v>41754.208333333336</v>
      </c>
      <c r="O239" s="11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2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8"/>
        <v>422.41666666666669</v>
      </c>
      <c r="G240" t="s">
        <v>20</v>
      </c>
      <c r="H240">
        <v>97</v>
      </c>
      <c r="I240" s="6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20"/>
        <v>43083.25</v>
      </c>
      <c r="O240" s="11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8"/>
        <v>97.71875</v>
      </c>
      <c r="G241" t="s">
        <v>14</v>
      </c>
      <c r="H241">
        <v>41</v>
      </c>
      <c r="I241" s="6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20"/>
        <v>42245.208333333328</v>
      </c>
      <c r="O241" s="11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8"/>
        <v>418.78911564625849</v>
      </c>
      <c r="G242" t="s">
        <v>20</v>
      </c>
      <c r="H242">
        <v>1784</v>
      </c>
      <c r="I242" s="6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20"/>
        <v>40396.208333333336</v>
      </c>
      <c r="O242" s="11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8"/>
        <v>101.91632047477745</v>
      </c>
      <c r="G243" t="s">
        <v>20</v>
      </c>
      <c r="H243">
        <v>1684</v>
      </c>
      <c r="I243" s="6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20"/>
        <v>41742.208333333336</v>
      </c>
      <c r="O243" s="11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8"/>
        <v>127.72619047619047</v>
      </c>
      <c r="G244" t="s">
        <v>20</v>
      </c>
      <c r="H244">
        <v>250</v>
      </c>
      <c r="I244" s="6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20"/>
        <v>42865.208333333328</v>
      </c>
      <c r="O244" s="11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8"/>
        <v>445.21739130434781</v>
      </c>
      <c r="G245" t="s">
        <v>20</v>
      </c>
      <c r="H245">
        <v>238</v>
      </c>
      <c r="I245" s="6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20"/>
        <v>43163.25</v>
      </c>
      <c r="O245" s="11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8"/>
        <v>569.71428571428578</v>
      </c>
      <c r="G246" t="s">
        <v>20</v>
      </c>
      <c r="H246">
        <v>53</v>
      </c>
      <c r="I246" s="6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20"/>
        <v>41834.208333333336</v>
      </c>
      <c r="O246" s="11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8"/>
        <v>509.34482758620686</v>
      </c>
      <c r="G247" t="s">
        <v>20</v>
      </c>
      <c r="H247">
        <v>214</v>
      </c>
      <c r="I247" s="6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20"/>
        <v>41736.208333333336</v>
      </c>
      <c r="O247" s="11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8"/>
        <v>325.5333333333333</v>
      </c>
      <c r="G248" t="s">
        <v>20</v>
      </c>
      <c r="H248">
        <v>222</v>
      </c>
      <c r="I248" s="6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20"/>
        <v>41491.208333333336</v>
      </c>
      <c r="O248" s="11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8"/>
        <v>932.61616161616166</v>
      </c>
      <c r="G249" t="s">
        <v>20</v>
      </c>
      <c r="H249">
        <v>1884</v>
      </c>
      <c r="I249" s="6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20"/>
        <v>42726.25</v>
      </c>
      <c r="O249" s="11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8"/>
        <v>211.33870967741933</v>
      </c>
      <c r="G250" t="s">
        <v>20</v>
      </c>
      <c r="H250">
        <v>218</v>
      </c>
      <c r="I250" s="6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20"/>
        <v>42004.25</v>
      </c>
      <c r="O250" s="11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8"/>
        <v>273.32520325203251</v>
      </c>
      <c r="G251" t="s">
        <v>20</v>
      </c>
      <c r="H251">
        <v>6465</v>
      </c>
      <c r="I251" s="6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20"/>
        <v>42006.25</v>
      </c>
      <c r="O251" s="11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8"/>
        <v>3</v>
      </c>
      <c r="G252" t="s">
        <v>14</v>
      </c>
      <c r="H252">
        <v>1</v>
      </c>
      <c r="I252" s="6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20"/>
        <v>40203.25</v>
      </c>
      <c r="O252" s="11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8"/>
        <v>54.084507042253513</v>
      </c>
      <c r="G253" t="s">
        <v>14</v>
      </c>
      <c r="H253">
        <v>101</v>
      </c>
      <c r="I253" s="6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20"/>
        <v>41252.25</v>
      </c>
      <c r="O253" s="11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8"/>
        <v>626.29999999999995</v>
      </c>
      <c r="G254" t="s">
        <v>20</v>
      </c>
      <c r="H254">
        <v>59</v>
      </c>
      <c r="I254" s="6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20"/>
        <v>41572.208333333336</v>
      </c>
      <c r="O254" s="11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8"/>
        <v>89.021399176954731</v>
      </c>
      <c r="G255" t="s">
        <v>14</v>
      </c>
      <c r="H255">
        <v>1335</v>
      </c>
      <c r="I255" s="6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20"/>
        <v>40641.208333333336</v>
      </c>
      <c r="O255" s="11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8"/>
        <v>184.89130434782609</v>
      </c>
      <c r="G256" t="s">
        <v>20</v>
      </c>
      <c r="H256">
        <v>88</v>
      </c>
      <c r="I256" s="6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20"/>
        <v>42787.25</v>
      </c>
      <c r="O256" s="11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8"/>
        <v>120.16770186335404</v>
      </c>
      <c r="G257" t="s">
        <v>20</v>
      </c>
      <c r="H257">
        <v>1697</v>
      </c>
      <c r="I257" s="6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20"/>
        <v>40590.25</v>
      </c>
      <c r="O257" s="11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ref="F258:F321" si="24">E258/D258*100</f>
        <v>23.390243902439025</v>
      </c>
      <c r="G258" t="s">
        <v>14</v>
      </c>
      <c r="H258">
        <v>15</v>
      </c>
      <c r="I258" s="6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20"/>
        <v>42393.25</v>
      </c>
      <c r="O258" s="11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si="24"/>
        <v>146</v>
      </c>
      <c r="G259" t="s">
        <v>20</v>
      </c>
      <c r="H259">
        <v>92</v>
      </c>
      <c r="I259" s="6">
        <f t="shared" ref="I259:I322" si="25">AVERAGE(E259/H259)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26">(((L259/60)/60)/24+DATE(1970,1,1))</f>
        <v>41338.25</v>
      </c>
      <c r="O259" s="11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LEFT(R259,SEARCH("/",R259)-1)</f>
        <v>theater</v>
      </c>
      <c r="T259" t="str">
        <f t="shared" ref="T259:T322" si="29">RIGHT(R259,LEN(R259)-SEARCH("/",R259)-0)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24"/>
        <v>268.48</v>
      </c>
      <c r="G260" t="s">
        <v>20</v>
      </c>
      <c r="H260">
        <v>186</v>
      </c>
      <c r="I260" s="6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26"/>
        <v>42712.25</v>
      </c>
      <c r="O260" s="11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24"/>
        <v>597.5</v>
      </c>
      <c r="G261" t="s">
        <v>20</v>
      </c>
      <c r="H261">
        <v>138</v>
      </c>
      <c r="I261" s="6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26"/>
        <v>41251.25</v>
      </c>
      <c r="O261" s="11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24"/>
        <v>157.69841269841268</v>
      </c>
      <c r="G262" t="s">
        <v>20</v>
      </c>
      <c r="H262">
        <v>261</v>
      </c>
      <c r="I262" s="6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26"/>
        <v>41180.208333333336</v>
      </c>
      <c r="O262" s="11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24"/>
        <v>31.201660735468568</v>
      </c>
      <c r="G263" t="s">
        <v>14</v>
      </c>
      <c r="H263">
        <v>454</v>
      </c>
      <c r="I263" s="6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26"/>
        <v>40415.208333333336</v>
      </c>
      <c r="O263" s="11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24"/>
        <v>313.41176470588238</v>
      </c>
      <c r="G264" t="s">
        <v>20</v>
      </c>
      <c r="H264">
        <v>107</v>
      </c>
      <c r="I264" s="6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26"/>
        <v>40638.208333333336</v>
      </c>
      <c r="O264" s="11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24"/>
        <v>370.89655172413791</v>
      </c>
      <c r="G265" t="s">
        <v>20</v>
      </c>
      <c r="H265">
        <v>199</v>
      </c>
      <c r="I265" s="6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26"/>
        <v>40187.25</v>
      </c>
      <c r="O265" s="11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24"/>
        <v>362.66447368421052</v>
      </c>
      <c r="G266" t="s">
        <v>20</v>
      </c>
      <c r="H266">
        <v>5512</v>
      </c>
      <c r="I266" s="6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26"/>
        <v>41317.25</v>
      </c>
      <c r="O266" s="11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24"/>
        <v>123.08163265306122</v>
      </c>
      <c r="G267" t="s">
        <v>20</v>
      </c>
      <c r="H267">
        <v>86</v>
      </c>
      <c r="I267" s="6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26"/>
        <v>42372.25</v>
      </c>
      <c r="O267" s="11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24"/>
        <v>76.766756032171585</v>
      </c>
      <c r="G268" t="s">
        <v>14</v>
      </c>
      <c r="H268">
        <v>3182</v>
      </c>
      <c r="I268" s="6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26"/>
        <v>41950.25</v>
      </c>
      <c r="O268" s="11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24"/>
        <v>233.62012987012989</v>
      </c>
      <c r="G269" t="s">
        <v>20</v>
      </c>
      <c r="H269">
        <v>2768</v>
      </c>
      <c r="I269" s="6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26"/>
        <v>41206.208333333336</v>
      </c>
      <c r="O269" s="11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24"/>
        <v>180.53333333333333</v>
      </c>
      <c r="G270" t="s">
        <v>20</v>
      </c>
      <c r="H270">
        <v>48</v>
      </c>
      <c r="I270" s="6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26"/>
        <v>41186.208333333336</v>
      </c>
      <c r="O270" s="11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24"/>
        <v>252.62857142857143</v>
      </c>
      <c r="G271" t="s">
        <v>20</v>
      </c>
      <c r="H271">
        <v>87</v>
      </c>
      <c r="I271" s="6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26"/>
        <v>43496.25</v>
      </c>
      <c r="O271" s="11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24"/>
        <v>27.176538240368025</v>
      </c>
      <c r="G272" t="s">
        <v>74</v>
      </c>
      <c r="H272">
        <v>1890</v>
      </c>
      <c r="I272" s="6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26"/>
        <v>40514.25</v>
      </c>
      <c r="O272" s="11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24"/>
        <v>1.2706571242680547</v>
      </c>
      <c r="G273" t="s">
        <v>47</v>
      </c>
      <c r="H273">
        <v>61</v>
      </c>
      <c r="I273" s="6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26"/>
        <v>42345.25</v>
      </c>
      <c r="O273" s="11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24"/>
        <v>304.0097847358121</v>
      </c>
      <c r="G274" t="s">
        <v>20</v>
      </c>
      <c r="H274">
        <v>1894</v>
      </c>
      <c r="I274" s="6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26"/>
        <v>43656.208333333328</v>
      </c>
      <c r="O274" s="11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24"/>
        <v>137.23076923076923</v>
      </c>
      <c r="G275" t="s">
        <v>20</v>
      </c>
      <c r="H275">
        <v>282</v>
      </c>
      <c r="I275" s="6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26"/>
        <v>42995.208333333328</v>
      </c>
      <c r="O275" s="11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24"/>
        <v>32.208333333333336</v>
      </c>
      <c r="G276" t="s">
        <v>14</v>
      </c>
      <c r="H276">
        <v>15</v>
      </c>
      <c r="I276" s="6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26"/>
        <v>43045.25</v>
      </c>
      <c r="O276" s="11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24"/>
        <v>241.51282051282053</v>
      </c>
      <c r="G277" t="s">
        <v>20</v>
      </c>
      <c r="H277">
        <v>116</v>
      </c>
      <c r="I277" s="6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26"/>
        <v>43561.208333333328</v>
      </c>
      <c r="O277" s="11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24"/>
        <v>96.8</v>
      </c>
      <c r="G278" t="s">
        <v>14</v>
      </c>
      <c r="H278">
        <v>133</v>
      </c>
      <c r="I278" s="6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26"/>
        <v>41018.208333333336</v>
      </c>
      <c r="O278" s="11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24"/>
        <v>1066.4285714285716</v>
      </c>
      <c r="G279" t="s">
        <v>20</v>
      </c>
      <c r="H279">
        <v>83</v>
      </c>
      <c r="I279" s="6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26"/>
        <v>40378.208333333336</v>
      </c>
      <c r="O279" s="11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24"/>
        <v>325.88888888888891</v>
      </c>
      <c r="G280" t="s">
        <v>20</v>
      </c>
      <c r="H280">
        <v>91</v>
      </c>
      <c r="I280" s="6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26"/>
        <v>41239.25</v>
      </c>
      <c r="O280" s="11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24"/>
        <v>170.70000000000002</v>
      </c>
      <c r="G281" t="s">
        <v>20</v>
      </c>
      <c r="H281">
        <v>546</v>
      </c>
      <c r="I281" s="6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26"/>
        <v>43346.208333333328</v>
      </c>
      <c r="O281" s="11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24"/>
        <v>581.44000000000005</v>
      </c>
      <c r="G282" t="s">
        <v>20</v>
      </c>
      <c r="H282">
        <v>393</v>
      </c>
      <c r="I282" s="6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26"/>
        <v>43060.25</v>
      </c>
      <c r="O282" s="11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24"/>
        <v>91.520972644376897</v>
      </c>
      <c r="G283" t="s">
        <v>14</v>
      </c>
      <c r="H283">
        <v>2062</v>
      </c>
      <c r="I283" s="6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26"/>
        <v>40979.25</v>
      </c>
      <c r="O283" s="11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24"/>
        <v>108.04761904761904</v>
      </c>
      <c r="G284" t="s">
        <v>20</v>
      </c>
      <c r="H284">
        <v>133</v>
      </c>
      <c r="I284" s="6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26"/>
        <v>42701.25</v>
      </c>
      <c r="O284" s="11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24"/>
        <v>18.728395061728396</v>
      </c>
      <c r="G285" t="s">
        <v>14</v>
      </c>
      <c r="H285">
        <v>29</v>
      </c>
      <c r="I285" s="6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26"/>
        <v>42520.208333333328</v>
      </c>
      <c r="O285" s="11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24"/>
        <v>83.193877551020407</v>
      </c>
      <c r="G286" t="s">
        <v>14</v>
      </c>
      <c r="H286">
        <v>132</v>
      </c>
      <c r="I286" s="6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26"/>
        <v>41030.208333333336</v>
      </c>
      <c r="O286" s="11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24"/>
        <v>706.33333333333337</v>
      </c>
      <c r="G287" t="s">
        <v>20</v>
      </c>
      <c r="H287">
        <v>254</v>
      </c>
      <c r="I287" s="6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26"/>
        <v>42623.208333333328</v>
      </c>
      <c r="O287" s="11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24"/>
        <v>17.446030330062445</v>
      </c>
      <c r="G288" t="s">
        <v>74</v>
      </c>
      <c r="H288">
        <v>184</v>
      </c>
      <c r="I288" s="6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26"/>
        <v>42697.25</v>
      </c>
      <c r="O288" s="11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24"/>
        <v>209.73015873015873</v>
      </c>
      <c r="G289" t="s">
        <v>20</v>
      </c>
      <c r="H289">
        <v>176</v>
      </c>
      <c r="I289" s="6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26"/>
        <v>42122.208333333328</v>
      </c>
      <c r="O289" s="11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24"/>
        <v>97.785714285714292</v>
      </c>
      <c r="G290" t="s">
        <v>14</v>
      </c>
      <c r="H290">
        <v>137</v>
      </c>
      <c r="I290" s="6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26"/>
        <v>40982.208333333336</v>
      </c>
      <c r="O290" s="11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24"/>
        <v>1684.25</v>
      </c>
      <c r="G291" t="s">
        <v>20</v>
      </c>
      <c r="H291">
        <v>337</v>
      </c>
      <c r="I291" s="6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26"/>
        <v>42219.208333333328</v>
      </c>
      <c r="O291" s="11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24"/>
        <v>54.402135231316727</v>
      </c>
      <c r="G292" t="s">
        <v>14</v>
      </c>
      <c r="H292">
        <v>908</v>
      </c>
      <c r="I292" s="6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26"/>
        <v>41404.208333333336</v>
      </c>
      <c r="O292" s="11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24"/>
        <v>456.61111111111109</v>
      </c>
      <c r="G293" t="s">
        <v>20</v>
      </c>
      <c r="H293">
        <v>107</v>
      </c>
      <c r="I293" s="6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26"/>
        <v>40831.208333333336</v>
      </c>
      <c r="O293" s="11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24"/>
        <v>9.8219178082191778</v>
      </c>
      <c r="G294" t="s">
        <v>14</v>
      </c>
      <c r="H294">
        <v>10</v>
      </c>
      <c r="I294" s="6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26"/>
        <v>40984.208333333336</v>
      </c>
      <c r="O294" s="11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24"/>
        <v>16.384615384615383</v>
      </c>
      <c r="G295" t="s">
        <v>74</v>
      </c>
      <c r="H295">
        <v>32</v>
      </c>
      <c r="I295" s="6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26"/>
        <v>40456.208333333336</v>
      </c>
      <c r="O295" s="11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24"/>
        <v>1339.6666666666667</v>
      </c>
      <c r="G296" t="s">
        <v>20</v>
      </c>
      <c r="H296">
        <v>183</v>
      </c>
      <c r="I296" s="6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26"/>
        <v>43399.208333333328</v>
      </c>
      <c r="O296" s="11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24"/>
        <v>35.650077760497666</v>
      </c>
      <c r="G297" t="s">
        <v>14</v>
      </c>
      <c r="H297">
        <v>1910</v>
      </c>
      <c r="I297" s="6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26"/>
        <v>41562.208333333336</v>
      </c>
      <c r="O297" s="11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24"/>
        <v>54.950819672131146</v>
      </c>
      <c r="G298" t="s">
        <v>14</v>
      </c>
      <c r="H298">
        <v>38</v>
      </c>
      <c r="I298" s="6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26"/>
        <v>43493.25</v>
      </c>
      <c r="O298" s="11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24"/>
        <v>94.236111111111114</v>
      </c>
      <c r="G299" t="s">
        <v>14</v>
      </c>
      <c r="H299">
        <v>104</v>
      </c>
      <c r="I299" s="6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26"/>
        <v>41653.25</v>
      </c>
      <c r="O299" s="11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24"/>
        <v>143.91428571428571</v>
      </c>
      <c r="G300" t="s">
        <v>20</v>
      </c>
      <c r="H300">
        <v>72</v>
      </c>
      <c r="I300" s="6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26"/>
        <v>42426.25</v>
      </c>
      <c r="O300" s="11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24"/>
        <v>51.421052631578945</v>
      </c>
      <c r="G301" t="s">
        <v>14</v>
      </c>
      <c r="H301">
        <v>49</v>
      </c>
      <c r="I301" s="6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26"/>
        <v>42432.25</v>
      </c>
      <c r="O301" s="11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24"/>
        <v>5</v>
      </c>
      <c r="G302" t="s">
        <v>14</v>
      </c>
      <c r="H302">
        <v>1</v>
      </c>
      <c r="I302" s="6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26"/>
        <v>42977.208333333328</v>
      </c>
      <c r="O302" s="11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24"/>
        <v>1344.6666666666667</v>
      </c>
      <c r="G303" t="s">
        <v>20</v>
      </c>
      <c r="H303">
        <v>295</v>
      </c>
      <c r="I303" s="6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26"/>
        <v>42061.25</v>
      </c>
      <c r="O303" s="11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24"/>
        <v>31.844940867279899</v>
      </c>
      <c r="G304" t="s">
        <v>14</v>
      </c>
      <c r="H304">
        <v>245</v>
      </c>
      <c r="I304" s="6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26"/>
        <v>43345.208333333328</v>
      </c>
      <c r="O304" s="11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24"/>
        <v>82.617647058823536</v>
      </c>
      <c r="G305" t="s">
        <v>14</v>
      </c>
      <c r="H305">
        <v>32</v>
      </c>
      <c r="I305" s="6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26"/>
        <v>42376.25</v>
      </c>
      <c r="O305" s="11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24"/>
        <v>546.14285714285722</v>
      </c>
      <c r="G306" t="s">
        <v>20</v>
      </c>
      <c r="H306">
        <v>142</v>
      </c>
      <c r="I306" s="6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26"/>
        <v>42589.208333333328</v>
      </c>
      <c r="O306" s="11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24"/>
        <v>286.21428571428572</v>
      </c>
      <c r="G307" t="s">
        <v>20</v>
      </c>
      <c r="H307">
        <v>85</v>
      </c>
      <c r="I307" s="6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26"/>
        <v>42448.208333333328</v>
      </c>
      <c r="O307" s="11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24"/>
        <v>7.9076923076923071</v>
      </c>
      <c r="G308" t="s">
        <v>14</v>
      </c>
      <c r="H308">
        <v>7</v>
      </c>
      <c r="I308" s="6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26"/>
        <v>42930.208333333328</v>
      </c>
      <c r="O308" s="11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24"/>
        <v>132.13677811550153</v>
      </c>
      <c r="G309" t="s">
        <v>20</v>
      </c>
      <c r="H309">
        <v>659</v>
      </c>
      <c r="I309" s="6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26"/>
        <v>41066.208333333336</v>
      </c>
      <c r="O309" s="11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24"/>
        <v>74.077834179357026</v>
      </c>
      <c r="G310" t="s">
        <v>14</v>
      </c>
      <c r="H310">
        <v>803</v>
      </c>
      <c r="I310" s="6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26"/>
        <v>40651.208333333336</v>
      </c>
      <c r="O310" s="11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24"/>
        <v>75.292682926829272</v>
      </c>
      <c r="G311" t="s">
        <v>74</v>
      </c>
      <c r="H311">
        <v>75</v>
      </c>
      <c r="I311" s="6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26"/>
        <v>40807.208333333336</v>
      </c>
      <c r="O311" s="11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24"/>
        <v>20.333333333333332</v>
      </c>
      <c r="G312" t="s">
        <v>14</v>
      </c>
      <c r="H312">
        <v>16</v>
      </c>
      <c r="I312" s="6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26"/>
        <v>40277.208333333336</v>
      </c>
      <c r="O312" s="11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24"/>
        <v>203.36507936507937</v>
      </c>
      <c r="G313" t="s">
        <v>20</v>
      </c>
      <c r="H313">
        <v>121</v>
      </c>
      <c r="I313" s="6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26"/>
        <v>40590.25</v>
      </c>
      <c r="O313" s="11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24"/>
        <v>310.2284263959391</v>
      </c>
      <c r="G314" t="s">
        <v>20</v>
      </c>
      <c r="H314">
        <v>3742</v>
      </c>
      <c r="I314" s="6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26"/>
        <v>41572.208333333336</v>
      </c>
      <c r="O314" s="11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24"/>
        <v>395.31818181818181</v>
      </c>
      <c r="G315" t="s">
        <v>20</v>
      </c>
      <c r="H315">
        <v>223</v>
      </c>
      <c r="I315" s="6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26"/>
        <v>40966.25</v>
      </c>
      <c r="O315" s="11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24"/>
        <v>294.71428571428572</v>
      </c>
      <c r="G316" t="s">
        <v>20</v>
      </c>
      <c r="H316">
        <v>133</v>
      </c>
      <c r="I316" s="6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26"/>
        <v>43536.208333333328</v>
      </c>
      <c r="O316" s="11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24"/>
        <v>33.89473684210526</v>
      </c>
      <c r="G317" t="s">
        <v>14</v>
      </c>
      <c r="H317">
        <v>31</v>
      </c>
      <c r="I317" s="6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26"/>
        <v>41783.208333333336</v>
      </c>
      <c r="O317" s="11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24"/>
        <v>66.677083333333329</v>
      </c>
      <c r="G318" t="s">
        <v>14</v>
      </c>
      <c r="H318">
        <v>108</v>
      </c>
      <c r="I318" s="6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26"/>
        <v>43788.25</v>
      </c>
      <c r="O318" s="11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24"/>
        <v>19.227272727272727</v>
      </c>
      <c r="G319" t="s">
        <v>14</v>
      </c>
      <c r="H319">
        <v>30</v>
      </c>
      <c r="I319" s="6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26"/>
        <v>42869.208333333328</v>
      </c>
      <c r="O319" s="11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24"/>
        <v>15.842105263157894</v>
      </c>
      <c r="G320" t="s">
        <v>14</v>
      </c>
      <c r="H320">
        <v>17</v>
      </c>
      <c r="I320" s="6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26"/>
        <v>41684.25</v>
      </c>
      <c r="O320" s="11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24"/>
        <v>38.702380952380956</v>
      </c>
      <c r="G321" t="s">
        <v>74</v>
      </c>
      <c r="H321">
        <v>64</v>
      </c>
      <c r="I321" s="6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26"/>
        <v>40402.208333333336</v>
      </c>
      <c r="O321" s="11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ref="F322:F385" si="30">E322/D322*100</f>
        <v>9.5876777251184837</v>
      </c>
      <c r="G322" t="s">
        <v>14</v>
      </c>
      <c r="H322">
        <v>80</v>
      </c>
      <c r="I322" s="6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26"/>
        <v>40673.208333333336</v>
      </c>
      <c r="O322" s="11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si="30"/>
        <v>94.144366197183089</v>
      </c>
      <c r="G323" t="s">
        <v>14</v>
      </c>
      <c r="H323">
        <v>2468</v>
      </c>
      <c r="I323" s="6">
        <f t="shared" ref="I323:I386" si="31">AVERAGE(E323/H323)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32">(((L323/60)/60)/24+DATE(1970,1,1))</f>
        <v>40634.208333333336</v>
      </c>
      <c r="O323" s="11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LEFT(R323,SEARCH("/",R323)-1)</f>
        <v>film &amp; video</v>
      </c>
      <c r="T323" t="str">
        <f t="shared" ref="T323:T386" si="35">RIGHT(R323,LEN(R323)-SEARCH("/",R323)-0)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30"/>
        <v>166.56234096692114</v>
      </c>
      <c r="G324" t="s">
        <v>20</v>
      </c>
      <c r="H324">
        <v>5168</v>
      </c>
      <c r="I324" s="6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32"/>
        <v>40507.25</v>
      </c>
      <c r="O324" s="11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30"/>
        <v>24.134831460674157</v>
      </c>
      <c r="G325" t="s">
        <v>14</v>
      </c>
      <c r="H325">
        <v>26</v>
      </c>
      <c r="I325" s="6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32"/>
        <v>41725.208333333336</v>
      </c>
      <c r="O325" s="11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30"/>
        <v>164.05633802816902</v>
      </c>
      <c r="G326" t="s">
        <v>20</v>
      </c>
      <c r="H326">
        <v>307</v>
      </c>
      <c r="I326" s="6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32"/>
        <v>42176.208333333328</v>
      </c>
      <c r="O326" s="11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30"/>
        <v>90.723076923076931</v>
      </c>
      <c r="G327" t="s">
        <v>14</v>
      </c>
      <c r="H327">
        <v>73</v>
      </c>
      <c r="I327" s="6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32"/>
        <v>43267.208333333328</v>
      </c>
      <c r="O327" s="11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30"/>
        <v>46.194444444444443</v>
      </c>
      <c r="G328" t="s">
        <v>14</v>
      </c>
      <c r="H328">
        <v>128</v>
      </c>
      <c r="I328" s="6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32"/>
        <v>42364.25</v>
      </c>
      <c r="O328" s="11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30"/>
        <v>38.53846153846154</v>
      </c>
      <c r="G329" t="s">
        <v>14</v>
      </c>
      <c r="H329">
        <v>33</v>
      </c>
      <c r="I329" s="6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32"/>
        <v>43705.208333333328</v>
      </c>
      <c r="O329" s="11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30"/>
        <v>133.56231003039514</v>
      </c>
      <c r="G330" t="s">
        <v>20</v>
      </c>
      <c r="H330">
        <v>2441</v>
      </c>
      <c r="I330" s="6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32"/>
        <v>43434.25</v>
      </c>
      <c r="O330" s="11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30"/>
        <v>22.896588486140725</v>
      </c>
      <c r="G331" t="s">
        <v>47</v>
      </c>
      <c r="H331">
        <v>211</v>
      </c>
      <c r="I331" s="6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32"/>
        <v>42716.25</v>
      </c>
      <c r="O331" s="11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30"/>
        <v>184.95548961424333</v>
      </c>
      <c r="G332" t="s">
        <v>20</v>
      </c>
      <c r="H332">
        <v>1385</v>
      </c>
      <c r="I332" s="6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32"/>
        <v>43077.25</v>
      </c>
      <c r="O332" s="11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30"/>
        <v>443.72727272727275</v>
      </c>
      <c r="G333" t="s">
        <v>20</v>
      </c>
      <c r="H333">
        <v>190</v>
      </c>
      <c r="I333" s="6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32"/>
        <v>40896.25</v>
      </c>
      <c r="O333" s="11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30"/>
        <v>199.9806763285024</v>
      </c>
      <c r="G334" t="s">
        <v>20</v>
      </c>
      <c r="H334">
        <v>470</v>
      </c>
      <c r="I334" s="6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32"/>
        <v>41361.208333333336</v>
      </c>
      <c r="O334" s="11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30"/>
        <v>123.95833333333333</v>
      </c>
      <c r="G335" t="s">
        <v>20</v>
      </c>
      <c r="H335">
        <v>253</v>
      </c>
      <c r="I335" s="6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32"/>
        <v>43424.25</v>
      </c>
      <c r="O335" s="11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30"/>
        <v>186.61329305135951</v>
      </c>
      <c r="G336" t="s">
        <v>20</v>
      </c>
      <c r="H336">
        <v>1113</v>
      </c>
      <c r="I336" s="6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32"/>
        <v>43110.25</v>
      </c>
      <c r="O336" s="11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30"/>
        <v>114.28538550057536</v>
      </c>
      <c r="G337" t="s">
        <v>20</v>
      </c>
      <c r="H337">
        <v>2283</v>
      </c>
      <c r="I337" s="6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32"/>
        <v>43784.25</v>
      </c>
      <c r="O337" s="11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30"/>
        <v>97.032531824611041</v>
      </c>
      <c r="G338" t="s">
        <v>14</v>
      </c>
      <c r="H338">
        <v>1072</v>
      </c>
      <c r="I338" s="6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32"/>
        <v>40527.25</v>
      </c>
      <c r="O338" s="11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30"/>
        <v>122.81904761904762</v>
      </c>
      <c r="G339" t="s">
        <v>20</v>
      </c>
      <c r="H339">
        <v>1095</v>
      </c>
      <c r="I339" s="6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32"/>
        <v>43780.25</v>
      </c>
      <c r="O339" s="11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30"/>
        <v>179.14326647564468</v>
      </c>
      <c r="G340" t="s">
        <v>20</v>
      </c>
      <c r="H340">
        <v>1690</v>
      </c>
      <c r="I340" s="6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32"/>
        <v>40821.208333333336</v>
      </c>
      <c r="O340" s="11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30"/>
        <v>79.951577402787962</v>
      </c>
      <c r="G341" t="s">
        <v>74</v>
      </c>
      <c r="H341">
        <v>1297</v>
      </c>
      <c r="I341" s="6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32"/>
        <v>42949.208333333328</v>
      </c>
      <c r="O341" s="11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30"/>
        <v>94.242587601078171</v>
      </c>
      <c r="G342" t="s">
        <v>14</v>
      </c>
      <c r="H342">
        <v>393</v>
      </c>
      <c r="I342" s="6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32"/>
        <v>40889.25</v>
      </c>
      <c r="O342" s="11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30"/>
        <v>84.669291338582681</v>
      </c>
      <c r="G343" t="s">
        <v>14</v>
      </c>
      <c r="H343">
        <v>1257</v>
      </c>
      <c r="I343" s="6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32"/>
        <v>42244.208333333328</v>
      </c>
      <c r="O343" s="11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30"/>
        <v>66.521920668058456</v>
      </c>
      <c r="G344" t="s">
        <v>14</v>
      </c>
      <c r="H344">
        <v>328</v>
      </c>
      <c r="I344" s="6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32"/>
        <v>41475.208333333336</v>
      </c>
      <c r="O344" s="11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30"/>
        <v>53.922222222222224</v>
      </c>
      <c r="G345" t="s">
        <v>14</v>
      </c>
      <c r="H345">
        <v>147</v>
      </c>
      <c r="I345" s="6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32"/>
        <v>41597.25</v>
      </c>
      <c r="O345" s="11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30"/>
        <v>41.983299595141702</v>
      </c>
      <c r="G346" t="s">
        <v>14</v>
      </c>
      <c r="H346">
        <v>830</v>
      </c>
      <c r="I346" s="6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32"/>
        <v>43122.25</v>
      </c>
      <c r="O346" s="11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30"/>
        <v>14.69479695431472</v>
      </c>
      <c r="G347" t="s">
        <v>14</v>
      </c>
      <c r="H347">
        <v>331</v>
      </c>
      <c r="I347" s="6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32"/>
        <v>42194.208333333328</v>
      </c>
      <c r="O347" s="11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30"/>
        <v>34.475000000000001</v>
      </c>
      <c r="G348" t="s">
        <v>14</v>
      </c>
      <c r="H348">
        <v>25</v>
      </c>
      <c r="I348" s="6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32"/>
        <v>42971.208333333328</v>
      </c>
      <c r="O348" s="11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30"/>
        <v>1400.7777777777778</v>
      </c>
      <c r="G349" t="s">
        <v>20</v>
      </c>
      <c r="H349">
        <v>191</v>
      </c>
      <c r="I349" s="6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32"/>
        <v>42046.25</v>
      </c>
      <c r="O349" s="11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30"/>
        <v>71.770351758793964</v>
      </c>
      <c r="G350" t="s">
        <v>14</v>
      </c>
      <c r="H350">
        <v>3483</v>
      </c>
      <c r="I350" s="6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32"/>
        <v>42782.25</v>
      </c>
      <c r="O350" s="11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30"/>
        <v>53.074115044247783</v>
      </c>
      <c r="G351" t="s">
        <v>14</v>
      </c>
      <c r="H351">
        <v>923</v>
      </c>
      <c r="I351" s="6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32"/>
        <v>42930.208333333328</v>
      </c>
      <c r="O351" s="11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30"/>
        <v>5</v>
      </c>
      <c r="G352" t="s">
        <v>14</v>
      </c>
      <c r="H352">
        <v>1</v>
      </c>
      <c r="I352" s="6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32"/>
        <v>42144.208333333328</v>
      </c>
      <c r="O352" s="11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30"/>
        <v>127.70715249662618</v>
      </c>
      <c r="G353" t="s">
        <v>20</v>
      </c>
      <c r="H353">
        <v>2013</v>
      </c>
      <c r="I353" s="6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32"/>
        <v>42240.208333333328</v>
      </c>
      <c r="O353" s="11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30"/>
        <v>34.892857142857139</v>
      </c>
      <c r="G354" t="s">
        <v>14</v>
      </c>
      <c r="H354">
        <v>33</v>
      </c>
      <c r="I354" s="6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32"/>
        <v>42315.25</v>
      </c>
      <c r="O354" s="11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30"/>
        <v>410.59821428571428</v>
      </c>
      <c r="G355" t="s">
        <v>20</v>
      </c>
      <c r="H355">
        <v>1703</v>
      </c>
      <c r="I355" s="6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32"/>
        <v>43651.208333333328</v>
      </c>
      <c r="O355" s="11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30"/>
        <v>123.73770491803278</v>
      </c>
      <c r="G356" t="s">
        <v>20</v>
      </c>
      <c r="H356">
        <v>80</v>
      </c>
      <c r="I356" s="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32"/>
        <v>41520.208333333336</v>
      </c>
      <c r="O356" s="11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30"/>
        <v>58.973684210526315</v>
      </c>
      <c r="G357" t="s">
        <v>47</v>
      </c>
      <c r="H357">
        <v>86</v>
      </c>
      <c r="I357" s="6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32"/>
        <v>42757.25</v>
      </c>
      <c r="O357" s="11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30"/>
        <v>36.892473118279568</v>
      </c>
      <c r="G358" t="s">
        <v>14</v>
      </c>
      <c r="H358">
        <v>40</v>
      </c>
      <c r="I358" s="6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32"/>
        <v>40922.25</v>
      </c>
      <c r="O358" s="11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30"/>
        <v>184.91304347826087</v>
      </c>
      <c r="G359" t="s">
        <v>20</v>
      </c>
      <c r="H359">
        <v>41</v>
      </c>
      <c r="I359" s="6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32"/>
        <v>42250.208333333328</v>
      </c>
      <c r="O359" s="11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30"/>
        <v>11.814432989690722</v>
      </c>
      <c r="G360" t="s">
        <v>14</v>
      </c>
      <c r="H360">
        <v>23</v>
      </c>
      <c r="I360" s="6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32"/>
        <v>43322.208333333328</v>
      </c>
      <c r="O360" s="11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30"/>
        <v>298.7</v>
      </c>
      <c r="G361" t="s">
        <v>20</v>
      </c>
      <c r="H361">
        <v>187</v>
      </c>
      <c r="I361" s="6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32"/>
        <v>40782.208333333336</v>
      </c>
      <c r="O361" s="11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30"/>
        <v>226.35175879396985</v>
      </c>
      <c r="G362" t="s">
        <v>20</v>
      </c>
      <c r="H362">
        <v>2875</v>
      </c>
      <c r="I362" s="6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32"/>
        <v>40544.25</v>
      </c>
      <c r="O362" s="11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30"/>
        <v>173.56363636363636</v>
      </c>
      <c r="G363" t="s">
        <v>20</v>
      </c>
      <c r="H363">
        <v>88</v>
      </c>
      <c r="I363" s="6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32"/>
        <v>43015.208333333328</v>
      </c>
      <c r="O363" s="11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30"/>
        <v>371.75675675675677</v>
      </c>
      <c r="G364" t="s">
        <v>20</v>
      </c>
      <c r="H364">
        <v>191</v>
      </c>
      <c r="I364" s="6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32"/>
        <v>40570.25</v>
      </c>
      <c r="O364" s="11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30"/>
        <v>160.19230769230771</v>
      </c>
      <c r="G365" t="s">
        <v>20</v>
      </c>
      <c r="H365">
        <v>139</v>
      </c>
      <c r="I365" s="6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32"/>
        <v>40904.25</v>
      </c>
      <c r="O365" s="11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30"/>
        <v>1616.3333333333335</v>
      </c>
      <c r="G366" t="s">
        <v>20</v>
      </c>
      <c r="H366">
        <v>186</v>
      </c>
      <c r="I366" s="6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32"/>
        <v>43164.25</v>
      </c>
      <c r="O366" s="11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30"/>
        <v>733.4375</v>
      </c>
      <c r="G367" t="s">
        <v>20</v>
      </c>
      <c r="H367">
        <v>112</v>
      </c>
      <c r="I367" s="6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32"/>
        <v>42733.25</v>
      </c>
      <c r="O367" s="11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30"/>
        <v>592.11111111111109</v>
      </c>
      <c r="G368" t="s">
        <v>20</v>
      </c>
      <c r="H368">
        <v>101</v>
      </c>
      <c r="I368" s="6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32"/>
        <v>40546.25</v>
      </c>
      <c r="O368" s="11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30"/>
        <v>18.888888888888889</v>
      </c>
      <c r="G369" t="s">
        <v>14</v>
      </c>
      <c r="H369">
        <v>75</v>
      </c>
      <c r="I369" s="6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32"/>
        <v>41930.208333333336</v>
      </c>
      <c r="O369" s="11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30"/>
        <v>276.80769230769232</v>
      </c>
      <c r="G370" t="s">
        <v>20</v>
      </c>
      <c r="H370">
        <v>206</v>
      </c>
      <c r="I370" s="6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32"/>
        <v>40464.208333333336</v>
      </c>
      <c r="O370" s="11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30"/>
        <v>273.01851851851848</v>
      </c>
      <c r="G371" t="s">
        <v>20</v>
      </c>
      <c r="H371">
        <v>154</v>
      </c>
      <c r="I371" s="6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32"/>
        <v>41308.25</v>
      </c>
      <c r="O371" s="11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30"/>
        <v>159.36331255565449</v>
      </c>
      <c r="G372" t="s">
        <v>20</v>
      </c>
      <c r="H372">
        <v>5966</v>
      </c>
      <c r="I372" s="6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32"/>
        <v>43570.208333333328</v>
      </c>
      <c r="O372" s="11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30"/>
        <v>67.869978858350947</v>
      </c>
      <c r="G373" t="s">
        <v>14</v>
      </c>
      <c r="H373">
        <v>2176</v>
      </c>
      <c r="I373" s="6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32"/>
        <v>42043.25</v>
      </c>
      <c r="O373" s="11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30"/>
        <v>1591.5555555555554</v>
      </c>
      <c r="G374" t="s">
        <v>20</v>
      </c>
      <c r="H374">
        <v>169</v>
      </c>
      <c r="I374" s="6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32"/>
        <v>42012.25</v>
      </c>
      <c r="O374" s="11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30"/>
        <v>730.18222222222221</v>
      </c>
      <c r="G375" t="s">
        <v>20</v>
      </c>
      <c r="H375">
        <v>2106</v>
      </c>
      <c r="I375" s="6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32"/>
        <v>42964.208333333328</v>
      </c>
      <c r="O375" s="11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30"/>
        <v>13.185782556750297</v>
      </c>
      <c r="G376" t="s">
        <v>14</v>
      </c>
      <c r="H376">
        <v>441</v>
      </c>
      <c r="I376" s="6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32"/>
        <v>43476.25</v>
      </c>
      <c r="O376" s="11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30"/>
        <v>54.777777777777779</v>
      </c>
      <c r="G377" t="s">
        <v>14</v>
      </c>
      <c r="H377">
        <v>25</v>
      </c>
      <c r="I377" s="6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32"/>
        <v>42293.208333333328</v>
      </c>
      <c r="O377" s="11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30"/>
        <v>361.02941176470591</v>
      </c>
      <c r="G378" t="s">
        <v>20</v>
      </c>
      <c r="H378">
        <v>131</v>
      </c>
      <c r="I378" s="6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32"/>
        <v>41826.208333333336</v>
      </c>
      <c r="O378" s="11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30"/>
        <v>10.257545271629779</v>
      </c>
      <c r="G379" t="s">
        <v>14</v>
      </c>
      <c r="H379">
        <v>127</v>
      </c>
      <c r="I379" s="6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32"/>
        <v>43760.208333333328</v>
      </c>
      <c r="O379" s="11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30"/>
        <v>13.962962962962964</v>
      </c>
      <c r="G380" t="s">
        <v>14</v>
      </c>
      <c r="H380">
        <v>355</v>
      </c>
      <c r="I380" s="6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32"/>
        <v>43241.208333333328</v>
      </c>
      <c r="O380" s="11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30"/>
        <v>40.444444444444443</v>
      </c>
      <c r="G381" t="s">
        <v>14</v>
      </c>
      <c r="H381">
        <v>44</v>
      </c>
      <c r="I381" s="6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32"/>
        <v>40843.208333333336</v>
      </c>
      <c r="O381" s="11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30"/>
        <v>160.32</v>
      </c>
      <c r="G382" t="s">
        <v>20</v>
      </c>
      <c r="H382">
        <v>84</v>
      </c>
      <c r="I382" s="6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32"/>
        <v>41448.208333333336</v>
      </c>
      <c r="O382" s="11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30"/>
        <v>183.9433962264151</v>
      </c>
      <c r="G383" t="s">
        <v>20</v>
      </c>
      <c r="H383">
        <v>155</v>
      </c>
      <c r="I383" s="6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32"/>
        <v>42163.208333333328</v>
      </c>
      <c r="O383" s="11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30"/>
        <v>63.769230769230766</v>
      </c>
      <c r="G384" t="s">
        <v>14</v>
      </c>
      <c r="H384">
        <v>67</v>
      </c>
      <c r="I384" s="6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32"/>
        <v>43024.208333333328</v>
      </c>
      <c r="O384" s="11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30"/>
        <v>225.38095238095238</v>
      </c>
      <c r="G385" t="s">
        <v>20</v>
      </c>
      <c r="H385">
        <v>189</v>
      </c>
      <c r="I385" s="6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32"/>
        <v>43509.25</v>
      </c>
      <c r="O385" s="11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ref="F386:F449" si="36">E386/D386*100</f>
        <v>172.00961538461539</v>
      </c>
      <c r="G386" t="s">
        <v>20</v>
      </c>
      <c r="H386">
        <v>4799</v>
      </c>
      <c r="I386" s="6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32"/>
        <v>42776.25</v>
      </c>
      <c r="O386" s="11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si="36"/>
        <v>146.16709511568124</v>
      </c>
      <c r="G387" t="s">
        <v>20</v>
      </c>
      <c r="H387">
        <v>1137</v>
      </c>
      <c r="I387" s="6">
        <f t="shared" ref="I387:I450" si="37">AVERAGE(E387/H387)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38">(((L387/60)/60)/24+DATE(1970,1,1))</f>
        <v>43553.208333333328</v>
      </c>
      <c r="O387" s="11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LEFT(R387,SEARCH("/",R387)-1)</f>
        <v>publishing</v>
      </c>
      <c r="T387" t="str">
        <f t="shared" ref="T387:T450" si="41">RIGHT(R387,LEN(R387)-SEARCH("/",R387)-0)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36"/>
        <v>76.42361623616236</v>
      </c>
      <c r="G388" t="s">
        <v>14</v>
      </c>
      <c r="H388">
        <v>1068</v>
      </c>
      <c r="I388" s="6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38"/>
        <v>40355.208333333336</v>
      </c>
      <c r="O388" s="11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36"/>
        <v>39.261467889908261</v>
      </c>
      <c r="G389" t="s">
        <v>14</v>
      </c>
      <c r="H389">
        <v>424</v>
      </c>
      <c r="I389" s="6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38"/>
        <v>41072.208333333336</v>
      </c>
      <c r="O389" s="11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36"/>
        <v>11.270034843205574</v>
      </c>
      <c r="G390" t="s">
        <v>74</v>
      </c>
      <c r="H390">
        <v>145</v>
      </c>
      <c r="I390" s="6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38"/>
        <v>40912.25</v>
      </c>
      <c r="O390" s="11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36"/>
        <v>122.11084337349398</v>
      </c>
      <c r="G391" t="s">
        <v>20</v>
      </c>
      <c r="H391">
        <v>1152</v>
      </c>
      <c r="I391" s="6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38"/>
        <v>40479.208333333336</v>
      </c>
      <c r="O391" s="11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36"/>
        <v>186.54166666666669</v>
      </c>
      <c r="G392" t="s">
        <v>20</v>
      </c>
      <c r="H392">
        <v>50</v>
      </c>
      <c r="I392" s="6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38"/>
        <v>41530.208333333336</v>
      </c>
      <c r="O392" s="11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36"/>
        <v>7.2731788079470201</v>
      </c>
      <c r="G393" t="s">
        <v>14</v>
      </c>
      <c r="H393">
        <v>151</v>
      </c>
      <c r="I393" s="6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38"/>
        <v>41653.25</v>
      </c>
      <c r="O393" s="11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36"/>
        <v>65.642371234207957</v>
      </c>
      <c r="G394" t="s">
        <v>14</v>
      </c>
      <c r="H394">
        <v>1608</v>
      </c>
      <c r="I394" s="6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38"/>
        <v>40549.25</v>
      </c>
      <c r="O394" s="11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36"/>
        <v>228.96178343949046</v>
      </c>
      <c r="G395" t="s">
        <v>20</v>
      </c>
      <c r="H395">
        <v>3059</v>
      </c>
      <c r="I395" s="6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38"/>
        <v>42933.208333333328</v>
      </c>
      <c r="O395" s="11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36"/>
        <v>469.37499999999994</v>
      </c>
      <c r="G396" t="s">
        <v>20</v>
      </c>
      <c r="H396">
        <v>34</v>
      </c>
      <c r="I396" s="6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38"/>
        <v>41484.208333333336</v>
      </c>
      <c r="O396" s="11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36"/>
        <v>130.11267605633802</v>
      </c>
      <c r="G397" t="s">
        <v>20</v>
      </c>
      <c r="H397">
        <v>220</v>
      </c>
      <c r="I397" s="6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38"/>
        <v>40885.25</v>
      </c>
      <c r="O397" s="11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36"/>
        <v>167.05422993492408</v>
      </c>
      <c r="G398" t="s">
        <v>20</v>
      </c>
      <c r="H398">
        <v>1604</v>
      </c>
      <c r="I398" s="6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38"/>
        <v>43378.208333333328</v>
      </c>
      <c r="O398" s="11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36"/>
        <v>173.8641975308642</v>
      </c>
      <c r="G399" t="s">
        <v>20</v>
      </c>
      <c r="H399">
        <v>454</v>
      </c>
      <c r="I399" s="6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38"/>
        <v>41417.208333333336</v>
      </c>
      <c r="O399" s="11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36"/>
        <v>717.76470588235293</v>
      </c>
      <c r="G400" t="s">
        <v>20</v>
      </c>
      <c r="H400">
        <v>123</v>
      </c>
      <c r="I400" s="6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38"/>
        <v>43228.208333333328</v>
      </c>
      <c r="O400" s="11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36"/>
        <v>63.850976361767728</v>
      </c>
      <c r="G401" t="s">
        <v>14</v>
      </c>
      <c r="H401">
        <v>941</v>
      </c>
      <c r="I401" s="6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38"/>
        <v>40576.25</v>
      </c>
      <c r="O401" s="11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36"/>
        <v>2</v>
      </c>
      <c r="G402" t="s">
        <v>14</v>
      </c>
      <c r="H402">
        <v>1</v>
      </c>
      <c r="I402" s="6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38"/>
        <v>41502.208333333336</v>
      </c>
      <c r="O402" s="11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36"/>
        <v>1530.2222222222222</v>
      </c>
      <c r="G403" t="s">
        <v>20</v>
      </c>
      <c r="H403">
        <v>299</v>
      </c>
      <c r="I403" s="6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38"/>
        <v>43765.208333333328</v>
      </c>
      <c r="O403" s="11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36"/>
        <v>40.356164383561641</v>
      </c>
      <c r="G404" t="s">
        <v>14</v>
      </c>
      <c r="H404">
        <v>40</v>
      </c>
      <c r="I404" s="6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38"/>
        <v>40914.25</v>
      </c>
      <c r="O404" s="11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36"/>
        <v>86.220633299284984</v>
      </c>
      <c r="G405" t="s">
        <v>14</v>
      </c>
      <c r="H405">
        <v>3015</v>
      </c>
      <c r="I405" s="6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38"/>
        <v>40310.208333333336</v>
      </c>
      <c r="O405" s="11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36"/>
        <v>315.58486707566465</v>
      </c>
      <c r="G406" t="s">
        <v>20</v>
      </c>
      <c r="H406">
        <v>2237</v>
      </c>
      <c r="I406" s="6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38"/>
        <v>43053.25</v>
      </c>
      <c r="O406" s="11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36"/>
        <v>89.618243243243242</v>
      </c>
      <c r="G407" t="s">
        <v>14</v>
      </c>
      <c r="H407">
        <v>435</v>
      </c>
      <c r="I407" s="6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38"/>
        <v>43255.208333333328</v>
      </c>
      <c r="O407" s="11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36"/>
        <v>182.14503816793894</v>
      </c>
      <c r="G408" t="s">
        <v>20</v>
      </c>
      <c r="H408">
        <v>645</v>
      </c>
      <c r="I408" s="6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38"/>
        <v>41304.25</v>
      </c>
      <c r="O408" s="11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36"/>
        <v>355.88235294117646</v>
      </c>
      <c r="G409" t="s">
        <v>20</v>
      </c>
      <c r="H409">
        <v>484</v>
      </c>
      <c r="I409" s="6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38"/>
        <v>43751.208333333328</v>
      </c>
      <c r="O409" s="11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36"/>
        <v>131.83695652173913</v>
      </c>
      <c r="G410" t="s">
        <v>20</v>
      </c>
      <c r="H410">
        <v>154</v>
      </c>
      <c r="I410" s="6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38"/>
        <v>42541.208333333328</v>
      </c>
      <c r="O410" s="11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36"/>
        <v>46.315634218289084</v>
      </c>
      <c r="G411" t="s">
        <v>14</v>
      </c>
      <c r="H411">
        <v>714</v>
      </c>
      <c r="I411" s="6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38"/>
        <v>42843.208333333328</v>
      </c>
      <c r="O411" s="11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36"/>
        <v>36.132726089785294</v>
      </c>
      <c r="G412" t="s">
        <v>47</v>
      </c>
      <c r="H412">
        <v>1111</v>
      </c>
      <c r="I412" s="6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38"/>
        <v>42122.208333333328</v>
      </c>
      <c r="O412" s="11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36"/>
        <v>104.62820512820512</v>
      </c>
      <c r="G413" t="s">
        <v>20</v>
      </c>
      <c r="H413">
        <v>82</v>
      </c>
      <c r="I413" s="6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38"/>
        <v>42884.208333333328</v>
      </c>
      <c r="O413" s="11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36"/>
        <v>668.85714285714289</v>
      </c>
      <c r="G414" t="s">
        <v>20</v>
      </c>
      <c r="H414">
        <v>134</v>
      </c>
      <c r="I414" s="6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38"/>
        <v>41642.25</v>
      </c>
      <c r="O414" s="11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36"/>
        <v>62.072823218997364</v>
      </c>
      <c r="G415" t="s">
        <v>47</v>
      </c>
      <c r="H415">
        <v>1089</v>
      </c>
      <c r="I415" s="6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38"/>
        <v>43431.25</v>
      </c>
      <c r="O415" s="11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36"/>
        <v>84.699787460148784</v>
      </c>
      <c r="G416" t="s">
        <v>14</v>
      </c>
      <c r="H416">
        <v>5497</v>
      </c>
      <c r="I416" s="6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38"/>
        <v>40288.208333333336</v>
      </c>
      <c r="O416" s="11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36"/>
        <v>11.059030837004405</v>
      </c>
      <c r="G417" t="s">
        <v>14</v>
      </c>
      <c r="H417">
        <v>418</v>
      </c>
      <c r="I417" s="6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38"/>
        <v>40921.25</v>
      </c>
      <c r="O417" s="11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36"/>
        <v>43.838781575037146</v>
      </c>
      <c r="G418" t="s">
        <v>14</v>
      </c>
      <c r="H418">
        <v>1439</v>
      </c>
      <c r="I418" s="6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38"/>
        <v>40560.25</v>
      </c>
      <c r="O418" s="11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36"/>
        <v>55.470588235294116</v>
      </c>
      <c r="G419" t="s">
        <v>14</v>
      </c>
      <c r="H419">
        <v>15</v>
      </c>
      <c r="I419" s="6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38"/>
        <v>43407.208333333328</v>
      </c>
      <c r="O419" s="11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36"/>
        <v>57.399511301160658</v>
      </c>
      <c r="G420" t="s">
        <v>14</v>
      </c>
      <c r="H420">
        <v>1999</v>
      </c>
      <c r="I420" s="6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38"/>
        <v>41035.208333333336</v>
      </c>
      <c r="O420" s="11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36"/>
        <v>123.43497363796135</v>
      </c>
      <c r="G421" t="s">
        <v>20</v>
      </c>
      <c r="H421">
        <v>5203</v>
      </c>
      <c r="I421" s="6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38"/>
        <v>40899.25</v>
      </c>
      <c r="O421" s="11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36"/>
        <v>128.46</v>
      </c>
      <c r="G422" t="s">
        <v>20</v>
      </c>
      <c r="H422">
        <v>94</v>
      </c>
      <c r="I422" s="6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38"/>
        <v>42911.208333333328</v>
      </c>
      <c r="O422" s="11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36"/>
        <v>63.989361702127653</v>
      </c>
      <c r="G423" t="s">
        <v>14</v>
      </c>
      <c r="H423">
        <v>118</v>
      </c>
      <c r="I423" s="6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38"/>
        <v>42915.208333333328</v>
      </c>
      <c r="O423" s="11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36"/>
        <v>127.29885057471265</v>
      </c>
      <c r="G424" t="s">
        <v>20</v>
      </c>
      <c r="H424">
        <v>205</v>
      </c>
      <c r="I424" s="6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38"/>
        <v>40285.208333333336</v>
      </c>
      <c r="O424" s="11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36"/>
        <v>10.638024357239512</v>
      </c>
      <c r="G425" t="s">
        <v>14</v>
      </c>
      <c r="H425">
        <v>162</v>
      </c>
      <c r="I425" s="6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38"/>
        <v>40808.208333333336</v>
      </c>
      <c r="O425" s="11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36"/>
        <v>40.470588235294116</v>
      </c>
      <c r="G426" t="s">
        <v>14</v>
      </c>
      <c r="H426">
        <v>83</v>
      </c>
      <c r="I426" s="6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38"/>
        <v>43208.208333333328</v>
      </c>
      <c r="O426" s="11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36"/>
        <v>287.66666666666663</v>
      </c>
      <c r="G427" t="s">
        <v>20</v>
      </c>
      <c r="H427">
        <v>92</v>
      </c>
      <c r="I427" s="6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38"/>
        <v>42213.208333333328</v>
      </c>
      <c r="O427" s="11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36"/>
        <v>572.94444444444446</v>
      </c>
      <c r="G428" t="s">
        <v>20</v>
      </c>
      <c r="H428">
        <v>219</v>
      </c>
      <c r="I428" s="6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38"/>
        <v>41332.25</v>
      </c>
      <c r="O428" s="11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36"/>
        <v>112.90429799426933</v>
      </c>
      <c r="G429" t="s">
        <v>20</v>
      </c>
      <c r="H429">
        <v>2526</v>
      </c>
      <c r="I429" s="6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38"/>
        <v>41895.208333333336</v>
      </c>
      <c r="O429" s="11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36"/>
        <v>46.387573964497044</v>
      </c>
      <c r="G430" t="s">
        <v>14</v>
      </c>
      <c r="H430">
        <v>747</v>
      </c>
      <c r="I430" s="6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38"/>
        <v>40585.25</v>
      </c>
      <c r="O430" s="11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36"/>
        <v>90.675916230366497</v>
      </c>
      <c r="G431" t="s">
        <v>74</v>
      </c>
      <c r="H431">
        <v>2138</v>
      </c>
      <c r="I431" s="6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38"/>
        <v>41680.25</v>
      </c>
      <c r="O431" s="11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36"/>
        <v>67.740740740740748</v>
      </c>
      <c r="G432" t="s">
        <v>14</v>
      </c>
      <c r="H432">
        <v>84</v>
      </c>
      <c r="I432" s="6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38"/>
        <v>43737.208333333328</v>
      </c>
      <c r="O432" s="11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2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36"/>
        <v>192.49019607843135</v>
      </c>
      <c r="G433" t="s">
        <v>20</v>
      </c>
      <c r="H433">
        <v>94</v>
      </c>
      <c r="I433" s="6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38"/>
        <v>43273.208333333328</v>
      </c>
      <c r="O433" s="11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2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36"/>
        <v>82.714285714285722</v>
      </c>
      <c r="G434" t="s">
        <v>14</v>
      </c>
      <c r="H434">
        <v>91</v>
      </c>
      <c r="I434" s="6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38"/>
        <v>41761.208333333336</v>
      </c>
      <c r="O434" s="11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2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36"/>
        <v>54.163920922570021</v>
      </c>
      <c r="G435" t="s">
        <v>14</v>
      </c>
      <c r="H435">
        <v>792</v>
      </c>
      <c r="I435" s="6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38"/>
        <v>41603.25</v>
      </c>
      <c r="O435" s="11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2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36"/>
        <v>16.722222222222221</v>
      </c>
      <c r="G436" t="s">
        <v>74</v>
      </c>
      <c r="H436">
        <v>10</v>
      </c>
      <c r="I436" s="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38"/>
        <v>42705.25</v>
      </c>
      <c r="O436" s="11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2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36"/>
        <v>116.87664041994749</v>
      </c>
      <c r="G437" t="s">
        <v>20</v>
      </c>
      <c r="H437">
        <v>1713</v>
      </c>
      <c r="I437" s="6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38"/>
        <v>41988.25</v>
      </c>
      <c r="O437" s="11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2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36"/>
        <v>1052.1538461538462</v>
      </c>
      <c r="G438" t="s">
        <v>20</v>
      </c>
      <c r="H438">
        <v>249</v>
      </c>
      <c r="I438" s="6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38"/>
        <v>43575.208333333328</v>
      </c>
      <c r="O438" s="11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2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36"/>
        <v>123.07407407407408</v>
      </c>
      <c r="G439" t="s">
        <v>20</v>
      </c>
      <c r="H439">
        <v>192</v>
      </c>
      <c r="I439" s="6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38"/>
        <v>42260.208333333328</v>
      </c>
      <c r="O439" s="11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2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36"/>
        <v>178.63855421686748</v>
      </c>
      <c r="G440" t="s">
        <v>20</v>
      </c>
      <c r="H440">
        <v>247</v>
      </c>
      <c r="I440" s="6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38"/>
        <v>41337.25</v>
      </c>
      <c r="O440" s="11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2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36"/>
        <v>355.28169014084506</v>
      </c>
      <c r="G441" t="s">
        <v>20</v>
      </c>
      <c r="H441">
        <v>2293</v>
      </c>
      <c r="I441" s="6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38"/>
        <v>42680.208333333328</v>
      </c>
      <c r="O441" s="11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  <c r="V441" t="s">
        <v>2036</v>
      </c>
    </row>
    <row r="442" spans="1:22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36"/>
        <v>161.90634146341463</v>
      </c>
      <c r="G442" t="s">
        <v>20</v>
      </c>
      <c r="H442">
        <v>3131</v>
      </c>
      <c r="I442" s="6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38"/>
        <v>42916.208333333328</v>
      </c>
      <c r="O442" s="11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2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36"/>
        <v>24.914285714285715</v>
      </c>
      <c r="G443" t="s">
        <v>14</v>
      </c>
      <c r="H443">
        <v>32</v>
      </c>
      <c r="I443" s="6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38"/>
        <v>41025.208333333336</v>
      </c>
      <c r="O443" s="11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2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36"/>
        <v>198.72222222222223</v>
      </c>
      <c r="G444" t="s">
        <v>20</v>
      </c>
      <c r="H444">
        <v>143</v>
      </c>
      <c r="I444" s="6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38"/>
        <v>42980.208333333328</v>
      </c>
      <c r="O444" s="11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2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36"/>
        <v>34.752688172043008</v>
      </c>
      <c r="G445" t="s">
        <v>74</v>
      </c>
      <c r="H445">
        <v>90</v>
      </c>
      <c r="I445" s="6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38"/>
        <v>40451.208333333336</v>
      </c>
      <c r="O445" s="11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2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36"/>
        <v>176.41935483870967</v>
      </c>
      <c r="G446" t="s">
        <v>20</v>
      </c>
      <c r="H446">
        <v>296</v>
      </c>
      <c r="I446" s="6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38"/>
        <v>40748.208333333336</v>
      </c>
      <c r="O446" s="11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2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36"/>
        <v>511.38095238095235</v>
      </c>
      <c r="G447" t="s">
        <v>20</v>
      </c>
      <c r="H447">
        <v>170</v>
      </c>
      <c r="I447" s="6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38"/>
        <v>40515.25</v>
      </c>
      <c r="O447" s="11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2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36"/>
        <v>82.044117647058826</v>
      </c>
      <c r="G448" t="s">
        <v>14</v>
      </c>
      <c r="H448">
        <v>186</v>
      </c>
      <c r="I448" s="6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38"/>
        <v>41261.25</v>
      </c>
      <c r="O448" s="11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2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36"/>
        <v>24.326030927835053</v>
      </c>
      <c r="G449" t="s">
        <v>74</v>
      </c>
      <c r="H449">
        <v>439</v>
      </c>
      <c r="I449" s="6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38"/>
        <v>43088.25</v>
      </c>
      <c r="O449" s="11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2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ref="F450:F513" si="42">E450/D450*100</f>
        <v>50.482758620689658</v>
      </c>
      <c r="G450" t="s">
        <v>14</v>
      </c>
      <c r="H450">
        <v>605</v>
      </c>
      <c r="I450" s="6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38"/>
        <v>41378.208333333336</v>
      </c>
      <c r="O450" s="11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2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si="42"/>
        <v>967</v>
      </c>
      <c r="G451" t="s">
        <v>20</v>
      </c>
      <c r="H451">
        <v>86</v>
      </c>
      <c r="I451" s="6">
        <f t="shared" ref="I451:I514" si="43">AVERAGE(E451/H451)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44">(((L451/60)/60)/24+DATE(1970,1,1))</f>
        <v>43530.25</v>
      </c>
      <c r="O451" s="11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LEFT(R451,SEARCH("/",R451)-1)</f>
        <v>games</v>
      </c>
      <c r="T451" t="str">
        <f t="shared" ref="T451:T514" si="47">RIGHT(R451,LEN(R451)-SEARCH("/",R451)-0)</f>
        <v>video games</v>
      </c>
    </row>
    <row r="452" spans="1:22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42"/>
        <v>4</v>
      </c>
      <c r="G452" t="s">
        <v>14</v>
      </c>
      <c r="H452">
        <v>1</v>
      </c>
      <c r="I452" s="6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44"/>
        <v>43394.208333333328</v>
      </c>
      <c r="O452" s="11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2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42"/>
        <v>122.84501347708894</v>
      </c>
      <c r="G453" t="s">
        <v>20</v>
      </c>
      <c r="H453">
        <v>6286</v>
      </c>
      <c r="I453" s="6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44"/>
        <v>42935.208333333328</v>
      </c>
      <c r="O453" s="11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2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42"/>
        <v>63.4375</v>
      </c>
      <c r="G454" t="s">
        <v>14</v>
      </c>
      <c r="H454">
        <v>31</v>
      </c>
      <c r="I454" s="6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44"/>
        <v>40365.208333333336</v>
      </c>
      <c r="O454" s="11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2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42"/>
        <v>56.331688596491226</v>
      </c>
      <c r="G455" t="s">
        <v>14</v>
      </c>
      <c r="H455">
        <v>1181</v>
      </c>
      <c r="I455" s="6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44"/>
        <v>42705.25</v>
      </c>
      <c r="O455" s="11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  <c r="V455" t="s">
        <v>2036</v>
      </c>
    </row>
    <row r="456" spans="1:22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42"/>
        <v>44.074999999999996</v>
      </c>
      <c r="G456" t="s">
        <v>14</v>
      </c>
      <c r="H456">
        <v>39</v>
      </c>
      <c r="I456" s="6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44"/>
        <v>41568.208333333336</v>
      </c>
      <c r="O456" s="11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2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42"/>
        <v>118.37253218884121</v>
      </c>
      <c r="G457" t="s">
        <v>20</v>
      </c>
      <c r="H457">
        <v>3727</v>
      </c>
      <c r="I457" s="6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44"/>
        <v>40809.208333333336</v>
      </c>
      <c r="O457" s="11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2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42"/>
        <v>104.1243169398907</v>
      </c>
      <c r="G458" t="s">
        <v>20</v>
      </c>
      <c r="H458">
        <v>1605</v>
      </c>
      <c r="I458" s="6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44"/>
        <v>43141.25</v>
      </c>
      <c r="O458" s="11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2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42"/>
        <v>26.640000000000004</v>
      </c>
      <c r="G459" t="s">
        <v>14</v>
      </c>
      <c r="H459">
        <v>46</v>
      </c>
      <c r="I459" s="6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44"/>
        <v>42657.208333333328</v>
      </c>
      <c r="O459" s="11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2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42"/>
        <v>351.20118343195264</v>
      </c>
      <c r="G460" t="s">
        <v>20</v>
      </c>
      <c r="H460">
        <v>2120</v>
      </c>
      <c r="I460" s="6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44"/>
        <v>40265.208333333336</v>
      </c>
      <c r="O460" s="11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2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42"/>
        <v>90.063492063492063</v>
      </c>
      <c r="G461" t="s">
        <v>14</v>
      </c>
      <c r="H461">
        <v>105</v>
      </c>
      <c r="I461" s="6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44"/>
        <v>42001.25</v>
      </c>
      <c r="O461" s="11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2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42"/>
        <v>171.625</v>
      </c>
      <c r="G462" t="s">
        <v>20</v>
      </c>
      <c r="H462">
        <v>50</v>
      </c>
      <c r="I462" s="6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44"/>
        <v>40399.208333333336</v>
      </c>
      <c r="O462" s="11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2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42"/>
        <v>141.04655870445345</v>
      </c>
      <c r="G463" t="s">
        <v>20</v>
      </c>
      <c r="H463">
        <v>2080</v>
      </c>
      <c r="I463" s="6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44"/>
        <v>41757.208333333336</v>
      </c>
      <c r="O463" s="11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2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42"/>
        <v>30.57944915254237</v>
      </c>
      <c r="G464" t="s">
        <v>14</v>
      </c>
      <c r="H464">
        <v>535</v>
      </c>
      <c r="I464" s="6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44"/>
        <v>41304.25</v>
      </c>
      <c r="O464" s="11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2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42"/>
        <v>108.16455696202532</v>
      </c>
      <c r="G465" t="s">
        <v>20</v>
      </c>
      <c r="H465">
        <v>2105</v>
      </c>
      <c r="I465" s="6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44"/>
        <v>41639.25</v>
      </c>
      <c r="O465" s="11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2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42"/>
        <v>133.45505617977528</v>
      </c>
      <c r="G466" t="s">
        <v>20</v>
      </c>
      <c r="H466">
        <v>2436</v>
      </c>
      <c r="I466" s="6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44"/>
        <v>43142.25</v>
      </c>
      <c r="O466" s="11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2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42"/>
        <v>187.85106382978722</v>
      </c>
      <c r="G467" t="s">
        <v>20</v>
      </c>
      <c r="H467">
        <v>80</v>
      </c>
      <c r="I467" s="6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44"/>
        <v>43127.25</v>
      </c>
      <c r="O467" s="11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2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42"/>
        <v>332</v>
      </c>
      <c r="G468" t="s">
        <v>20</v>
      </c>
      <c r="H468">
        <v>42</v>
      </c>
      <c r="I468" s="6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44"/>
        <v>41409.208333333336</v>
      </c>
      <c r="O468" s="11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2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42"/>
        <v>575.21428571428578</v>
      </c>
      <c r="G469" t="s">
        <v>20</v>
      </c>
      <c r="H469">
        <v>139</v>
      </c>
      <c r="I469" s="6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44"/>
        <v>42331.25</v>
      </c>
      <c r="O469" s="11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2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42"/>
        <v>40.5</v>
      </c>
      <c r="G470" t="s">
        <v>14</v>
      </c>
      <c r="H470">
        <v>16</v>
      </c>
      <c r="I470" s="6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44"/>
        <v>43569.208333333328</v>
      </c>
      <c r="O470" s="11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2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42"/>
        <v>184.42857142857144</v>
      </c>
      <c r="G471" t="s">
        <v>20</v>
      </c>
      <c r="H471">
        <v>159</v>
      </c>
      <c r="I471" s="6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44"/>
        <v>42142.208333333328</v>
      </c>
      <c r="O471" s="11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2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42"/>
        <v>285.80555555555554</v>
      </c>
      <c r="G472" t="s">
        <v>20</v>
      </c>
      <c r="H472">
        <v>381</v>
      </c>
      <c r="I472" s="6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44"/>
        <v>42716.25</v>
      </c>
      <c r="O472" s="11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2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42"/>
        <v>319</v>
      </c>
      <c r="G473" t="s">
        <v>20</v>
      </c>
      <c r="H473">
        <v>194</v>
      </c>
      <c r="I473" s="6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44"/>
        <v>41031.208333333336</v>
      </c>
      <c r="O473" s="11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2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42"/>
        <v>39.234070221066318</v>
      </c>
      <c r="G474" t="s">
        <v>14</v>
      </c>
      <c r="H474">
        <v>575</v>
      </c>
      <c r="I474" s="6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44"/>
        <v>43535.208333333328</v>
      </c>
      <c r="O474" s="11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2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42"/>
        <v>178.14000000000001</v>
      </c>
      <c r="G475" t="s">
        <v>20</v>
      </c>
      <c r="H475">
        <v>106</v>
      </c>
      <c r="I475" s="6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44"/>
        <v>43277.208333333328</v>
      </c>
      <c r="O475" s="11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2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42"/>
        <v>365.15</v>
      </c>
      <c r="G476" t="s">
        <v>20</v>
      </c>
      <c r="H476">
        <v>142</v>
      </c>
      <c r="I476" s="6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44"/>
        <v>41989.25</v>
      </c>
      <c r="O476" s="11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2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42"/>
        <v>113.94594594594594</v>
      </c>
      <c r="G477" t="s">
        <v>20</v>
      </c>
      <c r="H477">
        <v>211</v>
      </c>
      <c r="I477" s="6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44"/>
        <v>41450.208333333336</v>
      </c>
      <c r="O477" s="11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2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42"/>
        <v>29.828720626631856</v>
      </c>
      <c r="G478" t="s">
        <v>14</v>
      </c>
      <c r="H478">
        <v>1120</v>
      </c>
      <c r="I478" s="6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44"/>
        <v>43322.208333333328</v>
      </c>
      <c r="O478" s="11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2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42"/>
        <v>54.270588235294113</v>
      </c>
      <c r="G479" t="s">
        <v>14</v>
      </c>
      <c r="H479">
        <v>113</v>
      </c>
      <c r="I479" s="6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44"/>
        <v>40720.208333333336</v>
      </c>
      <c r="O479" s="11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  <c r="V479" t="s">
        <v>2036</v>
      </c>
    </row>
    <row r="480" spans="1:22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42"/>
        <v>236.34156976744185</v>
      </c>
      <c r="G480" t="s">
        <v>20</v>
      </c>
      <c r="H480">
        <v>2756</v>
      </c>
      <c r="I480" s="6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44"/>
        <v>42072.208333333328</v>
      </c>
      <c r="O480" s="11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42"/>
        <v>512.91666666666663</v>
      </c>
      <c r="G481" t="s">
        <v>20</v>
      </c>
      <c r="H481">
        <v>173</v>
      </c>
      <c r="I481" s="6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44"/>
        <v>42945.208333333328</v>
      </c>
      <c r="O481" s="11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42"/>
        <v>100.65116279069768</v>
      </c>
      <c r="G482" t="s">
        <v>20</v>
      </c>
      <c r="H482">
        <v>87</v>
      </c>
      <c r="I482" s="6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44"/>
        <v>40248.25</v>
      </c>
      <c r="O482" s="11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42"/>
        <v>81.348423194303152</v>
      </c>
      <c r="G483" t="s">
        <v>14</v>
      </c>
      <c r="H483">
        <v>1538</v>
      </c>
      <c r="I483" s="6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44"/>
        <v>41913.208333333336</v>
      </c>
      <c r="O483" s="11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42"/>
        <v>16.404761904761905</v>
      </c>
      <c r="G484" t="s">
        <v>14</v>
      </c>
      <c r="H484">
        <v>9</v>
      </c>
      <c r="I484" s="6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44"/>
        <v>40963.25</v>
      </c>
      <c r="O484" s="11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42"/>
        <v>52.774617067833695</v>
      </c>
      <c r="G485" t="s">
        <v>14</v>
      </c>
      <c r="H485">
        <v>554</v>
      </c>
      <c r="I485" s="6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44"/>
        <v>43811.25</v>
      </c>
      <c r="O485" s="11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42"/>
        <v>260.20608108108109</v>
      </c>
      <c r="G486" t="s">
        <v>20</v>
      </c>
      <c r="H486">
        <v>1572</v>
      </c>
      <c r="I486" s="6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44"/>
        <v>41855.208333333336</v>
      </c>
      <c r="O486" s="11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42"/>
        <v>30.73289183222958</v>
      </c>
      <c r="G487" t="s">
        <v>14</v>
      </c>
      <c r="H487">
        <v>648</v>
      </c>
      <c r="I487" s="6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44"/>
        <v>43626.208333333328</v>
      </c>
      <c r="O487" s="11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42"/>
        <v>13.5</v>
      </c>
      <c r="G488" t="s">
        <v>14</v>
      </c>
      <c r="H488">
        <v>21</v>
      </c>
      <c r="I488" s="6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44"/>
        <v>43168.25</v>
      </c>
      <c r="O488" s="11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42"/>
        <v>178.62556663644605</v>
      </c>
      <c r="G489" t="s">
        <v>20</v>
      </c>
      <c r="H489">
        <v>2346</v>
      </c>
      <c r="I489" s="6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44"/>
        <v>42845.208333333328</v>
      </c>
      <c r="O489" s="11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42"/>
        <v>220.0566037735849</v>
      </c>
      <c r="G490" t="s">
        <v>20</v>
      </c>
      <c r="H490">
        <v>115</v>
      </c>
      <c r="I490" s="6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44"/>
        <v>42403.25</v>
      </c>
      <c r="O490" s="11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42"/>
        <v>101.5108695652174</v>
      </c>
      <c r="G491" t="s">
        <v>20</v>
      </c>
      <c r="H491">
        <v>85</v>
      </c>
      <c r="I491" s="6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44"/>
        <v>40406.208333333336</v>
      </c>
      <c r="O491" s="11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42"/>
        <v>191.5</v>
      </c>
      <c r="G492" t="s">
        <v>20</v>
      </c>
      <c r="H492">
        <v>144</v>
      </c>
      <c r="I492" s="6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44"/>
        <v>43786.25</v>
      </c>
      <c r="O492" s="11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42"/>
        <v>305.34683098591546</v>
      </c>
      <c r="G493" t="s">
        <v>20</v>
      </c>
      <c r="H493">
        <v>2443</v>
      </c>
      <c r="I493" s="6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44"/>
        <v>41456.208333333336</v>
      </c>
      <c r="O493" s="11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42"/>
        <v>23.995287958115181</v>
      </c>
      <c r="G494" t="s">
        <v>74</v>
      </c>
      <c r="H494">
        <v>595</v>
      </c>
      <c r="I494" s="6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44"/>
        <v>40336.208333333336</v>
      </c>
      <c r="O494" s="11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42"/>
        <v>723.77777777777771</v>
      </c>
      <c r="G495" t="s">
        <v>20</v>
      </c>
      <c r="H495">
        <v>64</v>
      </c>
      <c r="I495" s="6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44"/>
        <v>43645.208333333328</v>
      </c>
      <c r="O495" s="11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42"/>
        <v>547.36</v>
      </c>
      <c r="G496" t="s">
        <v>20</v>
      </c>
      <c r="H496">
        <v>268</v>
      </c>
      <c r="I496" s="6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44"/>
        <v>40990.208333333336</v>
      </c>
      <c r="O496" s="11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42"/>
        <v>414.49999999999994</v>
      </c>
      <c r="G497" t="s">
        <v>20</v>
      </c>
      <c r="H497">
        <v>195</v>
      </c>
      <c r="I497" s="6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44"/>
        <v>41800.208333333336</v>
      </c>
      <c r="O497" s="11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42"/>
        <v>0.90696409140369971</v>
      </c>
      <c r="G498" t="s">
        <v>14</v>
      </c>
      <c r="H498">
        <v>54</v>
      </c>
      <c r="I498" s="6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44"/>
        <v>42876.208333333328</v>
      </c>
      <c r="O498" s="11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42"/>
        <v>34.173469387755098</v>
      </c>
      <c r="G499" t="s">
        <v>14</v>
      </c>
      <c r="H499">
        <v>120</v>
      </c>
      <c r="I499" s="6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44"/>
        <v>42724.25</v>
      </c>
      <c r="O499" s="11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42"/>
        <v>23.948810754912099</v>
      </c>
      <c r="G500" t="s">
        <v>14</v>
      </c>
      <c r="H500">
        <v>579</v>
      </c>
      <c r="I500" s="6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44"/>
        <v>42005.25</v>
      </c>
      <c r="O500" s="11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42"/>
        <v>48.072649572649574</v>
      </c>
      <c r="G501" t="s">
        <v>14</v>
      </c>
      <c r="H501">
        <v>2072</v>
      </c>
      <c r="I501" s="6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44"/>
        <v>42444.208333333328</v>
      </c>
      <c r="O501" s="11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42"/>
        <v>0</v>
      </c>
      <c r="G502" t="s">
        <v>14</v>
      </c>
      <c r="H502">
        <v>0</v>
      </c>
      <c r="I502" s="6" t="e">
        <f t="shared" si="43"/>
        <v>#DIV/0!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44"/>
        <v>41395.208333333336</v>
      </c>
      <c r="O502" s="11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42"/>
        <v>70.145182291666657</v>
      </c>
      <c r="G503" t="s">
        <v>14</v>
      </c>
      <c r="H503">
        <v>1796</v>
      </c>
      <c r="I503" s="6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44"/>
        <v>41345.208333333336</v>
      </c>
      <c r="O503" s="11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42"/>
        <v>529.92307692307691</v>
      </c>
      <c r="G504" t="s">
        <v>20</v>
      </c>
      <c r="H504">
        <v>186</v>
      </c>
      <c r="I504" s="6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44"/>
        <v>41117.208333333336</v>
      </c>
      <c r="O504" s="11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42"/>
        <v>180.32549019607845</v>
      </c>
      <c r="G505" t="s">
        <v>20</v>
      </c>
      <c r="H505">
        <v>460</v>
      </c>
      <c r="I505" s="6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44"/>
        <v>42186.208333333328</v>
      </c>
      <c r="O505" s="11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42"/>
        <v>92.320000000000007</v>
      </c>
      <c r="G506" t="s">
        <v>14</v>
      </c>
      <c r="H506">
        <v>62</v>
      </c>
      <c r="I506" s="6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44"/>
        <v>42142.208333333328</v>
      </c>
      <c r="O506" s="11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42"/>
        <v>13.901001112347053</v>
      </c>
      <c r="G507" t="s">
        <v>14</v>
      </c>
      <c r="H507">
        <v>347</v>
      </c>
      <c r="I507" s="6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44"/>
        <v>41341.25</v>
      </c>
      <c r="O507" s="11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42"/>
        <v>927.07777777777767</v>
      </c>
      <c r="G508" t="s">
        <v>20</v>
      </c>
      <c r="H508">
        <v>2528</v>
      </c>
      <c r="I508" s="6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44"/>
        <v>43062.25</v>
      </c>
      <c r="O508" s="11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42"/>
        <v>39.857142857142861</v>
      </c>
      <c r="G509" t="s">
        <v>14</v>
      </c>
      <c r="H509">
        <v>19</v>
      </c>
      <c r="I509" s="6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44"/>
        <v>41373.208333333336</v>
      </c>
      <c r="O509" s="11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42"/>
        <v>112.22929936305732</v>
      </c>
      <c r="G510" t="s">
        <v>20</v>
      </c>
      <c r="H510">
        <v>3657</v>
      </c>
      <c r="I510" s="6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44"/>
        <v>43310.208333333328</v>
      </c>
      <c r="O510" s="11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42"/>
        <v>70.925816023738875</v>
      </c>
      <c r="G511" t="s">
        <v>14</v>
      </c>
      <c r="H511">
        <v>1258</v>
      </c>
      <c r="I511" s="6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44"/>
        <v>41034.208333333336</v>
      </c>
      <c r="O511" s="11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42"/>
        <v>119.08974358974358</v>
      </c>
      <c r="G512" t="s">
        <v>20</v>
      </c>
      <c r="H512">
        <v>131</v>
      </c>
      <c r="I512" s="6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44"/>
        <v>43251.208333333328</v>
      </c>
      <c r="O512" s="11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42"/>
        <v>24.017591339648174</v>
      </c>
      <c r="G513" t="s">
        <v>14</v>
      </c>
      <c r="H513">
        <v>362</v>
      </c>
      <c r="I513" s="6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44"/>
        <v>43671.208333333328</v>
      </c>
      <c r="O513" s="11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ref="F514:F577" si="48">E514/D514*100</f>
        <v>139.31868131868131</v>
      </c>
      <c r="G514" t="s">
        <v>20</v>
      </c>
      <c r="H514">
        <v>239</v>
      </c>
      <c r="I514" s="6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44"/>
        <v>41825.208333333336</v>
      </c>
      <c r="O514" s="11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si="48"/>
        <v>39.277108433734945</v>
      </c>
      <c r="G515" t="s">
        <v>74</v>
      </c>
      <c r="H515">
        <v>35</v>
      </c>
      <c r="I515" s="6">
        <f t="shared" ref="I515:I578" si="49">AVERAGE(E515/H515)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50">(((L515/60)/60)/24+DATE(1970,1,1))</f>
        <v>40430.208333333336</v>
      </c>
      <c r="O515" s="11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LEFT(R515,SEARCH("/",R515)-1)</f>
        <v>film &amp; video</v>
      </c>
      <c r="T515" t="str">
        <f t="shared" ref="T515:T578" si="53">RIGHT(R515,LEN(R515)-SEARCH("/",R515)-0)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48"/>
        <v>22.439077144917089</v>
      </c>
      <c r="G516" t="s">
        <v>74</v>
      </c>
      <c r="H516">
        <v>528</v>
      </c>
      <c r="I516" s="6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50"/>
        <v>41614.25</v>
      </c>
      <c r="O516" s="11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48"/>
        <v>55.779069767441861</v>
      </c>
      <c r="G517" t="s">
        <v>14</v>
      </c>
      <c r="H517">
        <v>133</v>
      </c>
      <c r="I517" s="6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50"/>
        <v>40900.25</v>
      </c>
      <c r="O517" s="11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48"/>
        <v>42.523125996810208</v>
      </c>
      <c r="G518" t="s">
        <v>14</v>
      </c>
      <c r="H518">
        <v>846</v>
      </c>
      <c r="I518" s="6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50"/>
        <v>40396.208333333336</v>
      </c>
      <c r="O518" s="11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48"/>
        <v>112.00000000000001</v>
      </c>
      <c r="G519" t="s">
        <v>20</v>
      </c>
      <c r="H519">
        <v>78</v>
      </c>
      <c r="I519" s="6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50"/>
        <v>42860.208333333328</v>
      </c>
      <c r="O519" s="11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48"/>
        <v>7.0681818181818183</v>
      </c>
      <c r="G520" t="s">
        <v>14</v>
      </c>
      <c r="H520">
        <v>10</v>
      </c>
      <c r="I520" s="6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50"/>
        <v>43154.25</v>
      </c>
      <c r="O520" s="11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48"/>
        <v>101.74563871693867</v>
      </c>
      <c r="G521" t="s">
        <v>20</v>
      </c>
      <c r="H521">
        <v>1773</v>
      </c>
      <c r="I521" s="6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50"/>
        <v>42012.25</v>
      </c>
      <c r="O521" s="11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48"/>
        <v>425.75</v>
      </c>
      <c r="G522" t="s">
        <v>20</v>
      </c>
      <c r="H522">
        <v>32</v>
      </c>
      <c r="I522" s="6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50"/>
        <v>43574.208333333328</v>
      </c>
      <c r="O522" s="11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48"/>
        <v>145.53947368421052</v>
      </c>
      <c r="G523" t="s">
        <v>20</v>
      </c>
      <c r="H523">
        <v>369</v>
      </c>
      <c r="I523" s="6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50"/>
        <v>42605.208333333328</v>
      </c>
      <c r="O523" s="11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48"/>
        <v>32.453465346534657</v>
      </c>
      <c r="G524" t="s">
        <v>14</v>
      </c>
      <c r="H524">
        <v>191</v>
      </c>
      <c r="I524" s="6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50"/>
        <v>41093.208333333336</v>
      </c>
      <c r="O524" s="11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48"/>
        <v>700.33333333333326</v>
      </c>
      <c r="G525" t="s">
        <v>20</v>
      </c>
      <c r="H525">
        <v>89</v>
      </c>
      <c r="I525" s="6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50"/>
        <v>40241.25</v>
      </c>
      <c r="O525" s="11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48"/>
        <v>83.904860392967933</v>
      </c>
      <c r="G526" t="s">
        <v>14</v>
      </c>
      <c r="H526">
        <v>1979</v>
      </c>
      <c r="I526" s="6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50"/>
        <v>40294.208333333336</v>
      </c>
      <c r="O526" s="11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48"/>
        <v>84.19047619047619</v>
      </c>
      <c r="G527" t="s">
        <v>14</v>
      </c>
      <c r="H527">
        <v>63</v>
      </c>
      <c r="I527" s="6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50"/>
        <v>40505.25</v>
      </c>
      <c r="O527" s="11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48"/>
        <v>155.95180722891567</v>
      </c>
      <c r="G528" t="s">
        <v>20</v>
      </c>
      <c r="H528">
        <v>147</v>
      </c>
      <c r="I528" s="6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50"/>
        <v>42364.25</v>
      </c>
      <c r="O528" s="11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48"/>
        <v>99.619450317124731</v>
      </c>
      <c r="G529" t="s">
        <v>14</v>
      </c>
      <c r="H529">
        <v>6080</v>
      </c>
      <c r="I529" s="6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50"/>
        <v>42405.25</v>
      </c>
      <c r="O529" s="11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48"/>
        <v>80.300000000000011</v>
      </c>
      <c r="G530" t="s">
        <v>14</v>
      </c>
      <c r="H530">
        <v>80</v>
      </c>
      <c r="I530" s="6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50"/>
        <v>41601.25</v>
      </c>
      <c r="O530" s="11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48"/>
        <v>11.254901960784313</v>
      </c>
      <c r="G531" t="s">
        <v>14</v>
      </c>
      <c r="H531">
        <v>9</v>
      </c>
      <c r="I531" s="6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50"/>
        <v>41769.208333333336</v>
      </c>
      <c r="O531" s="11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48"/>
        <v>91.740952380952379</v>
      </c>
      <c r="G532" t="s">
        <v>14</v>
      </c>
      <c r="H532">
        <v>1784</v>
      </c>
      <c r="I532" s="6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50"/>
        <v>40421.208333333336</v>
      </c>
      <c r="O532" s="11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48"/>
        <v>95.521156936261391</v>
      </c>
      <c r="G533" t="s">
        <v>47</v>
      </c>
      <c r="H533">
        <v>3640</v>
      </c>
      <c r="I533" s="6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50"/>
        <v>41589.25</v>
      </c>
      <c r="O533" s="11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48"/>
        <v>502.87499999999994</v>
      </c>
      <c r="G534" t="s">
        <v>20</v>
      </c>
      <c r="H534">
        <v>126</v>
      </c>
      <c r="I534" s="6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50"/>
        <v>43125.25</v>
      </c>
      <c r="O534" s="11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48"/>
        <v>159.24394463667818</v>
      </c>
      <c r="G535" t="s">
        <v>20</v>
      </c>
      <c r="H535">
        <v>2218</v>
      </c>
      <c r="I535" s="6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50"/>
        <v>41479.208333333336</v>
      </c>
      <c r="O535" s="11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48"/>
        <v>15.022446689113355</v>
      </c>
      <c r="G536" t="s">
        <v>14</v>
      </c>
      <c r="H536">
        <v>243</v>
      </c>
      <c r="I536" s="6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50"/>
        <v>43329.208333333328</v>
      </c>
      <c r="O536" s="11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48"/>
        <v>482.03846153846149</v>
      </c>
      <c r="G537" t="s">
        <v>20</v>
      </c>
      <c r="H537">
        <v>202</v>
      </c>
      <c r="I537" s="6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50"/>
        <v>43259.208333333328</v>
      </c>
      <c r="O537" s="11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48"/>
        <v>149.96938775510205</v>
      </c>
      <c r="G538" t="s">
        <v>20</v>
      </c>
      <c r="H538">
        <v>140</v>
      </c>
      <c r="I538" s="6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50"/>
        <v>40414.208333333336</v>
      </c>
      <c r="O538" s="11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48"/>
        <v>117.22156398104266</v>
      </c>
      <c r="G539" t="s">
        <v>20</v>
      </c>
      <c r="H539">
        <v>1052</v>
      </c>
      <c r="I539" s="6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50"/>
        <v>43342.208333333328</v>
      </c>
      <c r="O539" s="11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48"/>
        <v>37.695968274950431</v>
      </c>
      <c r="G540" t="s">
        <v>14</v>
      </c>
      <c r="H540">
        <v>1296</v>
      </c>
      <c r="I540" s="6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50"/>
        <v>41539.208333333336</v>
      </c>
      <c r="O540" s="11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48"/>
        <v>72.653061224489804</v>
      </c>
      <c r="G541" t="s">
        <v>14</v>
      </c>
      <c r="H541">
        <v>77</v>
      </c>
      <c r="I541" s="6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50"/>
        <v>43647.208333333328</v>
      </c>
      <c r="O541" s="11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48"/>
        <v>265.98113207547169</v>
      </c>
      <c r="G542" t="s">
        <v>20</v>
      </c>
      <c r="H542">
        <v>247</v>
      </c>
      <c r="I542" s="6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50"/>
        <v>43225.208333333328</v>
      </c>
      <c r="O542" s="11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48"/>
        <v>24.205617977528089</v>
      </c>
      <c r="G543" t="s">
        <v>14</v>
      </c>
      <c r="H543">
        <v>395</v>
      </c>
      <c r="I543" s="6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50"/>
        <v>42165.208333333328</v>
      </c>
      <c r="O543" s="11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48"/>
        <v>2.5064935064935066</v>
      </c>
      <c r="G544" t="s">
        <v>14</v>
      </c>
      <c r="H544">
        <v>49</v>
      </c>
      <c r="I544" s="6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50"/>
        <v>42391.25</v>
      </c>
      <c r="O544" s="11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2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48"/>
        <v>16.329799764428738</v>
      </c>
      <c r="G545" t="s">
        <v>14</v>
      </c>
      <c r="H545">
        <v>180</v>
      </c>
      <c r="I545" s="6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50"/>
        <v>41528.208333333336</v>
      </c>
      <c r="O545" s="11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2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48"/>
        <v>276.5</v>
      </c>
      <c r="G546" t="s">
        <v>20</v>
      </c>
      <c r="H546">
        <v>84</v>
      </c>
      <c r="I546" s="6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50"/>
        <v>42377.25</v>
      </c>
      <c r="O546" s="11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2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48"/>
        <v>88.803571428571431</v>
      </c>
      <c r="G547" t="s">
        <v>14</v>
      </c>
      <c r="H547">
        <v>2690</v>
      </c>
      <c r="I547" s="6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50"/>
        <v>43824.25</v>
      </c>
      <c r="O547" s="11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2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48"/>
        <v>163.57142857142856</v>
      </c>
      <c r="G548" t="s">
        <v>20</v>
      </c>
      <c r="H548">
        <v>88</v>
      </c>
      <c r="I548" s="6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50"/>
        <v>43360.208333333328</v>
      </c>
      <c r="O548" s="11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2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48"/>
        <v>969</v>
      </c>
      <c r="G549" t="s">
        <v>20</v>
      </c>
      <c r="H549">
        <v>156</v>
      </c>
      <c r="I549" s="6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50"/>
        <v>42029.25</v>
      </c>
      <c r="O549" s="11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2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48"/>
        <v>270.91376701966715</v>
      </c>
      <c r="G550" t="s">
        <v>20</v>
      </c>
      <c r="H550">
        <v>2985</v>
      </c>
      <c r="I550" s="6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50"/>
        <v>42461.208333333328</v>
      </c>
      <c r="O550" s="11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2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48"/>
        <v>284.21355932203392</v>
      </c>
      <c r="G551" t="s">
        <v>20</v>
      </c>
      <c r="H551">
        <v>762</v>
      </c>
      <c r="I551" s="6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50"/>
        <v>41422.208333333336</v>
      </c>
      <c r="O551" s="11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2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48"/>
        <v>4</v>
      </c>
      <c r="G552" t="s">
        <v>74</v>
      </c>
      <c r="H552">
        <v>1</v>
      </c>
      <c r="I552" s="6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50"/>
        <v>40968.25</v>
      </c>
      <c r="O552" s="11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2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48"/>
        <v>58.6329816768462</v>
      </c>
      <c r="G553" t="s">
        <v>14</v>
      </c>
      <c r="H553">
        <v>2779</v>
      </c>
      <c r="I553" s="6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50"/>
        <v>41993.25</v>
      </c>
      <c r="O553" s="11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2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48"/>
        <v>98.51111111111112</v>
      </c>
      <c r="G554" t="s">
        <v>14</v>
      </c>
      <c r="H554">
        <v>92</v>
      </c>
      <c r="I554" s="6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50"/>
        <v>42700.25</v>
      </c>
      <c r="O554" s="11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2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48"/>
        <v>43.975381008206334</v>
      </c>
      <c r="G555" t="s">
        <v>14</v>
      </c>
      <c r="H555">
        <v>1028</v>
      </c>
      <c r="I555" s="6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50"/>
        <v>40545.25</v>
      </c>
      <c r="O555" s="11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2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48"/>
        <v>151.66315789473683</v>
      </c>
      <c r="G556" t="s">
        <v>20</v>
      </c>
      <c r="H556">
        <v>554</v>
      </c>
      <c r="I556" s="6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50"/>
        <v>42723.25</v>
      </c>
      <c r="O556" s="11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2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48"/>
        <v>223.63492063492063</v>
      </c>
      <c r="G557" t="s">
        <v>20</v>
      </c>
      <c r="H557">
        <v>135</v>
      </c>
      <c r="I557" s="6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50"/>
        <v>41731.208333333336</v>
      </c>
      <c r="O557" s="11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2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48"/>
        <v>239.75</v>
      </c>
      <c r="G558" t="s">
        <v>20</v>
      </c>
      <c r="H558">
        <v>122</v>
      </c>
      <c r="I558" s="6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50"/>
        <v>40792.208333333336</v>
      </c>
      <c r="O558" s="11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2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48"/>
        <v>199.33333333333334</v>
      </c>
      <c r="G559" t="s">
        <v>20</v>
      </c>
      <c r="H559">
        <v>221</v>
      </c>
      <c r="I559" s="6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50"/>
        <v>42279.208333333328</v>
      </c>
      <c r="O559" s="11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  <c r="V559" t="s">
        <v>2036</v>
      </c>
    </row>
    <row r="560" spans="1:22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48"/>
        <v>137.34482758620689</v>
      </c>
      <c r="G560" t="s">
        <v>20</v>
      </c>
      <c r="H560">
        <v>126</v>
      </c>
      <c r="I560" s="6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50"/>
        <v>42424.25</v>
      </c>
      <c r="O560" s="11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48"/>
        <v>100.9696106362773</v>
      </c>
      <c r="G561" t="s">
        <v>20</v>
      </c>
      <c r="H561">
        <v>1022</v>
      </c>
      <c r="I561" s="6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50"/>
        <v>42584.208333333328</v>
      </c>
      <c r="O561" s="11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48"/>
        <v>794.16</v>
      </c>
      <c r="G562" t="s">
        <v>20</v>
      </c>
      <c r="H562">
        <v>3177</v>
      </c>
      <c r="I562" s="6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50"/>
        <v>40865.25</v>
      </c>
      <c r="O562" s="11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48"/>
        <v>369.7</v>
      </c>
      <c r="G563" t="s">
        <v>20</v>
      </c>
      <c r="H563">
        <v>198</v>
      </c>
      <c r="I563" s="6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50"/>
        <v>40833.208333333336</v>
      </c>
      <c r="O563" s="11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48"/>
        <v>12.818181818181817</v>
      </c>
      <c r="G564" t="s">
        <v>14</v>
      </c>
      <c r="H564">
        <v>26</v>
      </c>
      <c r="I564" s="6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50"/>
        <v>43536.208333333328</v>
      </c>
      <c r="O564" s="11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48"/>
        <v>138.02702702702703</v>
      </c>
      <c r="G565" t="s">
        <v>20</v>
      </c>
      <c r="H565">
        <v>85</v>
      </c>
      <c r="I565" s="6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50"/>
        <v>43417.25</v>
      </c>
      <c r="O565" s="11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48"/>
        <v>83.813278008298752</v>
      </c>
      <c r="G566" t="s">
        <v>14</v>
      </c>
      <c r="H566">
        <v>1790</v>
      </c>
      <c r="I566" s="6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50"/>
        <v>42078.208333333328</v>
      </c>
      <c r="O566" s="11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48"/>
        <v>204.60063224446787</v>
      </c>
      <c r="G567" t="s">
        <v>20</v>
      </c>
      <c r="H567">
        <v>3596</v>
      </c>
      <c r="I567" s="6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50"/>
        <v>40862.25</v>
      </c>
      <c r="O567" s="11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48"/>
        <v>44.344086021505376</v>
      </c>
      <c r="G568" t="s">
        <v>14</v>
      </c>
      <c r="H568">
        <v>37</v>
      </c>
      <c r="I568" s="6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50"/>
        <v>42424.25</v>
      </c>
      <c r="O568" s="11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48"/>
        <v>218.60294117647058</v>
      </c>
      <c r="G569" t="s">
        <v>20</v>
      </c>
      <c r="H569">
        <v>244</v>
      </c>
      <c r="I569" s="6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50"/>
        <v>41830.208333333336</v>
      </c>
      <c r="O569" s="11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48"/>
        <v>186.03314917127071</v>
      </c>
      <c r="G570" t="s">
        <v>20</v>
      </c>
      <c r="H570">
        <v>5180</v>
      </c>
      <c r="I570" s="6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50"/>
        <v>40374.208333333336</v>
      </c>
      <c r="O570" s="11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48"/>
        <v>237.33830845771143</v>
      </c>
      <c r="G571" t="s">
        <v>20</v>
      </c>
      <c r="H571">
        <v>589</v>
      </c>
      <c r="I571" s="6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50"/>
        <v>40554.25</v>
      </c>
      <c r="O571" s="11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48"/>
        <v>305.65384615384613</v>
      </c>
      <c r="G572" t="s">
        <v>20</v>
      </c>
      <c r="H572">
        <v>2725</v>
      </c>
      <c r="I572" s="6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50"/>
        <v>41993.25</v>
      </c>
      <c r="O572" s="11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48"/>
        <v>94.142857142857139</v>
      </c>
      <c r="G573" t="s">
        <v>14</v>
      </c>
      <c r="H573">
        <v>35</v>
      </c>
      <c r="I573" s="6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50"/>
        <v>42174.208333333328</v>
      </c>
      <c r="O573" s="11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48"/>
        <v>54.400000000000006</v>
      </c>
      <c r="G574" t="s">
        <v>74</v>
      </c>
      <c r="H574">
        <v>94</v>
      </c>
      <c r="I574" s="6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50"/>
        <v>42275.208333333328</v>
      </c>
      <c r="O574" s="11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48"/>
        <v>111.88059701492537</v>
      </c>
      <c r="G575" t="s">
        <v>20</v>
      </c>
      <c r="H575">
        <v>300</v>
      </c>
      <c r="I575" s="6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50"/>
        <v>41761.208333333336</v>
      </c>
      <c r="O575" s="11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48"/>
        <v>369.14814814814815</v>
      </c>
      <c r="G576" t="s">
        <v>20</v>
      </c>
      <c r="H576">
        <v>144</v>
      </c>
      <c r="I576" s="6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50"/>
        <v>43806.25</v>
      </c>
      <c r="O576" s="11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2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48"/>
        <v>62.930372148859547</v>
      </c>
      <c r="G577" t="s">
        <v>14</v>
      </c>
      <c r="H577">
        <v>558</v>
      </c>
      <c r="I577" s="6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50"/>
        <v>41779.208333333336</v>
      </c>
      <c r="O577" s="11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2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ref="F578:F641" si="54">E578/D578*100</f>
        <v>64.927835051546396</v>
      </c>
      <c r="G578" t="s">
        <v>14</v>
      </c>
      <c r="H578">
        <v>64</v>
      </c>
      <c r="I578" s="6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50"/>
        <v>43040.208333333328</v>
      </c>
      <c r="O578" s="11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2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si="54"/>
        <v>18.853658536585368</v>
      </c>
      <c r="G579" t="s">
        <v>74</v>
      </c>
      <c r="H579">
        <v>37</v>
      </c>
      <c r="I579" s="6">
        <f t="shared" ref="I579:I642" si="55">AVERAGE(E579/H579)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56">(((L579/60)/60)/24+DATE(1970,1,1))</f>
        <v>40613.25</v>
      </c>
      <c r="O579" s="11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LEFT(R579,SEARCH("/",R579)-1)</f>
        <v>music</v>
      </c>
      <c r="T579" t="str">
        <f t="shared" ref="T579:T642" si="59">RIGHT(R579,LEN(R579)-SEARCH("/",R579)-0)</f>
        <v>jazz</v>
      </c>
    </row>
    <row r="580" spans="1:22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54"/>
        <v>16.754404145077721</v>
      </c>
      <c r="G580" t="s">
        <v>14</v>
      </c>
      <c r="H580">
        <v>245</v>
      </c>
      <c r="I580" s="6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56"/>
        <v>40878.25</v>
      </c>
      <c r="O580" s="11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  <c r="V580" t="s">
        <v>2036</v>
      </c>
    </row>
    <row r="581" spans="1:22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54"/>
        <v>101.11290322580646</v>
      </c>
      <c r="G581" t="s">
        <v>20</v>
      </c>
      <c r="H581">
        <v>87</v>
      </c>
      <c r="I581" s="6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56"/>
        <v>40762.208333333336</v>
      </c>
      <c r="O581" s="11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2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54"/>
        <v>341.5022831050228</v>
      </c>
      <c r="G582" t="s">
        <v>20</v>
      </c>
      <c r="H582">
        <v>3116</v>
      </c>
      <c r="I582" s="6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56"/>
        <v>41696.25</v>
      </c>
      <c r="O582" s="11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2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54"/>
        <v>64.016666666666666</v>
      </c>
      <c r="G583" t="s">
        <v>14</v>
      </c>
      <c r="H583">
        <v>71</v>
      </c>
      <c r="I583" s="6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56"/>
        <v>40662.208333333336</v>
      </c>
      <c r="O583" s="11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2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54"/>
        <v>52.080459770114942</v>
      </c>
      <c r="G584" t="s">
        <v>14</v>
      </c>
      <c r="H584">
        <v>42</v>
      </c>
      <c r="I584" s="6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56"/>
        <v>42165.208333333328</v>
      </c>
      <c r="O584" s="11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2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54"/>
        <v>322.40211640211641</v>
      </c>
      <c r="G585" t="s">
        <v>20</v>
      </c>
      <c r="H585">
        <v>909</v>
      </c>
      <c r="I585" s="6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56"/>
        <v>40959.25</v>
      </c>
      <c r="O585" s="11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2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54"/>
        <v>119.50810185185186</v>
      </c>
      <c r="G586" t="s">
        <v>20</v>
      </c>
      <c r="H586">
        <v>1613</v>
      </c>
      <c r="I586" s="6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56"/>
        <v>41024.208333333336</v>
      </c>
      <c r="O586" s="11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2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54"/>
        <v>146.79775280898878</v>
      </c>
      <c r="G587" t="s">
        <v>20</v>
      </c>
      <c r="H587">
        <v>136</v>
      </c>
      <c r="I587" s="6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56"/>
        <v>40255.208333333336</v>
      </c>
      <c r="O587" s="11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2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54"/>
        <v>950.57142857142856</v>
      </c>
      <c r="G588" t="s">
        <v>20</v>
      </c>
      <c r="H588">
        <v>130</v>
      </c>
      <c r="I588" s="6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56"/>
        <v>40499.25</v>
      </c>
      <c r="O588" s="11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2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54"/>
        <v>72.893617021276597</v>
      </c>
      <c r="G589" t="s">
        <v>14</v>
      </c>
      <c r="H589">
        <v>156</v>
      </c>
      <c r="I589" s="6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56"/>
        <v>43484.25</v>
      </c>
      <c r="O589" s="11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2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54"/>
        <v>79.008248730964468</v>
      </c>
      <c r="G590" t="s">
        <v>14</v>
      </c>
      <c r="H590">
        <v>1368</v>
      </c>
      <c r="I590" s="6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56"/>
        <v>40262.208333333336</v>
      </c>
      <c r="O590" s="11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2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54"/>
        <v>64.721518987341781</v>
      </c>
      <c r="G591" t="s">
        <v>14</v>
      </c>
      <c r="H591">
        <v>102</v>
      </c>
      <c r="I591" s="6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56"/>
        <v>42190.208333333328</v>
      </c>
      <c r="O591" s="11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2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54"/>
        <v>82.028169014084511</v>
      </c>
      <c r="G592" t="s">
        <v>14</v>
      </c>
      <c r="H592">
        <v>86</v>
      </c>
      <c r="I592" s="6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56"/>
        <v>41994.25</v>
      </c>
      <c r="O592" s="11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54"/>
        <v>1037.6666666666667</v>
      </c>
      <c r="G593" t="s">
        <v>20</v>
      </c>
      <c r="H593">
        <v>102</v>
      </c>
      <c r="I593" s="6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56"/>
        <v>40373.208333333336</v>
      </c>
      <c r="O593" s="11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54"/>
        <v>12.910076530612244</v>
      </c>
      <c r="G594" t="s">
        <v>14</v>
      </c>
      <c r="H594">
        <v>253</v>
      </c>
      <c r="I594" s="6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56"/>
        <v>41789.208333333336</v>
      </c>
      <c r="O594" s="11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54"/>
        <v>154.84210526315789</v>
      </c>
      <c r="G595" t="s">
        <v>20</v>
      </c>
      <c r="H595">
        <v>4006</v>
      </c>
      <c r="I595" s="6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56"/>
        <v>41724.208333333336</v>
      </c>
      <c r="O595" s="11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54"/>
        <v>7.0991735537190088</v>
      </c>
      <c r="G596" t="s">
        <v>14</v>
      </c>
      <c r="H596">
        <v>157</v>
      </c>
      <c r="I596" s="6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56"/>
        <v>42548.208333333328</v>
      </c>
      <c r="O596" s="11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54"/>
        <v>208.52773826458036</v>
      </c>
      <c r="G597" t="s">
        <v>20</v>
      </c>
      <c r="H597">
        <v>1629</v>
      </c>
      <c r="I597" s="6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56"/>
        <v>40253.208333333336</v>
      </c>
      <c r="O597" s="11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54"/>
        <v>99.683544303797461</v>
      </c>
      <c r="G598" t="s">
        <v>14</v>
      </c>
      <c r="H598">
        <v>183</v>
      </c>
      <c r="I598" s="6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56"/>
        <v>42434.25</v>
      </c>
      <c r="O598" s="11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54"/>
        <v>201.59756097560978</v>
      </c>
      <c r="G599" t="s">
        <v>20</v>
      </c>
      <c r="H599">
        <v>2188</v>
      </c>
      <c r="I599" s="6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56"/>
        <v>43786.25</v>
      </c>
      <c r="O599" s="11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54"/>
        <v>162.09032258064516</v>
      </c>
      <c r="G600" t="s">
        <v>20</v>
      </c>
      <c r="H600">
        <v>2409</v>
      </c>
      <c r="I600" s="6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56"/>
        <v>40344.208333333336</v>
      </c>
      <c r="O600" s="11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54"/>
        <v>3.6436208125445471</v>
      </c>
      <c r="G601" t="s">
        <v>14</v>
      </c>
      <c r="H601">
        <v>82</v>
      </c>
      <c r="I601" s="6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56"/>
        <v>42047.25</v>
      </c>
      <c r="O601" s="11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54"/>
        <v>5</v>
      </c>
      <c r="G602" t="s">
        <v>14</v>
      </c>
      <c r="H602">
        <v>1</v>
      </c>
      <c r="I602" s="6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56"/>
        <v>41485.208333333336</v>
      </c>
      <c r="O602" s="11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54"/>
        <v>206.63492063492063</v>
      </c>
      <c r="G603" t="s">
        <v>20</v>
      </c>
      <c r="H603">
        <v>194</v>
      </c>
      <c r="I603" s="6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56"/>
        <v>41789.208333333336</v>
      </c>
      <c r="O603" s="11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54"/>
        <v>128.23628691983123</v>
      </c>
      <c r="G604" t="s">
        <v>20</v>
      </c>
      <c r="H604">
        <v>1140</v>
      </c>
      <c r="I604" s="6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56"/>
        <v>42160.208333333328</v>
      </c>
      <c r="O604" s="11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54"/>
        <v>119.66037735849055</v>
      </c>
      <c r="G605" t="s">
        <v>20</v>
      </c>
      <c r="H605">
        <v>102</v>
      </c>
      <c r="I605" s="6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56"/>
        <v>43573.208333333328</v>
      </c>
      <c r="O605" s="11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54"/>
        <v>170.73055242390078</v>
      </c>
      <c r="G606" t="s">
        <v>20</v>
      </c>
      <c r="H606">
        <v>2857</v>
      </c>
      <c r="I606" s="6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56"/>
        <v>40565.25</v>
      </c>
      <c r="O606" s="11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54"/>
        <v>187.21212121212122</v>
      </c>
      <c r="G607" t="s">
        <v>20</v>
      </c>
      <c r="H607">
        <v>107</v>
      </c>
      <c r="I607" s="6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56"/>
        <v>42280.208333333328</v>
      </c>
      <c r="O607" s="11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54"/>
        <v>188.38235294117646</v>
      </c>
      <c r="G608" t="s">
        <v>20</v>
      </c>
      <c r="H608">
        <v>160</v>
      </c>
      <c r="I608" s="6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56"/>
        <v>42436.25</v>
      </c>
      <c r="O608" s="11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2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54"/>
        <v>131.29869186046511</v>
      </c>
      <c r="G609" t="s">
        <v>20</v>
      </c>
      <c r="H609">
        <v>2230</v>
      </c>
      <c r="I609" s="6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56"/>
        <v>41721.208333333336</v>
      </c>
      <c r="O609" s="11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2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54"/>
        <v>283.97435897435901</v>
      </c>
      <c r="G610" t="s">
        <v>20</v>
      </c>
      <c r="H610">
        <v>316</v>
      </c>
      <c r="I610" s="6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56"/>
        <v>43530.25</v>
      </c>
      <c r="O610" s="11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2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54"/>
        <v>120.41999999999999</v>
      </c>
      <c r="G611" t="s">
        <v>20</v>
      </c>
      <c r="H611">
        <v>117</v>
      </c>
      <c r="I611" s="6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56"/>
        <v>43481.25</v>
      </c>
      <c r="O611" s="11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  <c r="V611" t="s">
        <v>2036</v>
      </c>
    </row>
    <row r="612" spans="1:22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54"/>
        <v>419.0560747663551</v>
      </c>
      <c r="G612" t="s">
        <v>20</v>
      </c>
      <c r="H612">
        <v>6406</v>
      </c>
      <c r="I612" s="6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56"/>
        <v>41259.25</v>
      </c>
      <c r="O612" s="11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2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54"/>
        <v>13.853658536585368</v>
      </c>
      <c r="G613" t="s">
        <v>74</v>
      </c>
      <c r="H613">
        <v>15</v>
      </c>
      <c r="I613" s="6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56"/>
        <v>41480.208333333336</v>
      </c>
      <c r="O613" s="11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2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54"/>
        <v>139.43548387096774</v>
      </c>
      <c r="G614" t="s">
        <v>20</v>
      </c>
      <c r="H614">
        <v>192</v>
      </c>
      <c r="I614" s="6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56"/>
        <v>40474.208333333336</v>
      </c>
      <c r="O614" s="11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2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54"/>
        <v>174</v>
      </c>
      <c r="G615" t="s">
        <v>20</v>
      </c>
      <c r="H615">
        <v>26</v>
      </c>
      <c r="I615" s="6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56"/>
        <v>42973.208333333328</v>
      </c>
      <c r="O615" s="11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2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54"/>
        <v>155.49056603773585</v>
      </c>
      <c r="G616" t="s">
        <v>20</v>
      </c>
      <c r="H616">
        <v>723</v>
      </c>
      <c r="I616" s="6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56"/>
        <v>42746.25</v>
      </c>
      <c r="O616" s="11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2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54"/>
        <v>170.44705882352943</v>
      </c>
      <c r="G617" t="s">
        <v>20</v>
      </c>
      <c r="H617">
        <v>170</v>
      </c>
      <c r="I617" s="6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56"/>
        <v>42489.208333333328</v>
      </c>
      <c r="O617" s="11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2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54"/>
        <v>189.515625</v>
      </c>
      <c r="G618" t="s">
        <v>20</v>
      </c>
      <c r="H618">
        <v>238</v>
      </c>
      <c r="I618" s="6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56"/>
        <v>41537.208333333336</v>
      </c>
      <c r="O618" s="11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2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54"/>
        <v>249.71428571428572</v>
      </c>
      <c r="G619" t="s">
        <v>20</v>
      </c>
      <c r="H619">
        <v>55</v>
      </c>
      <c r="I619" s="6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56"/>
        <v>41794.208333333336</v>
      </c>
      <c r="O619" s="11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2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54"/>
        <v>48.860523665659613</v>
      </c>
      <c r="G620" t="s">
        <v>14</v>
      </c>
      <c r="H620">
        <v>1198</v>
      </c>
      <c r="I620" s="6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56"/>
        <v>41396.208333333336</v>
      </c>
      <c r="O620" s="11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2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54"/>
        <v>28.461970393057683</v>
      </c>
      <c r="G621" t="s">
        <v>14</v>
      </c>
      <c r="H621">
        <v>648</v>
      </c>
      <c r="I621" s="6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56"/>
        <v>40669.208333333336</v>
      </c>
      <c r="O621" s="11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2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54"/>
        <v>268.02325581395348</v>
      </c>
      <c r="G622" t="s">
        <v>20</v>
      </c>
      <c r="H622">
        <v>128</v>
      </c>
      <c r="I622" s="6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56"/>
        <v>42559.208333333328</v>
      </c>
      <c r="O622" s="11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2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54"/>
        <v>619.80078125</v>
      </c>
      <c r="G623" t="s">
        <v>20</v>
      </c>
      <c r="H623">
        <v>2144</v>
      </c>
      <c r="I623" s="6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56"/>
        <v>42626.208333333328</v>
      </c>
      <c r="O623" s="11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2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54"/>
        <v>3.1301587301587301</v>
      </c>
      <c r="G624" t="s">
        <v>14</v>
      </c>
      <c r="H624">
        <v>64</v>
      </c>
      <c r="I624" s="6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56"/>
        <v>43205.208333333328</v>
      </c>
      <c r="O624" s="11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54"/>
        <v>159.92152704135739</v>
      </c>
      <c r="G625" t="s">
        <v>20</v>
      </c>
      <c r="H625">
        <v>2693</v>
      </c>
      <c r="I625" s="6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56"/>
        <v>42201.208333333328</v>
      </c>
      <c r="O625" s="11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54"/>
        <v>279.39215686274508</v>
      </c>
      <c r="G626" t="s">
        <v>20</v>
      </c>
      <c r="H626">
        <v>432</v>
      </c>
      <c r="I626" s="6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56"/>
        <v>42029.25</v>
      </c>
      <c r="O626" s="11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54"/>
        <v>77.373333333333335</v>
      </c>
      <c r="G627" t="s">
        <v>14</v>
      </c>
      <c r="H627">
        <v>62</v>
      </c>
      <c r="I627" s="6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56"/>
        <v>43857.25</v>
      </c>
      <c r="O627" s="11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54"/>
        <v>206.32812500000003</v>
      </c>
      <c r="G628" t="s">
        <v>20</v>
      </c>
      <c r="H628">
        <v>189</v>
      </c>
      <c r="I628" s="6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56"/>
        <v>40449.208333333336</v>
      </c>
      <c r="O628" s="11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54"/>
        <v>694.25</v>
      </c>
      <c r="G629" t="s">
        <v>20</v>
      </c>
      <c r="H629">
        <v>154</v>
      </c>
      <c r="I629" s="6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56"/>
        <v>40345.208333333336</v>
      </c>
      <c r="O629" s="11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54"/>
        <v>151.78947368421052</v>
      </c>
      <c r="G630" t="s">
        <v>20</v>
      </c>
      <c r="H630">
        <v>96</v>
      </c>
      <c r="I630" s="6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56"/>
        <v>40455.208333333336</v>
      </c>
      <c r="O630" s="11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54"/>
        <v>64.58207217694995</v>
      </c>
      <c r="G631" t="s">
        <v>14</v>
      </c>
      <c r="H631">
        <v>750</v>
      </c>
      <c r="I631" s="6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56"/>
        <v>42557.208333333328</v>
      </c>
      <c r="O631" s="11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54"/>
        <v>62.873684210526314</v>
      </c>
      <c r="G632" t="s">
        <v>74</v>
      </c>
      <c r="H632">
        <v>87</v>
      </c>
      <c r="I632" s="6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56"/>
        <v>43586.208333333328</v>
      </c>
      <c r="O632" s="11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54"/>
        <v>310.39864864864865</v>
      </c>
      <c r="G633" t="s">
        <v>20</v>
      </c>
      <c r="H633">
        <v>3063</v>
      </c>
      <c r="I633" s="6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56"/>
        <v>43550.208333333328</v>
      </c>
      <c r="O633" s="11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54"/>
        <v>42.859916782246884</v>
      </c>
      <c r="G634" t="s">
        <v>47</v>
      </c>
      <c r="H634">
        <v>278</v>
      </c>
      <c r="I634" s="6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56"/>
        <v>41945.208333333336</v>
      </c>
      <c r="O634" s="11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54"/>
        <v>83.119402985074629</v>
      </c>
      <c r="G635" t="s">
        <v>14</v>
      </c>
      <c r="H635">
        <v>105</v>
      </c>
      <c r="I635" s="6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56"/>
        <v>42315.25</v>
      </c>
      <c r="O635" s="11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54"/>
        <v>78.531302876480552</v>
      </c>
      <c r="G636" t="s">
        <v>74</v>
      </c>
      <c r="H636">
        <v>1658</v>
      </c>
      <c r="I636" s="6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56"/>
        <v>42819.208333333328</v>
      </c>
      <c r="O636" s="11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54"/>
        <v>114.09352517985612</v>
      </c>
      <c r="G637" t="s">
        <v>20</v>
      </c>
      <c r="H637">
        <v>2266</v>
      </c>
      <c r="I637" s="6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56"/>
        <v>41314.25</v>
      </c>
      <c r="O637" s="11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54"/>
        <v>64.537683358624179</v>
      </c>
      <c r="G638" t="s">
        <v>14</v>
      </c>
      <c r="H638">
        <v>2604</v>
      </c>
      <c r="I638" s="6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56"/>
        <v>40926.25</v>
      </c>
      <c r="O638" s="11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54"/>
        <v>79.411764705882348</v>
      </c>
      <c r="G639" t="s">
        <v>14</v>
      </c>
      <c r="H639">
        <v>65</v>
      </c>
      <c r="I639" s="6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56"/>
        <v>42688.25</v>
      </c>
      <c r="O639" s="11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54"/>
        <v>11.419117647058824</v>
      </c>
      <c r="G640" t="s">
        <v>14</v>
      </c>
      <c r="H640">
        <v>94</v>
      </c>
      <c r="I640" s="6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56"/>
        <v>40386.208333333336</v>
      </c>
      <c r="O640" s="11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54"/>
        <v>56.186046511627907</v>
      </c>
      <c r="G641" t="s">
        <v>47</v>
      </c>
      <c r="H641">
        <v>45</v>
      </c>
      <c r="I641" s="6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56"/>
        <v>43309.208333333328</v>
      </c>
      <c r="O641" s="11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ref="F642:F705" si="60">E642/D642*100</f>
        <v>16.501669449081803</v>
      </c>
      <c r="G642" t="s">
        <v>14</v>
      </c>
      <c r="H642">
        <v>257</v>
      </c>
      <c r="I642" s="6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56"/>
        <v>42387.25</v>
      </c>
      <c r="O642" s="11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si="60"/>
        <v>119.96808510638297</v>
      </c>
      <c r="G643" t="s">
        <v>20</v>
      </c>
      <c r="H643">
        <v>194</v>
      </c>
      <c r="I643" s="6">
        <f t="shared" ref="I643:I706" si="61">AVERAGE(E643/H643)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62">(((L643/60)/60)/24+DATE(1970,1,1))</f>
        <v>42786.25</v>
      </c>
      <c r="O643" s="11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LEFT(R643,SEARCH("/",R643)-1)</f>
        <v>theater</v>
      </c>
      <c r="T643" t="str">
        <f t="shared" ref="T643:T706" si="65">RIGHT(R643,LEN(R643)-SEARCH("/",R643)-0)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60"/>
        <v>145.45652173913044</v>
      </c>
      <c r="G644" t="s">
        <v>20</v>
      </c>
      <c r="H644">
        <v>129</v>
      </c>
      <c r="I644" s="6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62"/>
        <v>43451.25</v>
      </c>
      <c r="O644" s="11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60"/>
        <v>221.38255033557047</v>
      </c>
      <c r="G645" t="s">
        <v>20</v>
      </c>
      <c r="H645">
        <v>375</v>
      </c>
      <c r="I645" s="6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62"/>
        <v>42795.25</v>
      </c>
      <c r="O645" s="11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60"/>
        <v>48.396694214876035</v>
      </c>
      <c r="G646" t="s">
        <v>14</v>
      </c>
      <c r="H646">
        <v>2928</v>
      </c>
      <c r="I646" s="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62"/>
        <v>43452.25</v>
      </c>
      <c r="O646" s="11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60"/>
        <v>92.911504424778755</v>
      </c>
      <c r="G647" t="s">
        <v>14</v>
      </c>
      <c r="H647">
        <v>4697</v>
      </c>
      <c r="I647" s="6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62"/>
        <v>43369.208333333328</v>
      </c>
      <c r="O647" s="11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60"/>
        <v>88.599797365754824</v>
      </c>
      <c r="G648" t="s">
        <v>14</v>
      </c>
      <c r="H648">
        <v>2915</v>
      </c>
      <c r="I648" s="6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62"/>
        <v>41346.208333333336</v>
      </c>
      <c r="O648" s="11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60"/>
        <v>41.4</v>
      </c>
      <c r="G649" t="s">
        <v>14</v>
      </c>
      <c r="H649">
        <v>18</v>
      </c>
      <c r="I649" s="6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62"/>
        <v>43199.208333333328</v>
      </c>
      <c r="O649" s="11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60"/>
        <v>63.056795131845846</v>
      </c>
      <c r="G650" t="s">
        <v>74</v>
      </c>
      <c r="H650">
        <v>723</v>
      </c>
      <c r="I650" s="6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62"/>
        <v>42922.208333333328</v>
      </c>
      <c r="O650" s="11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60"/>
        <v>48.482333607230892</v>
      </c>
      <c r="G651" t="s">
        <v>14</v>
      </c>
      <c r="H651">
        <v>602</v>
      </c>
      <c r="I651" s="6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62"/>
        <v>40471.208333333336</v>
      </c>
      <c r="O651" s="11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60"/>
        <v>2</v>
      </c>
      <c r="G652" t="s">
        <v>14</v>
      </c>
      <c r="H652">
        <v>1</v>
      </c>
      <c r="I652" s="6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62"/>
        <v>41828.208333333336</v>
      </c>
      <c r="O652" s="11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60"/>
        <v>88.47941026944585</v>
      </c>
      <c r="G653" t="s">
        <v>14</v>
      </c>
      <c r="H653">
        <v>3868</v>
      </c>
      <c r="I653" s="6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62"/>
        <v>41692.25</v>
      </c>
      <c r="O653" s="11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60"/>
        <v>126.84</v>
      </c>
      <c r="G654" t="s">
        <v>20</v>
      </c>
      <c r="H654">
        <v>409</v>
      </c>
      <c r="I654" s="6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62"/>
        <v>42587.208333333328</v>
      </c>
      <c r="O654" s="11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60"/>
        <v>2338.833333333333</v>
      </c>
      <c r="G655" t="s">
        <v>20</v>
      </c>
      <c r="H655">
        <v>234</v>
      </c>
      <c r="I655" s="6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62"/>
        <v>42468.208333333328</v>
      </c>
      <c r="O655" s="11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60"/>
        <v>508.38857142857148</v>
      </c>
      <c r="G656" t="s">
        <v>20</v>
      </c>
      <c r="H656">
        <v>3016</v>
      </c>
      <c r="I656" s="6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62"/>
        <v>42240.208333333328</v>
      </c>
      <c r="O656" s="11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2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60"/>
        <v>191.47826086956522</v>
      </c>
      <c r="G657" t="s">
        <v>20</v>
      </c>
      <c r="H657">
        <v>264</v>
      </c>
      <c r="I657" s="6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62"/>
        <v>42796.25</v>
      </c>
      <c r="O657" s="11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2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60"/>
        <v>42.127533783783782</v>
      </c>
      <c r="G658" t="s">
        <v>14</v>
      </c>
      <c r="H658">
        <v>504</v>
      </c>
      <c r="I658" s="6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62"/>
        <v>43097.25</v>
      </c>
      <c r="O658" s="11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2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60"/>
        <v>8.24</v>
      </c>
      <c r="G659" t="s">
        <v>14</v>
      </c>
      <c r="H659">
        <v>14</v>
      </c>
      <c r="I659" s="6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62"/>
        <v>43096.25</v>
      </c>
      <c r="O659" s="11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  <c r="V659" t="s">
        <v>2036</v>
      </c>
    </row>
    <row r="660" spans="1:22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60"/>
        <v>60.064638783269963</v>
      </c>
      <c r="G660" t="s">
        <v>74</v>
      </c>
      <c r="H660">
        <v>390</v>
      </c>
      <c r="I660" s="6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62"/>
        <v>42246.208333333328</v>
      </c>
      <c r="O660" s="11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2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60"/>
        <v>47.232808616404313</v>
      </c>
      <c r="G661" t="s">
        <v>14</v>
      </c>
      <c r="H661">
        <v>750</v>
      </c>
      <c r="I661" s="6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62"/>
        <v>40570.25</v>
      </c>
      <c r="O661" s="11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2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60"/>
        <v>81.736263736263737</v>
      </c>
      <c r="G662" t="s">
        <v>14</v>
      </c>
      <c r="H662">
        <v>77</v>
      </c>
      <c r="I662" s="6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62"/>
        <v>42237.208333333328</v>
      </c>
      <c r="O662" s="11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2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60"/>
        <v>54.187265917603</v>
      </c>
      <c r="G663" t="s">
        <v>14</v>
      </c>
      <c r="H663">
        <v>752</v>
      </c>
      <c r="I663" s="6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62"/>
        <v>40996.208333333336</v>
      </c>
      <c r="O663" s="11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2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60"/>
        <v>97.868131868131869</v>
      </c>
      <c r="G664" t="s">
        <v>14</v>
      </c>
      <c r="H664">
        <v>131</v>
      </c>
      <c r="I664" s="6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62"/>
        <v>43443.25</v>
      </c>
      <c r="O664" s="11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2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60"/>
        <v>77.239999999999995</v>
      </c>
      <c r="G665" t="s">
        <v>14</v>
      </c>
      <c r="H665">
        <v>87</v>
      </c>
      <c r="I665" s="6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62"/>
        <v>40458.208333333336</v>
      </c>
      <c r="O665" s="11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2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60"/>
        <v>33.464735516372798</v>
      </c>
      <c r="G666" t="s">
        <v>14</v>
      </c>
      <c r="H666">
        <v>1063</v>
      </c>
      <c r="I666" s="6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62"/>
        <v>40959.25</v>
      </c>
      <c r="O666" s="11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2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60"/>
        <v>239.58823529411765</v>
      </c>
      <c r="G667" t="s">
        <v>20</v>
      </c>
      <c r="H667">
        <v>272</v>
      </c>
      <c r="I667" s="6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62"/>
        <v>40733.208333333336</v>
      </c>
      <c r="O667" s="11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2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60"/>
        <v>64.032258064516128</v>
      </c>
      <c r="G668" t="s">
        <v>74</v>
      </c>
      <c r="H668">
        <v>25</v>
      </c>
      <c r="I668" s="6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62"/>
        <v>41516.208333333336</v>
      </c>
      <c r="O668" s="11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2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60"/>
        <v>176.15942028985506</v>
      </c>
      <c r="G669" t="s">
        <v>20</v>
      </c>
      <c r="H669">
        <v>419</v>
      </c>
      <c r="I669" s="6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62"/>
        <v>41892.208333333336</v>
      </c>
      <c r="O669" s="11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2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60"/>
        <v>20.33818181818182</v>
      </c>
      <c r="G670" t="s">
        <v>14</v>
      </c>
      <c r="H670">
        <v>76</v>
      </c>
      <c r="I670" s="6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62"/>
        <v>41122.208333333336</v>
      </c>
      <c r="O670" s="11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2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60"/>
        <v>358.64754098360658</v>
      </c>
      <c r="G671" t="s">
        <v>20</v>
      </c>
      <c r="H671">
        <v>1621</v>
      </c>
      <c r="I671" s="6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62"/>
        <v>42912.208333333328</v>
      </c>
      <c r="O671" s="11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2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60"/>
        <v>468.85802469135803</v>
      </c>
      <c r="G672" t="s">
        <v>20</v>
      </c>
      <c r="H672">
        <v>1101</v>
      </c>
      <c r="I672" s="6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62"/>
        <v>42425.25</v>
      </c>
      <c r="O672" s="11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60"/>
        <v>122.05635245901641</v>
      </c>
      <c r="G673" t="s">
        <v>20</v>
      </c>
      <c r="H673">
        <v>1073</v>
      </c>
      <c r="I673" s="6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62"/>
        <v>40390.208333333336</v>
      </c>
      <c r="O673" s="11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60"/>
        <v>55.931783729156137</v>
      </c>
      <c r="G674" t="s">
        <v>14</v>
      </c>
      <c r="H674">
        <v>4428</v>
      </c>
      <c r="I674" s="6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62"/>
        <v>43180.208333333328</v>
      </c>
      <c r="O674" s="11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60"/>
        <v>43.660714285714285</v>
      </c>
      <c r="G675" t="s">
        <v>14</v>
      </c>
      <c r="H675">
        <v>58</v>
      </c>
      <c r="I675" s="6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62"/>
        <v>42475.208333333328</v>
      </c>
      <c r="O675" s="11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60"/>
        <v>33.53837141183363</v>
      </c>
      <c r="G676" t="s">
        <v>74</v>
      </c>
      <c r="H676">
        <v>1218</v>
      </c>
      <c r="I676" s="6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62"/>
        <v>40774.208333333336</v>
      </c>
      <c r="O676" s="11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60"/>
        <v>122.97938144329896</v>
      </c>
      <c r="G677" t="s">
        <v>20</v>
      </c>
      <c r="H677">
        <v>331</v>
      </c>
      <c r="I677" s="6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62"/>
        <v>43719.208333333328</v>
      </c>
      <c r="O677" s="11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60"/>
        <v>189.74959871589084</v>
      </c>
      <c r="G678" t="s">
        <v>20</v>
      </c>
      <c r="H678">
        <v>1170</v>
      </c>
      <c r="I678" s="6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62"/>
        <v>41178.208333333336</v>
      </c>
      <c r="O678" s="11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60"/>
        <v>83.622641509433961</v>
      </c>
      <c r="G679" t="s">
        <v>14</v>
      </c>
      <c r="H679">
        <v>111</v>
      </c>
      <c r="I679" s="6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62"/>
        <v>42561.208333333328</v>
      </c>
      <c r="O679" s="11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60"/>
        <v>17.968844221105527</v>
      </c>
      <c r="G680" t="s">
        <v>74</v>
      </c>
      <c r="H680">
        <v>215</v>
      </c>
      <c r="I680" s="6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62"/>
        <v>43484.25</v>
      </c>
      <c r="O680" s="11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60"/>
        <v>1036.5</v>
      </c>
      <c r="G681" t="s">
        <v>20</v>
      </c>
      <c r="H681">
        <v>363</v>
      </c>
      <c r="I681" s="6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62"/>
        <v>43756.208333333328</v>
      </c>
      <c r="O681" s="11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60"/>
        <v>97.405219780219781</v>
      </c>
      <c r="G682" t="s">
        <v>14</v>
      </c>
      <c r="H682">
        <v>2955</v>
      </c>
      <c r="I682" s="6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62"/>
        <v>43813.25</v>
      </c>
      <c r="O682" s="11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60"/>
        <v>86.386203150461711</v>
      </c>
      <c r="G683" t="s">
        <v>14</v>
      </c>
      <c r="H683">
        <v>1657</v>
      </c>
      <c r="I683" s="6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62"/>
        <v>40898.25</v>
      </c>
      <c r="O683" s="11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60"/>
        <v>150.16666666666666</v>
      </c>
      <c r="G684" t="s">
        <v>20</v>
      </c>
      <c r="H684">
        <v>103</v>
      </c>
      <c r="I684" s="6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62"/>
        <v>41619.25</v>
      </c>
      <c r="O684" s="11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60"/>
        <v>358.43478260869563</v>
      </c>
      <c r="G685" t="s">
        <v>20</v>
      </c>
      <c r="H685">
        <v>147</v>
      </c>
      <c r="I685" s="6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62"/>
        <v>43359.208333333328</v>
      </c>
      <c r="O685" s="11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60"/>
        <v>542.85714285714289</v>
      </c>
      <c r="G686" t="s">
        <v>20</v>
      </c>
      <c r="H686">
        <v>110</v>
      </c>
      <c r="I686" s="6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62"/>
        <v>40358.208333333336</v>
      </c>
      <c r="O686" s="11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60"/>
        <v>67.500714285714281</v>
      </c>
      <c r="G687" t="s">
        <v>14</v>
      </c>
      <c r="H687">
        <v>926</v>
      </c>
      <c r="I687" s="6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62"/>
        <v>42239.208333333328</v>
      </c>
      <c r="O687" s="11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60"/>
        <v>191.74666666666667</v>
      </c>
      <c r="G688" t="s">
        <v>20</v>
      </c>
      <c r="H688">
        <v>134</v>
      </c>
      <c r="I688" s="6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62"/>
        <v>43186.208333333328</v>
      </c>
      <c r="O688" s="11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60"/>
        <v>932</v>
      </c>
      <c r="G689" t="s">
        <v>20</v>
      </c>
      <c r="H689">
        <v>269</v>
      </c>
      <c r="I689" s="6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62"/>
        <v>42806.25</v>
      </c>
      <c r="O689" s="11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60"/>
        <v>429.27586206896552</v>
      </c>
      <c r="G690" t="s">
        <v>20</v>
      </c>
      <c r="H690">
        <v>175</v>
      </c>
      <c r="I690" s="6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62"/>
        <v>43475.25</v>
      </c>
      <c r="O690" s="11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60"/>
        <v>100.65753424657535</v>
      </c>
      <c r="G691" t="s">
        <v>20</v>
      </c>
      <c r="H691">
        <v>69</v>
      </c>
      <c r="I691" s="6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62"/>
        <v>41576.208333333336</v>
      </c>
      <c r="O691" s="11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60"/>
        <v>226.61111111111109</v>
      </c>
      <c r="G692" t="s">
        <v>20</v>
      </c>
      <c r="H692">
        <v>190</v>
      </c>
      <c r="I692" s="6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62"/>
        <v>40874.25</v>
      </c>
      <c r="O692" s="11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60"/>
        <v>142.38</v>
      </c>
      <c r="G693" t="s">
        <v>20</v>
      </c>
      <c r="H693">
        <v>237</v>
      </c>
      <c r="I693" s="6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62"/>
        <v>41185.208333333336</v>
      </c>
      <c r="O693" s="11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60"/>
        <v>90.633333333333326</v>
      </c>
      <c r="G694" t="s">
        <v>14</v>
      </c>
      <c r="H694">
        <v>77</v>
      </c>
      <c r="I694" s="6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62"/>
        <v>43655.208333333328</v>
      </c>
      <c r="O694" s="11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60"/>
        <v>63.966740576496676</v>
      </c>
      <c r="G695" t="s">
        <v>14</v>
      </c>
      <c r="H695">
        <v>1748</v>
      </c>
      <c r="I695" s="6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62"/>
        <v>43025.208333333328</v>
      </c>
      <c r="O695" s="11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60"/>
        <v>84.131868131868131</v>
      </c>
      <c r="G696" t="s">
        <v>14</v>
      </c>
      <c r="H696">
        <v>79</v>
      </c>
      <c r="I696" s="6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62"/>
        <v>43066.25</v>
      </c>
      <c r="O696" s="11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60"/>
        <v>133.93478260869566</v>
      </c>
      <c r="G697" t="s">
        <v>20</v>
      </c>
      <c r="H697">
        <v>196</v>
      </c>
      <c r="I697" s="6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62"/>
        <v>42322.25</v>
      </c>
      <c r="O697" s="11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60"/>
        <v>59.042047531992694</v>
      </c>
      <c r="G698" t="s">
        <v>14</v>
      </c>
      <c r="H698">
        <v>889</v>
      </c>
      <c r="I698" s="6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62"/>
        <v>42114.208333333328</v>
      </c>
      <c r="O698" s="11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60"/>
        <v>152.80062063615205</v>
      </c>
      <c r="G699" t="s">
        <v>20</v>
      </c>
      <c r="H699">
        <v>7295</v>
      </c>
      <c r="I699" s="6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62"/>
        <v>43190.208333333328</v>
      </c>
      <c r="O699" s="11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60"/>
        <v>446.69121140142522</v>
      </c>
      <c r="G700" t="s">
        <v>20</v>
      </c>
      <c r="H700">
        <v>2893</v>
      </c>
      <c r="I700" s="6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62"/>
        <v>40871.25</v>
      </c>
      <c r="O700" s="11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60"/>
        <v>84.391891891891888</v>
      </c>
      <c r="G701" t="s">
        <v>14</v>
      </c>
      <c r="H701">
        <v>56</v>
      </c>
      <c r="I701" s="6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62"/>
        <v>43641.208333333328</v>
      </c>
      <c r="O701" s="11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60"/>
        <v>3</v>
      </c>
      <c r="G702" t="s">
        <v>14</v>
      </c>
      <c r="H702">
        <v>1</v>
      </c>
      <c r="I702" s="6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62"/>
        <v>40203.25</v>
      </c>
      <c r="O702" s="11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60"/>
        <v>175.02692307692308</v>
      </c>
      <c r="G703" t="s">
        <v>20</v>
      </c>
      <c r="H703">
        <v>820</v>
      </c>
      <c r="I703" s="6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62"/>
        <v>40629.208333333336</v>
      </c>
      <c r="O703" s="11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60"/>
        <v>54.137931034482754</v>
      </c>
      <c r="G704" t="s">
        <v>14</v>
      </c>
      <c r="H704">
        <v>83</v>
      </c>
      <c r="I704" s="6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62"/>
        <v>41477.208333333336</v>
      </c>
      <c r="O704" s="11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60"/>
        <v>311.87381703470032</v>
      </c>
      <c r="G705" t="s">
        <v>20</v>
      </c>
      <c r="H705">
        <v>2038</v>
      </c>
      <c r="I705" s="6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62"/>
        <v>41020.208333333336</v>
      </c>
      <c r="O705" s="11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ref="F706:F769" si="66">E706/D706*100</f>
        <v>122.78160919540231</v>
      </c>
      <c r="G706" t="s">
        <v>20</v>
      </c>
      <c r="H706">
        <v>116</v>
      </c>
      <c r="I706" s="6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62"/>
        <v>42555.208333333328</v>
      </c>
      <c r="O706" s="11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si="66"/>
        <v>99.026517383618156</v>
      </c>
      <c r="G707" t="s">
        <v>14</v>
      </c>
      <c r="H707">
        <v>2025</v>
      </c>
      <c r="I707" s="6">
        <f t="shared" ref="I707:I770" si="67">AVERAGE(E707/H707)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68">(((L707/60)/60)/24+DATE(1970,1,1))</f>
        <v>41619.25</v>
      </c>
      <c r="O707" s="11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LEFT(R707,SEARCH("/",R707)-1)</f>
        <v>publishing</v>
      </c>
      <c r="T707" t="str">
        <f t="shared" ref="T707:T770" si="71">RIGHT(R707,LEN(R707)-SEARCH("/",R707)-0)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66"/>
        <v>127.84686346863469</v>
      </c>
      <c r="G708" t="s">
        <v>20</v>
      </c>
      <c r="H708">
        <v>1345</v>
      </c>
      <c r="I708" s="6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68"/>
        <v>43471.25</v>
      </c>
      <c r="O708" s="11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66"/>
        <v>158.61643835616439</v>
      </c>
      <c r="G709" t="s">
        <v>20</v>
      </c>
      <c r="H709">
        <v>168</v>
      </c>
      <c r="I709" s="6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68"/>
        <v>43442.25</v>
      </c>
      <c r="O709" s="11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66"/>
        <v>707.05882352941171</v>
      </c>
      <c r="G710" t="s">
        <v>20</v>
      </c>
      <c r="H710">
        <v>137</v>
      </c>
      <c r="I710" s="6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68"/>
        <v>42877.208333333328</v>
      </c>
      <c r="O710" s="11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66"/>
        <v>142.38775510204081</v>
      </c>
      <c r="G711" t="s">
        <v>20</v>
      </c>
      <c r="H711">
        <v>186</v>
      </c>
      <c r="I711" s="6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68"/>
        <v>41018.208333333336</v>
      </c>
      <c r="O711" s="11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66"/>
        <v>147.86046511627907</v>
      </c>
      <c r="G712" t="s">
        <v>20</v>
      </c>
      <c r="H712">
        <v>125</v>
      </c>
      <c r="I712" s="6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68"/>
        <v>43295.208333333328</v>
      </c>
      <c r="O712" s="11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66"/>
        <v>20.322580645161288</v>
      </c>
      <c r="G713" t="s">
        <v>14</v>
      </c>
      <c r="H713">
        <v>14</v>
      </c>
      <c r="I713" s="6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68"/>
        <v>42393.25</v>
      </c>
      <c r="O713" s="11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66"/>
        <v>1840.625</v>
      </c>
      <c r="G714" t="s">
        <v>20</v>
      </c>
      <c r="H714">
        <v>202</v>
      </c>
      <c r="I714" s="6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68"/>
        <v>42559.208333333328</v>
      </c>
      <c r="O714" s="11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66"/>
        <v>161.94202898550725</v>
      </c>
      <c r="G715" t="s">
        <v>20</v>
      </c>
      <c r="H715">
        <v>103</v>
      </c>
      <c r="I715" s="6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68"/>
        <v>42604.208333333328</v>
      </c>
      <c r="O715" s="11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66"/>
        <v>472.82077922077923</v>
      </c>
      <c r="G716" t="s">
        <v>20</v>
      </c>
      <c r="H716">
        <v>1785</v>
      </c>
      <c r="I716" s="6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68"/>
        <v>41870.208333333336</v>
      </c>
      <c r="O716" s="11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66"/>
        <v>24.466101694915253</v>
      </c>
      <c r="G717" t="s">
        <v>14</v>
      </c>
      <c r="H717">
        <v>656</v>
      </c>
      <c r="I717" s="6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68"/>
        <v>40397.208333333336</v>
      </c>
      <c r="O717" s="11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66"/>
        <v>517.65</v>
      </c>
      <c r="G718" t="s">
        <v>20</v>
      </c>
      <c r="H718">
        <v>157</v>
      </c>
      <c r="I718" s="6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68"/>
        <v>41465.208333333336</v>
      </c>
      <c r="O718" s="11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66"/>
        <v>247.64285714285714</v>
      </c>
      <c r="G719" t="s">
        <v>20</v>
      </c>
      <c r="H719">
        <v>555</v>
      </c>
      <c r="I719" s="6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68"/>
        <v>40777.208333333336</v>
      </c>
      <c r="O719" s="11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66"/>
        <v>100.20481927710843</v>
      </c>
      <c r="G720" t="s">
        <v>20</v>
      </c>
      <c r="H720">
        <v>297</v>
      </c>
      <c r="I720" s="6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68"/>
        <v>41442.208333333336</v>
      </c>
      <c r="O720" s="11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66"/>
        <v>153</v>
      </c>
      <c r="G721" t="s">
        <v>20</v>
      </c>
      <c r="H721">
        <v>123</v>
      </c>
      <c r="I721" s="6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68"/>
        <v>41058.208333333336</v>
      </c>
      <c r="O721" s="11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66"/>
        <v>37.091954022988503</v>
      </c>
      <c r="G722" t="s">
        <v>74</v>
      </c>
      <c r="H722">
        <v>38</v>
      </c>
      <c r="I722" s="6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68"/>
        <v>43152.25</v>
      </c>
      <c r="O722" s="11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66"/>
        <v>4.392394822006473</v>
      </c>
      <c r="G723" t="s">
        <v>74</v>
      </c>
      <c r="H723">
        <v>60</v>
      </c>
      <c r="I723" s="6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68"/>
        <v>43194.208333333328</v>
      </c>
      <c r="O723" s="11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66"/>
        <v>156.50721649484535</v>
      </c>
      <c r="G724" t="s">
        <v>20</v>
      </c>
      <c r="H724">
        <v>3036</v>
      </c>
      <c r="I724" s="6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68"/>
        <v>43045.25</v>
      </c>
      <c r="O724" s="11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66"/>
        <v>270.40816326530609</v>
      </c>
      <c r="G725" t="s">
        <v>20</v>
      </c>
      <c r="H725">
        <v>144</v>
      </c>
      <c r="I725" s="6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68"/>
        <v>42431.25</v>
      </c>
      <c r="O725" s="11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66"/>
        <v>134.05952380952382</v>
      </c>
      <c r="G726" t="s">
        <v>20</v>
      </c>
      <c r="H726">
        <v>121</v>
      </c>
      <c r="I726" s="6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68"/>
        <v>41934.208333333336</v>
      </c>
      <c r="O726" s="11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66"/>
        <v>50.398033126293996</v>
      </c>
      <c r="G727" t="s">
        <v>14</v>
      </c>
      <c r="H727">
        <v>1596</v>
      </c>
      <c r="I727" s="6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68"/>
        <v>41958.25</v>
      </c>
      <c r="O727" s="11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66"/>
        <v>88.815837937384899</v>
      </c>
      <c r="G728" t="s">
        <v>74</v>
      </c>
      <c r="H728">
        <v>524</v>
      </c>
      <c r="I728" s="6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68"/>
        <v>40476.208333333336</v>
      </c>
      <c r="O728" s="11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66"/>
        <v>165</v>
      </c>
      <c r="G729" t="s">
        <v>20</v>
      </c>
      <c r="H729">
        <v>181</v>
      </c>
      <c r="I729" s="6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68"/>
        <v>43485.25</v>
      </c>
      <c r="O729" s="11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66"/>
        <v>17.5</v>
      </c>
      <c r="G730" t="s">
        <v>14</v>
      </c>
      <c r="H730">
        <v>10</v>
      </c>
      <c r="I730" s="6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68"/>
        <v>42515.208333333328</v>
      </c>
      <c r="O730" s="11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66"/>
        <v>185.66071428571428</v>
      </c>
      <c r="G731" t="s">
        <v>20</v>
      </c>
      <c r="H731">
        <v>122</v>
      </c>
      <c r="I731" s="6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68"/>
        <v>41309.25</v>
      </c>
      <c r="O731" s="11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66"/>
        <v>412.6631944444444</v>
      </c>
      <c r="G732" t="s">
        <v>20</v>
      </c>
      <c r="H732">
        <v>1071</v>
      </c>
      <c r="I732" s="6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68"/>
        <v>42147.208333333328</v>
      </c>
      <c r="O732" s="11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66"/>
        <v>90.25</v>
      </c>
      <c r="G733" t="s">
        <v>74</v>
      </c>
      <c r="H733">
        <v>219</v>
      </c>
      <c r="I733" s="6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68"/>
        <v>42939.208333333328</v>
      </c>
      <c r="O733" s="11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66"/>
        <v>91.984615384615381</v>
      </c>
      <c r="G734" t="s">
        <v>14</v>
      </c>
      <c r="H734">
        <v>1121</v>
      </c>
      <c r="I734" s="6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68"/>
        <v>42816.208333333328</v>
      </c>
      <c r="O734" s="11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66"/>
        <v>527.00632911392404</v>
      </c>
      <c r="G735" t="s">
        <v>20</v>
      </c>
      <c r="H735">
        <v>980</v>
      </c>
      <c r="I735" s="6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68"/>
        <v>41844.208333333336</v>
      </c>
      <c r="O735" s="11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66"/>
        <v>319.14285714285711</v>
      </c>
      <c r="G736" t="s">
        <v>20</v>
      </c>
      <c r="H736">
        <v>536</v>
      </c>
      <c r="I736" s="6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68"/>
        <v>42763.25</v>
      </c>
      <c r="O736" s="11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66"/>
        <v>354.18867924528303</v>
      </c>
      <c r="G737" t="s">
        <v>20</v>
      </c>
      <c r="H737">
        <v>1991</v>
      </c>
      <c r="I737" s="6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68"/>
        <v>42459.208333333328</v>
      </c>
      <c r="O737" s="11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66"/>
        <v>32.896103896103895</v>
      </c>
      <c r="G738" t="s">
        <v>74</v>
      </c>
      <c r="H738">
        <v>29</v>
      </c>
      <c r="I738" s="6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68"/>
        <v>42055.25</v>
      </c>
      <c r="O738" s="11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66"/>
        <v>135.8918918918919</v>
      </c>
      <c r="G739" t="s">
        <v>20</v>
      </c>
      <c r="H739">
        <v>180</v>
      </c>
      <c r="I739" s="6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68"/>
        <v>42685.25</v>
      </c>
      <c r="O739" s="11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66"/>
        <v>2.0843373493975905</v>
      </c>
      <c r="G740" t="s">
        <v>14</v>
      </c>
      <c r="H740">
        <v>15</v>
      </c>
      <c r="I740" s="6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68"/>
        <v>41959.25</v>
      </c>
      <c r="O740" s="11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66"/>
        <v>61</v>
      </c>
      <c r="G741" t="s">
        <v>14</v>
      </c>
      <c r="H741">
        <v>191</v>
      </c>
      <c r="I741" s="6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68"/>
        <v>41089.208333333336</v>
      </c>
      <c r="O741" s="11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66"/>
        <v>30.037735849056602</v>
      </c>
      <c r="G742" t="s">
        <v>14</v>
      </c>
      <c r="H742">
        <v>16</v>
      </c>
      <c r="I742" s="6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68"/>
        <v>42769.25</v>
      </c>
      <c r="O742" s="11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66"/>
        <v>1179.1666666666665</v>
      </c>
      <c r="G743" t="s">
        <v>20</v>
      </c>
      <c r="H743">
        <v>130</v>
      </c>
      <c r="I743" s="6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68"/>
        <v>40321.208333333336</v>
      </c>
      <c r="O743" s="11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66"/>
        <v>1126.0833333333335</v>
      </c>
      <c r="G744" t="s">
        <v>20</v>
      </c>
      <c r="H744">
        <v>122</v>
      </c>
      <c r="I744" s="6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68"/>
        <v>40197.25</v>
      </c>
      <c r="O744" s="11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66"/>
        <v>12.923076923076923</v>
      </c>
      <c r="G745" t="s">
        <v>14</v>
      </c>
      <c r="H745">
        <v>17</v>
      </c>
      <c r="I745" s="6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68"/>
        <v>42298.208333333328</v>
      </c>
      <c r="O745" s="11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66"/>
        <v>712</v>
      </c>
      <c r="G746" t="s">
        <v>20</v>
      </c>
      <c r="H746">
        <v>140</v>
      </c>
      <c r="I746" s="6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68"/>
        <v>43322.208333333328</v>
      </c>
      <c r="O746" s="11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66"/>
        <v>30.304347826086957</v>
      </c>
      <c r="G747" t="s">
        <v>14</v>
      </c>
      <c r="H747">
        <v>34</v>
      </c>
      <c r="I747" s="6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68"/>
        <v>40328.208333333336</v>
      </c>
      <c r="O747" s="11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66"/>
        <v>212.50896057347671</v>
      </c>
      <c r="G748" t="s">
        <v>20</v>
      </c>
      <c r="H748">
        <v>3388</v>
      </c>
      <c r="I748" s="6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68"/>
        <v>40825.208333333336</v>
      </c>
      <c r="O748" s="11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66"/>
        <v>228.85714285714286</v>
      </c>
      <c r="G749" t="s">
        <v>20</v>
      </c>
      <c r="H749">
        <v>280</v>
      </c>
      <c r="I749" s="6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68"/>
        <v>40423.208333333336</v>
      </c>
      <c r="O749" s="11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66"/>
        <v>34.959979476654695</v>
      </c>
      <c r="G750" t="s">
        <v>74</v>
      </c>
      <c r="H750">
        <v>614</v>
      </c>
      <c r="I750" s="6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68"/>
        <v>40238.25</v>
      </c>
      <c r="O750" s="11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66"/>
        <v>157.29069767441862</v>
      </c>
      <c r="G751" t="s">
        <v>20</v>
      </c>
      <c r="H751">
        <v>366</v>
      </c>
      <c r="I751" s="6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68"/>
        <v>41920.208333333336</v>
      </c>
      <c r="O751" s="11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66"/>
        <v>1</v>
      </c>
      <c r="G752" t="s">
        <v>14</v>
      </c>
      <c r="H752">
        <v>1</v>
      </c>
      <c r="I752" s="6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68"/>
        <v>40360.208333333336</v>
      </c>
      <c r="O752" s="11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2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66"/>
        <v>232.30555555555554</v>
      </c>
      <c r="G753" t="s">
        <v>20</v>
      </c>
      <c r="H753">
        <v>270</v>
      </c>
      <c r="I753" s="6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68"/>
        <v>42446.208333333328</v>
      </c>
      <c r="O753" s="11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2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66"/>
        <v>92.448275862068968</v>
      </c>
      <c r="G754" t="s">
        <v>74</v>
      </c>
      <c r="H754">
        <v>114</v>
      </c>
      <c r="I754" s="6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68"/>
        <v>40395.208333333336</v>
      </c>
      <c r="O754" s="11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2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66"/>
        <v>256.70212765957444</v>
      </c>
      <c r="G755" t="s">
        <v>20</v>
      </c>
      <c r="H755">
        <v>137</v>
      </c>
      <c r="I755" s="6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68"/>
        <v>40321.208333333336</v>
      </c>
      <c r="O755" s="11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2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66"/>
        <v>168.47017045454547</v>
      </c>
      <c r="G756" t="s">
        <v>20</v>
      </c>
      <c r="H756">
        <v>3205</v>
      </c>
      <c r="I756" s="6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68"/>
        <v>41210.208333333336</v>
      </c>
      <c r="O756" s="11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2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66"/>
        <v>166.57777777777778</v>
      </c>
      <c r="G757" t="s">
        <v>20</v>
      </c>
      <c r="H757">
        <v>288</v>
      </c>
      <c r="I757" s="6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68"/>
        <v>43096.25</v>
      </c>
      <c r="O757" s="11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2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66"/>
        <v>772.07692307692309</v>
      </c>
      <c r="G758" t="s">
        <v>20</v>
      </c>
      <c r="H758">
        <v>148</v>
      </c>
      <c r="I758" s="6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68"/>
        <v>42024.25</v>
      </c>
      <c r="O758" s="11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2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66"/>
        <v>406.85714285714283</v>
      </c>
      <c r="G759" t="s">
        <v>20</v>
      </c>
      <c r="H759">
        <v>114</v>
      </c>
      <c r="I759" s="6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68"/>
        <v>40675.208333333336</v>
      </c>
      <c r="O759" s="11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2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66"/>
        <v>564.20608108108115</v>
      </c>
      <c r="G760" t="s">
        <v>20</v>
      </c>
      <c r="H760">
        <v>1518</v>
      </c>
      <c r="I760" s="6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68"/>
        <v>41936.208333333336</v>
      </c>
      <c r="O760" s="11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2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66"/>
        <v>68.426865671641792</v>
      </c>
      <c r="G761" t="s">
        <v>14</v>
      </c>
      <c r="H761">
        <v>1274</v>
      </c>
      <c r="I761" s="6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68"/>
        <v>43136.25</v>
      </c>
      <c r="O761" s="11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2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66"/>
        <v>34.351966873706004</v>
      </c>
      <c r="G762" t="s">
        <v>14</v>
      </c>
      <c r="H762">
        <v>210</v>
      </c>
      <c r="I762" s="6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68"/>
        <v>43678.208333333328</v>
      </c>
      <c r="O762" s="11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2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66"/>
        <v>655.4545454545455</v>
      </c>
      <c r="G763" t="s">
        <v>20</v>
      </c>
      <c r="H763">
        <v>166</v>
      </c>
      <c r="I763" s="6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68"/>
        <v>42938.208333333328</v>
      </c>
      <c r="O763" s="11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2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66"/>
        <v>177.25714285714284</v>
      </c>
      <c r="G764" t="s">
        <v>20</v>
      </c>
      <c r="H764">
        <v>100</v>
      </c>
      <c r="I764" s="6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68"/>
        <v>41241.25</v>
      </c>
      <c r="O764" s="11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2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66"/>
        <v>113.17857142857144</v>
      </c>
      <c r="G765" t="s">
        <v>20</v>
      </c>
      <c r="H765">
        <v>235</v>
      </c>
      <c r="I765" s="6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68"/>
        <v>41037.208333333336</v>
      </c>
      <c r="O765" s="11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2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66"/>
        <v>728.18181818181824</v>
      </c>
      <c r="G766" t="s">
        <v>20</v>
      </c>
      <c r="H766">
        <v>148</v>
      </c>
      <c r="I766" s="6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68"/>
        <v>40676.208333333336</v>
      </c>
      <c r="O766" s="11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2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66"/>
        <v>208.33333333333334</v>
      </c>
      <c r="G767" t="s">
        <v>20</v>
      </c>
      <c r="H767">
        <v>198</v>
      </c>
      <c r="I767" s="6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68"/>
        <v>42840.208333333328</v>
      </c>
      <c r="O767" s="11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2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66"/>
        <v>31.171232876712331</v>
      </c>
      <c r="G768" t="s">
        <v>14</v>
      </c>
      <c r="H768">
        <v>248</v>
      </c>
      <c r="I768" s="6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68"/>
        <v>43362.208333333328</v>
      </c>
      <c r="O768" s="11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  <c r="V768" t="s">
        <v>2036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66"/>
        <v>56.967078189300416</v>
      </c>
      <c r="G769" t="s">
        <v>14</v>
      </c>
      <c r="H769">
        <v>513</v>
      </c>
      <c r="I769" s="6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68"/>
        <v>42283.208333333328</v>
      </c>
      <c r="O769" s="11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ref="F770:F833" si="72">E770/D770*100</f>
        <v>231</v>
      </c>
      <c r="G770" t="s">
        <v>20</v>
      </c>
      <c r="H770">
        <v>150</v>
      </c>
      <c r="I770" s="6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68"/>
        <v>41619.25</v>
      </c>
      <c r="O770" s="11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si="72"/>
        <v>86.867834394904463</v>
      </c>
      <c r="G771" t="s">
        <v>14</v>
      </c>
      <c r="H771">
        <v>3410</v>
      </c>
      <c r="I771" s="6">
        <f t="shared" ref="I771:I834" si="73">AVERAGE(E771/H771)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74">(((L771/60)/60)/24+DATE(1970,1,1))</f>
        <v>41501.208333333336</v>
      </c>
      <c r="O771" s="11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LEFT(R771,SEARCH("/",R771)-1)</f>
        <v>games</v>
      </c>
      <c r="T771" t="str">
        <f t="shared" ref="T771:T834" si="77">RIGHT(R771,LEN(R771)-SEARCH("/",R771)-0)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72"/>
        <v>270.74418604651163</v>
      </c>
      <c r="G772" t="s">
        <v>20</v>
      </c>
      <c r="H772">
        <v>216</v>
      </c>
      <c r="I772" s="6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74"/>
        <v>41743.208333333336</v>
      </c>
      <c r="O772" s="11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72"/>
        <v>49.446428571428569</v>
      </c>
      <c r="G773" t="s">
        <v>74</v>
      </c>
      <c r="H773">
        <v>26</v>
      </c>
      <c r="I773" s="6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74"/>
        <v>43491.25</v>
      </c>
      <c r="O773" s="11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72"/>
        <v>113.3596256684492</v>
      </c>
      <c r="G774" t="s">
        <v>20</v>
      </c>
      <c r="H774">
        <v>5139</v>
      </c>
      <c r="I774" s="6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74"/>
        <v>43505.25</v>
      </c>
      <c r="O774" s="11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72"/>
        <v>190.55555555555554</v>
      </c>
      <c r="G775" t="s">
        <v>20</v>
      </c>
      <c r="H775">
        <v>2353</v>
      </c>
      <c r="I775" s="6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74"/>
        <v>42838.208333333328</v>
      </c>
      <c r="O775" s="11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72"/>
        <v>135.5</v>
      </c>
      <c r="G776" t="s">
        <v>20</v>
      </c>
      <c r="H776">
        <v>78</v>
      </c>
      <c r="I776" s="6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74"/>
        <v>42513.208333333328</v>
      </c>
      <c r="O776" s="11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72"/>
        <v>10.297872340425531</v>
      </c>
      <c r="G777" t="s">
        <v>14</v>
      </c>
      <c r="H777">
        <v>10</v>
      </c>
      <c r="I777" s="6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74"/>
        <v>41949.25</v>
      </c>
      <c r="O777" s="11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72"/>
        <v>65.544223826714799</v>
      </c>
      <c r="G778" t="s">
        <v>14</v>
      </c>
      <c r="H778">
        <v>2201</v>
      </c>
      <c r="I778" s="6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74"/>
        <v>43650.208333333328</v>
      </c>
      <c r="O778" s="11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72"/>
        <v>49.026652452025587</v>
      </c>
      <c r="G779" t="s">
        <v>14</v>
      </c>
      <c r="H779">
        <v>676</v>
      </c>
      <c r="I779" s="6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74"/>
        <v>40809.208333333336</v>
      </c>
      <c r="O779" s="11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72"/>
        <v>787.92307692307691</v>
      </c>
      <c r="G780" t="s">
        <v>20</v>
      </c>
      <c r="H780">
        <v>174</v>
      </c>
      <c r="I780" s="6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74"/>
        <v>40768.208333333336</v>
      </c>
      <c r="O780" s="11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72"/>
        <v>80.306347746090154</v>
      </c>
      <c r="G781" t="s">
        <v>14</v>
      </c>
      <c r="H781">
        <v>831</v>
      </c>
      <c r="I781" s="6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74"/>
        <v>42230.208333333328</v>
      </c>
      <c r="O781" s="11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72"/>
        <v>106.29411764705883</v>
      </c>
      <c r="G782" t="s">
        <v>20</v>
      </c>
      <c r="H782">
        <v>164</v>
      </c>
      <c r="I782" s="6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74"/>
        <v>42573.208333333328</v>
      </c>
      <c r="O782" s="11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72"/>
        <v>50.735632183908038</v>
      </c>
      <c r="G783" t="s">
        <v>74</v>
      </c>
      <c r="H783">
        <v>56</v>
      </c>
      <c r="I783" s="6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74"/>
        <v>40482.208333333336</v>
      </c>
      <c r="O783" s="11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72"/>
        <v>215.31372549019611</v>
      </c>
      <c r="G784" t="s">
        <v>20</v>
      </c>
      <c r="H784">
        <v>161</v>
      </c>
      <c r="I784" s="6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74"/>
        <v>40603.25</v>
      </c>
      <c r="O784" s="11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72"/>
        <v>141.22972972972974</v>
      </c>
      <c r="G785" t="s">
        <v>20</v>
      </c>
      <c r="H785">
        <v>138</v>
      </c>
      <c r="I785" s="6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74"/>
        <v>41625.25</v>
      </c>
      <c r="O785" s="11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72"/>
        <v>115.33745781777279</v>
      </c>
      <c r="G786" t="s">
        <v>20</v>
      </c>
      <c r="H786">
        <v>3308</v>
      </c>
      <c r="I786" s="6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74"/>
        <v>42435.25</v>
      </c>
      <c r="O786" s="11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72"/>
        <v>193.11940298507463</v>
      </c>
      <c r="G787" t="s">
        <v>20</v>
      </c>
      <c r="H787">
        <v>127</v>
      </c>
      <c r="I787" s="6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74"/>
        <v>43582.208333333328</v>
      </c>
      <c r="O787" s="11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72"/>
        <v>729.73333333333335</v>
      </c>
      <c r="G788" t="s">
        <v>20</v>
      </c>
      <c r="H788">
        <v>207</v>
      </c>
      <c r="I788" s="6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74"/>
        <v>43186.208333333328</v>
      </c>
      <c r="O788" s="11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72"/>
        <v>99.66339869281046</v>
      </c>
      <c r="G789" t="s">
        <v>14</v>
      </c>
      <c r="H789">
        <v>859</v>
      </c>
      <c r="I789" s="6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74"/>
        <v>40684.208333333336</v>
      </c>
      <c r="O789" s="11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72"/>
        <v>88.166666666666671</v>
      </c>
      <c r="G790" t="s">
        <v>47</v>
      </c>
      <c r="H790">
        <v>31</v>
      </c>
      <c r="I790" s="6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74"/>
        <v>41202.208333333336</v>
      </c>
      <c r="O790" s="11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72"/>
        <v>37.233333333333334</v>
      </c>
      <c r="G791" t="s">
        <v>14</v>
      </c>
      <c r="H791">
        <v>45</v>
      </c>
      <c r="I791" s="6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74"/>
        <v>41786.208333333336</v>
      </c>
      <c r="O791" s="11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72"/>
        <v>30.540075309306079</v>
      </c>
      <c r="G792" t="s">
        <v>74</v>
      </c>
      <c r="H792">
        <v>1113</v>
      </c>
      <c r="I792" s="6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74"/>
        <v>40223.25</v>
      </c>
      <c r="O792" s="11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72"/>
        <v>25.714285714285712</v>
      </c>
      <c r="G793" t="s">
        <v>14</v>
      </c>
      <c r="H793">
        <v>6</v>
      </c>
      <c r="I793" s="6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74"/>
        <v>42715.25</v>
      </c>
      <c r="O793" s="11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72"/>
        <v>34</v>
      </c>
      <c r="G794" t="s">
        <v>14</v>
      </c>
      <c r="H794">
        <v>7</v>
      </c>
      <c r="I794" s="6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74"/>
        <v>41451.208333333336</v>
      </c>
      <c r="O794" s="11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72"/>
        <v>1185.909090909091</v>
      </c>
      <c r="G795" t="s">
        <v>20</v>
      </c>
      <c r="H795">
        <v>181</v>
      </c>
      <c r="I795" s="6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74"/>
        <v>41450.208333333336</v>
      </c>
      <c r="O795" s="11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72"/>
        <v>125.39393939393939</v>
      </c>
      <c r="G796" t="s">
        <v>20</v>
      </c>
      <c r="H796">
        <v>110</v>
      </c>
      <c r="I796" s="6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74"/>
        <v>43091.25</v>
      </c>
      <c r="O796" s="11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72"/>
        <v>14.394366197183098</v>
      </c>
      <c r="G797" t="s">
        <v>14</v>
      </c>
      <c r="H797">
        <v>31</v>
      </c>
      <c r="I797" s="6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74"/>
        <v>42675.208333333328</v>
      </c>
      <c r="O797" s="11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72"/>
        <v>54.807692307692314</v>
      </c>
      <c r="G798" t="s">
        <v>14</v>
      </c>
      <c r="H798">
        <v>78</v>
      </c>
      <c r="I798" s="6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74"/>
        <v>41859.208333333336</v>
      </c>
      <c r="O798" s="11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72"/>
        <v>109.63157894736841</v>
      </c>
      <c r="G799" t="s">
        <v>20</v>
      </c>
      <c r="H799">
        <v>185</v>
      </c>
      <c r="I799" s="6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74"/>
        <v>43464.25</v>
      </c>
      <c r="O799" s="11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72"/>
        <v>188.47058823529412</v>
      </c>
      <c r="G800" t="s">
        <v>20</v>
      </c>
      <c r="H800">
        <v>121</v>
      </c>
      <c r="I800" s="6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74"/>
        <v>41060.208333333336</v>
      </c>
      <c r="O800" s="11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72"/>
        <v>87.008284023668637</v>
      </c>
      <c r="G801" t="s">
        <v>14</v>
      </c>
      <c r="H801">
        <v>1225</v>
      </c>
      <c r="I801" s="6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74"/>
        <v>42399.25</v>
      </c>
      <c r="O801" s="11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72"/>
        <v>1</v>
      </c>
      <c r="G802" t="s">
        <v>14</v>
      </c>
      <c r="H802">
        <v>1</v>
      </c>
      <c r="I802" s="6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74"/>
        <v>42167.208333333328</v>
      </c>
      <c r="O802" s="11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72"/>
        <v>202.9130434782609</v>
      </c>
      <c r="G803" t="s">
        <v>20</v>
      </c>
      <c r="H803">
        <v>106</v>
      </c>
      <c r="I803" s="6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74"/>
        <v>43830.25</v>
      </c>
      <c r="O803" s="11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72"/>
        <v>197.03225806451613</v>
      </c>
      <c r="G804" t="s">
        <v>20</v>
      </c>
      <c r="H804">
        <v>142</v>
      </c>
      <c r="I804" s="6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74"/>
        <v>43650.208333333328</v>
      </c>
      <c r="O804" s="11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72"/>
        <v>107</v>
      </c>
      <c r="G805" t="s">
        <v>20</v>
      </c>
      <c r="H805">
        <v>233</v>
      </c>
      <c r="I805" s="6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74"/>
        <v>43492.25</v>
      </c>
      <c r="O805" s="11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72"/>
        <v>268.73076923076923</v>
      </c>
      <c r="G806" t="s">
        <v>20</v>
      </c>
      <c r="H806">
        <v>218</v>
      </c>
      <c r="I806" s="6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74"/>
        <v>43102.25</v>
      </c>
      <c r="O806" s="11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72"/>
        <v>50.845360824742272</v>
      </c>
      <c r="G807" t="s">
        <v>14</v>
      </c>
      <c r="H807">
        <v>67</v>
      </c>
      <c r="I807" s="6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74"/>
        <v>41958.25</v>
      </c>
      <c r="O807" s="11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72"/>
        <v>1180.2857142857142</v>
      </c>
      <c r="G808" t="s">
        <v>20</v>
      </c>
      <c r="H808">
        <v>76</v>
      </c>
      <c r="I808" s="6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74"/>
        <v>40973.25</v>
      </c>
      <c r="O808" s="11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72"/>
        <v>264</v>
      </c>
      <c r="G809" t="s">
        <v>20</v>
      </c>
      <c r="H809">
        <v>43</v>
      </c>
      <c r="I809" s="6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74"/>
        <v>43753.208333333328</v>
      </c>
      <c r="O809" s="11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72"/>
        <v>30.44230769230769</v>
      </c>
      <c r="G810" t="s">
        <v>14</v>
      </c>
      <c r="H810">
        <v>19</v>
      </c>
      <c r="I810" s="6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74"/>
        <v>42507.208333333328</v>
      </c>
      <c r="O810" s="11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72"/>
        <v>62.880681818181813</v>
      </c>
      <c r="G811" t="s">
        <v>14</v>
      </c>
      <c r="H811">
        <v>2108</v>
      </c>
      <c r="I811" s="6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74"/>
        <v>41135.208333333336</v>
      </c>
      <c r="O811" s="11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72"/>
        <v>193.125</v>
      </c>
      <c r="G812" t="s">
        <v>20</v>
      </c>
      <c r="H812">
        <v>221</v>
      </c>
      <c r="I812" s="6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74"/>
        <v>43067.25</v>
      </c>
      <c r="O812" s="11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72"/>
        <v>77.102702702702715</v>
      </c>
      <c r="G813" t="s">
        <v>14</v>
      </c>
      <c r="H813">
        <v>679</v>
      </c>
      <c r="I813" s="6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74"/>
        <v>42378.25</v>
      </c>
      <c r="O813" s="11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72"/>
        <v>225.52763819095478</v>
      </c>
      <c r="G814" t="s">
        <v>20</v>
      </c>
      <c r="H814">
        <v>2805</v>
      </c>
      <c r="I814" s="6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74"/>
        <v>43206.208333333328</v>
      </c>
      <c r="O814" s="11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72"/>
        <v>239.40625</v>
      </c>
      <c r="G815" t="s">
        <v>20</v>
      </c>
      <c r="H815">
        <v>68</v>
      </c>
      <c r="I815" s="6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74"/>
        <v>41148.208333333336</v>
      </c>
      <c r="O815" s="11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72"/>
        <v>92.1875</v>
      </c>
      <c r="G816" t="s">
        <v>14</v>
      </c>
      <c r="H816">
        <v>36</v>
      </c>
      <c r="I816" s="6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74"/>
        <v>42517.208333333328</v>
      </c>
      <c r="O816" s="11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72"/>
        <v>130.23333333333335</v>
      </c>
      <c r="G817" t="s">
        <v>20</v>
      </c>
      <c r="H817">
        <v>183</v>
      </c>
      <c r="I817" s="6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74"/>
        <v>43068.25</v>
      </c>
      <c r="O817" s="11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72"/>
        <v>615.21739130434787</v>
      </c>
      <c r="G818" t="s">
        <v>20</v>
      </c>
      <c r="H818">
        <v>133</v>
      </c>
      <c r="I818" s="6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74"/>
        <v>41680.25</v>
      </c>
      <c r="O818" s="11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72"/>
        <v>368.79532163742692</v>
      </c>
      <c r="G819" t="s">
        <v>20</v>
      </c>
      <c r="H819">
        <v>2489</v>
      </c>
      <c r="I819" s="6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74"/>
        <v>43589.208333333328</v>
      </c>
      <c r="O819" s="11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72"/>
        <v>1094.8571428571429</v>
      </c>
      <c r="G820" t="s">
        <v>20</v>
      </c>
      <c r="H820">
        <v>69</v>
      </c>
      <c r="I820" s="6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74"/>
        <v>43486.25</v>
      </c>
      <c r="O820" s="11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72"/>
        <v>50.662921348314605</v>
      </c>
      <c r="G821" t="s">
        <v>14</v>
      </c>
      <c r="H821">
        <v>47</v>
      </c>
      <c r="I821" s="6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74"/>
        <v>41237.25</v>
      </c>
      <c r="O821" s="11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72"/>
        <v>800.6</v>
      </c>
      <c r="G822" t="s">
        <v>20</v>
      </c>
      <c r="H822">
        <v>279</v>
      </c>
      <c r="I822" s="6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74"/>
        <v>43310.208333333328</v>
      </c>
      <c r="O822" s="11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72"/>
        <v>291.28571428571428</v>
      </c>
      <c r="G823" t="s">
        <v>20</v>
      </c>
      <c r="H823">
        <v>210</v>
      </c>
      <c r="I823" s="6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74"/>
        <v>42794.25</v>
      </c>
      <c r="O823" s="11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72"/>
        <v>349.9666666666667</v>
      </c>
      <c r="G824" t="s">
        <v>20</v>
      </c>
      <c r="H824">
        <v>2100</v>
      </c>
      <c r="I824" s="6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74"/>
        <v>41698.25</v>
      </c>
      <c r="O824" s="11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72"/>
        <v>357.07317073170731</v>
      </c>
      <c r="G825" t="s">
        <v>20</v>
      </c>
      <c r="H825">
        <v>252</v>
      </c>
      <c r="I825" s="6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74"/>
        <v>41892.208333333336</v>
      </c>
      <c r="O825" s="11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72"/>
        <v>126.48941176470588</v>
      </c>
      <c r="G826" t="s">
        <v>20</v>
      </c>
      <c r="H826">
        <v>1280</v>
      </c>
      <c r="I826" s="6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74"/>
        <v>40348.208333333336</v>
      </c>
      <c r="O826" s="11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72"/>
        <v>387.5</v>
      </c>
      <c r="G827" t="s">
        <v>20</v>
      </c>
      <c r="H827">
        <v>157</v>
      </c>
      <c r="I827" s="6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74"/>
        <v>42941.208333333328</v>
      </c>
      <c r="O827" s="11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72"/>
        <v>457.03571428571428</v>
      </c>
      <c r="G828" t="s">
        <v>20</v>
      </c>
      <c r="H828">
        <v>194</v>
      </c>
      <c r="I828" s="6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74"/>
        <v>40525.25</v>
      </c>
      <c r="O828" s="11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72"/>
        <v>266.69565217391306</v>
      </c>
      <c r="G829" t="s">
        <v>20</v>
      </c>
      <c r="H829">
        <v>82</v>
      </c>
      <c r="I829" s="6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74"/>
        <v>40666.208333333336</v>
      </c>
      <c r="O829" s="11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72"/>
        <v>69</v>
      </c>
      <c r="G830" t="s">
        <v>14</v>
      </c>
      <c r="H830">
        <v>70</v>
      </c>
      <c r="I830" s="6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74"/>
        <v>43340.208333333328</v>
      </c>
      <c r="O830" s="11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72"/>
        <v>51.34375</v>
      </c>
      <c r="G831" t="s">
        <v>14</v>
      </c>
      <c r="H831">
        <v>154</v>
      </c>
      <c r="I831" s="6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74"/>
        <v>42164.208333333328</v>
      </c>
      <c r="O831" s="11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72"/>
        <v>1.1710526315789473</v>
      </c>
      <c r="G832" t="s">
        <v>14</v>
      </c>
      <c r="H832">
        <v>22</v>
      </c>
      <c r="I832" s="6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74"/>
        <v>43103.25</v>
      </c>
      <c r="O832" s="11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72"/>
        <v>108.97734294541709</v>
      </c>
      <c r="G833" t="s">
        <v>20</v>
      </c>
      <c r="H833">
        <v>4233</v>
      </c>
      <c r="I833" s="6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74"/>
        <v>40994.208333333336</v>
      </c>
      <c r="O833" s="11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ref="F834:F897" si="78">E834/D834*100</f>
        <v>315.17592592592592</v>
      </c>
      <c r="G834" t="s">
        <v>20</v>
      </c>
      <c r="H834">
        <v>1297</v>
      </c>
      <c r="I834" s="6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74"/>
        <v>42299.208333333328</v>
      </c>
      <c r="O834" s="11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si="78"/>
        <v>157.69117647058823</v>
      </c>
      <c r="G835" t="s">
        <v>20</v>
      </c>
      <c r="H835">
        <v>165</v>
      </c>
      <c r="I835" s="6">
        <f t="shared" ref="I835:I898" si="79">AVERAGE(E835/H835)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80">(((L835/60)/60)/24+DATE(1970,1,1))</f>
        <v>40588.25</v>
      </c>
      <c r="O835" s="11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LEFT(R835,SEARCH("/",R835)-1)</f>
        <v>publishing</v>
      </c>
      <c r="T835" t="str">
        <f t="shared" ref="T835:T898" si="83">RIGHT(R835,LEN(R835)-SEARCH("/",R835)-0)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78"/>
        <v>153.8082191780822</v>
      </c>
      <c r="G836" t="s">
        <v>20</v>
      </c>
      <c r="H836">
        <v>119</v>
      </c>
      <c r="I836" s="6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80"/>
        <v>41448.208333333336</v>
      </c>
      <c r="O836" s="11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78"/>
        <v>89.738979118329468</v>
      </c>
      <c r="G837" t="s">
        <v>14</v>
      </c>
      <c r="H837">
        <v>1758</v>
      </c>
      <c r="I837" s="6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80"/>
        <v>42063.25</v>
      </c>
      <c r="O837" s="11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78"/>
        <v>75.135802469135797</v>
      </c>
      <c r="G838" t="s">
        <v>14</v>
      </c>
      <c r="H838">
        <v>94</v>
      </c>
      <c r="I838" s="6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80"/>
        <v>40214.25</v>
      </c>
      <c r="O838" s="11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78"/>
        <v>852.88135593220341</v>
      </c>
      <c r="G839" t="s">
        <v>20</v>
      </c>
      <c r="H839">
        <v>1797</v>
      </c>
      <c r="I839" s="6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80"/>
        <v>40629.208333333336</v>
      </c>
      <c r="O839" s="11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78"/>
        <v>138.90625</v>
      </c>
      <c r="G840" t="s">
        <v>20</v>
      </c>
      <c r="H840">
        <v>261</v>
      </c>
      <c r="I840" s="6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80"/>
        <v>43370.208333333328</v>
      </c>
      <c r="O840" s="11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78"/>
        <v>190.18181818181819</v>
      </c>
      <c r="G841" t="s">
        <v>20</v>
      </c>
      <c r="H841">
        <v>157</v>
      </c>
      <c r="I841" s="6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80"/>
        <v>41715.208333333336</v>
      </c>
      <c r="O841" s="11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78"/>
        <v>100.24333619948409</v>
      </c>
      <c r="G842" t="s">
        <v>20</v>
      </c>
      <c r="H842">
        <v>3533</v>
      </c>
      <c r="I842" s="6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80"/>
        <v>41836.208333333336</v>
      </c>
      <c r="O842" s="11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78"/>
        <v>142.75824175824175</v>
      </c>
      <c r="G843" t="s">
        <v>20</v>
      </c>
      <c r="H843">
        <v>155</v>
      </c>
      <c r="I843" s="6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80"/>
        <v>42419.25</v>
      </c>
      <c r="O843" s="11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78"/>
        <v>563.13333333333333</v>
      </c>
      <c r="G844" t="s">
        <v>20</v>
      </c>
      <c r="H844">
        <v>132</v>
      </c>
      <c r="I844" s="6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80"/>
        <v>43266.208333333328</v>
      </c>
      <c r="O844" s="11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78"/>
        <v>30.715909090909086</v>
      </c>
      <c r="G845" t="s">
        <v>14</v>
      </c>
      <c r="H845">
        <v>33</v>
      </c>
      <c r="I845" s="6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80"/>
        <v>43338.208333333328</v>
      </c>
      <c r="O845" s="11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78"/>
        <v>99.39772727272728</v>
      </c>
      <c r="G846" t="s">
        <v>74</v>
      </c>
      <c r="H846">
        <v>94</v>
      </c>
      <c r="I846" s="6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80"/>
        <v>40930.25</v>
      </c>
      <c r="O846" s="11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78"/>
        <v>197.54935622317598</v>
      </c>
      <c r="G847" t="s">
        <v>20</v>
      </c>
      <c r="H847">
        <v>1354</v>
      </c>
      <c r="I847" s="6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80"/>
        <v>43235.208333333328</v>
      </c>
      <c r="O847" s="11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78"/>
        <v>508.5</v>
      </c>
      <c r="G848" t="s">
        <v>20</v>
      </c>
      <c r="H848">
        <v>48</v>
      </c>
      <c r="I848" s="6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80"/>
        <v>43302.208333333328</v>
      </c>
      <c r="O848" s="11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78"/>
        <v>237.74468085106383</v>
      </c>
      <c r="G849" t="s">
        <v>20</v>
      </c>
      <c r="H849">
        <v>110</v>
      </c>
      <c r="I849" s="6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80"/>
        <v>43107.25</v>
      </c>
      <c r="O849" s="11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78"/>
        <v>338.46875</v>
      </c>
      <c r="G850" t="s">
        <v>20</v>
      </c>
      <c r="H850">
        <v>172</v>
      </c>
      <c r="I850" s="6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80"/>
        <v>40341.208333333336</v>
      </c>
      <c r="O850" s="11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78"/>
        <v>133.08955223880596</v>
      </c>
      <c r="G851" t="s">
        <v>20</v>
      </c>
      <c r="H851">
        <v>307</v>
      </c>
      <c r="I851" s="6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80"/>
        <v>40948.25</v>
      </c>
      <c r="O851" s="11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78"/>
        <v>1</v>
      </c>
      <c r="G852" t="s">
        <v>14</v>
      </c>
      <c r="H852">
        <v>1</v>
      </c>
      <c r="I852" s="6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80"/>
        <v>40866.25</v>
      </c>
      <c r="O852" s="11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78"/>
        <v>207.79999999999998</v>
      </c>
      <c r="G853" t="s">
        <v>20</v>
      </c>
      <c r="H853">
        <v>160</v>
      </c>
      <c r="I853" s="6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80"/>
        <v>41031.208333333336</v>
      </c>
      <c r="O853" s="11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78"/>
        <v>51.122448979591837</v>
      </c>
      <c r="G854" t="s">
        <v>14</v>
      </c>
      <c r="H854">
        <v>31</v>
      </c>
      <c r="I854" s="6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80"/>
        <v>40740.208333333336</v>
      </c>
      <c r="O854" s="11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78"/>
        <v>652.05847953216369</v>
      </c>
      <c r="G855" t="s">
        <v>20</v>
      </c>
      <c r="H855">
        <v>1467</v>
      </c>
      <c r="I855" s="6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80"/>
        <v>40714.208333333336</v>
      </c>
      <c r="O855" s="11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78"/>
        <v>113.63099415204678</v>
      </c>
      <c r="G856" t="s">
        <v>20</v>
      </c>
      <c r="H856">
        <v>2662</v>
      </c>
      <c r="I856" s="6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80"/>
        <v>43787.25</v>
      </c>
      <c r="O856" s="11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78"/>
        <v>102.37606837606839</v>
      </c>
      <c r="G857" t="s">
        <v>20</v>
      </c>
      <c r="H857">
        <v>452</v>
      </c>
      <c r="I857" s="6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80"/>
        <v>40712.208333333336</v>
      </c>
      <c r="O857" s="11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78"/>
        <v>356.58333333333331</v>
      </c>
      <c r="G858" t="s">
        <v>20</v>
      </c>
      <c r="H858">
        <v>158</v>
      </c>
      <c r="I858" s="6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80"/>
        <v>41023.208333333336</v>
      </c>
      <c r="O858" s="11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78"/>
        <v>139.86792452830187</v>
      </c>
      <c r="G859" t="s">
        <v>20</v>
      </c>
      <c r="H859">
        <v>225</v>
      </c>
      <c r="I859" s="6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80"/>
        <v>40944.25</v>
      </c>
      <c r="O859" s="11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78"/>
        <v>69.45</v>
      </c>
      <c r="G860" t="s">
        <v>14</v>
      </c>
      <c r="H860">
        <v>35</v>
      </c>
      <c r="I860" s="6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80"/>
        <v>43211.208333333328</v>
      </c>
      <c r="O860" s="11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78"/>
        <v>35.534246575342465</v>
      </c>
      <c r="G861" t="s">
        <v>14</v>
      </c>
      <c r="H861">
        <v>63</v>
      </c>
      <c r="I861" s="6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80"/>
        <v>41334.25</v>
      </c>
      <c r="O861" s="11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78"/>
        <v>251.65</v>
      </c>
      <c r="G862" t="s">
        <v>20</v>
      </c>
      <c r="H862">
        <v>65</v>
      </c>
      <c r="I862" s="6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80"/>
        <v>43515.25</v>
      </c>
      <c r="O862" s="11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78"/>
        <v>105.87500000000001</v>
      </c>
      <c r="G863" t="s">
        <v>20</v>
      </c>
      <c r="H863">
        <v>163</v>
      </c>
      <c r="I863" s="6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80"/>
        <v>40258.208333333336</v>
      </c>
      <c r="O863" s="11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78"/>
        <v>187.42857142857144</v>
      </c>
      <c r="G864" t="s">
        <v>20</v>
      </c>
      <c r="H864">
        <v>85</v>
      </c>
      <c r="I864" s="6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80"/>
        <v>40756.208333333336</v>
      </c>
      <c r="O864" s="11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2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78"/>
        <v>386.78571428571428</v>
      </c>
      <c r="G865" t="s">
        <v>20</v>
      </c>
      <c r="H865">
        <v>217</v>
      </c>
      <c r="I865" s="6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80"/>
        <v>42172.208333333328</v>
      </c>
      <c r="O865" s="11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2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78"/>
        <v>347.07142857142856</v>
      </c>
      <c r="G866" t="s">
        <v>20</v>
      </c>
      <c r="H866">
        <v>150</v>
      </c>
      <c r="I866" s="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80"/>
        <v>42601.208333333328</v>
      </c>
      <c r="O866" s="11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2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78"/>
        <v>185.82098765432099</v>
      </c>
      <c r="G867" t="s">
        <v>20</v>
      </c>
      <c r="H867">
        <v>3272</v>
      </c>
      <c r="I867" s="6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80"/>
        <v>41897.208333333336</v>
      </c>
      <c r="O867" s="11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2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78"/>
        <v>43.241247264770237</v>
      </c>
      <c r="G868" t="s">
        <v>74</v>
      </c>
      <c r="H868">
        <v>898</v>
      </c>
      <c r="I868" s="6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80"/>
        <v>40671.208333333336</v>
      </c>
      <c r="O868" s="11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2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78"/>
        <v>162.4375</v>
      </c>
      <c r="G869" t="s">
        <v>20</v>
      </c>
      <c r="H869">
        <v>300</v>
      </c>
      <c r="I869" s="6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80"/>
        <v>43382.208333333328</v>
      </c>
      <c r="O869" s="11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2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78"/>
        <v>184.84285714285716</v>
      </c>
      <c r="G870" t="s">
        <v>20</v>
      </c>
      <c r="H870">
        <v>126</v>
      </c>
      <c r="I870" s="6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80"/>
        <v>41559.208333333336</v>
      </c>
      <c r="O870" s="11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2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78"/>
        <v>23.703520691785052</v>
      </c>
      <c r="G871" t="s">
        <v>14</v>
      </c>
      <c r="H871">
        <v>526</v>
      </c>
      <c r="I871" s="6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80"/>
        <v>40350.208333333336</v>
      </c>
      <c r="O871" s="11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2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78"/>
        <v>89.870129870129873</v>
      </c>
      <c r="G872" t="s">
        <v>14</v>
      </c>
      <c r="H872">
        <v>121</v>
      </c>
      <c r="I872" s="6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80"/>
        <v>42240.208333333328</v>
      </c>
      <c r="O872" s="11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2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78"/>
        <v>272.6041958041958</v>
      </c>
      <c r="G873" t="s">
        <v>20</v>
      </c>
      <c r="H873">
        <v>2320</v>
      </c>
      <c r="I873" s="6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80"/>
        <v>43040.208333333328</v>
      </c>
      <c r="O873" s="11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2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78"/>
        <v>170.04255319148936</v>
      </c>
      <c r="G874" t="s">
        <v>20</v>
      </c>
      <c r="H874">
        <v>81</v>
      </c>
      <c r="I874" s="6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80"/>
        <v>43346.208333333328</v>
      </c>
      <c r="O874" s="11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  <c r="V874" t="s">
        <v>2036</v>
      </c>
    </row>
    <row r="875" spans="1:22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78"/>
        <v>188.28503562945369</v>
      </c>
      <c r="G875" t="s">
        <v>20</v>
      </c>
      <c r="H875">
        <v>1887</v>
      </c>
      <c r="I875" s="6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80"/>
        <v>41647.25</v>
      </c>
      <c r="O875" s="11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2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78"/>
        <v>346.93532338308455</v>
      </c>
      <c r="G876" t="s">
        <v>20</v>
      </c>
      <c r="H876">
        <v>4358</v>
      </c>
      <c r="I876" s="6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80"/>
        <v>40291.208333333336</v>
      </c>
      <c r="O876" s="11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2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78"/>
        <v>69.177215189873422</v>
      </c>
      <c r="G877" t="s">
        <v>14</v>
      </c>
      <c r="H877">
        <v>67</v>
      </c>
      <c r="I877" s="6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80"/>
        <v>40556.25</v>
      </c>
      <c r="O877" s="11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2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78"/>
        <v>25.433734939759034</v>
      </c>
      <c r="G878" t="s">
        <v>14</v>
      </c>
      <c r="H878">
        <v>57</v>
      </c>
      <c r="I878" s="6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80"/>
        <v>43624.208333333328</v>
      </c>
      <c r="O878" s="11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2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78"/>
        <v>77.400977995110026</v>
      </c>
      <c r="G879" t="s">
        <v>14</v>
      </c>
      <c r="H879">
        <v>1229</v>
      </c>
      <c r="I879" s="6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80"/>
        <v>42577.208333333328</v>
      </c>
      <c r="O879" s="11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2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78"/>
        <v>37.481481481481481</v>
      </c>
      <c r="G880" t="s">
        <v>14</v>
      </c>
      <c r="H880">
        <v>12</v>
      </c>
      <c r="I880" s="6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80"/>
        <v>43845.25</v>
      </c>
      <c r="O880" s="11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78"/>
        <v>543.79999999999995</v>
      </c>
      <c r="G881" t="s">
        <v>20</v>
      </c>
      <c r="H881">
        <v>53</v>
      </c>
      <c r="I881" s="6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80"/>
        <v>42788.25</v>
      </c>
      <c r="O881" s="11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78"/>
        <v>228.52189349112427</v>
      </c>
      <c r="G882" t="s">
        <v>20</v>
      </c>
      <c r="H882">
        <v>2414</v>
      </c>
      <c r="I882" s="6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80"/>
        <v>43667.208333333328</v>
      </c>
      <c r="O882" s="11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78"/>
        <v>38.948339483394832</v>
      </c>
      <c r="G883" t="s">
        <v>14</v>
      </c>
      <c r="H883">
        <v>452</v>
      </c>
      <c r="I883" s="6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80"/>
        <v>42194.208333333328</v>
      </c>
      <c r="O883" s="11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78"/>
        <v>370</v>
      </c>
      <c r="G884" t="s">
        <v>20</v>
      </c>
      <c r="H884">
        <v>80</v>
      </c>
      <c r="I884" s="6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80"/>
        <v>42025.25</v>
      </c>
      <c r="O884" s="11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78"/>
        <v>237.91176470588232</v>
      </c>
      <c r="G885" t="s">
        <v>20</v>
      </c>
      <c r="H885">
        <v>193</v>
      </c>
      <c r="I885" s="6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80"/>
        <v>40323.208333333336</v>
      </c>
      <c r="O885" s="11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78"/>
        <v>64.036299765807954</v>
      </c>
      <c r="G886" t="s">
        <v>14</v>
      </c>
      <c r="H886">
        <v>1886</v>
      </c>
      <c r="I886" s="6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80"/>
        <v>41763.208333333336</v>
      </c>
      <c r="O886" s="11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78"/>
        <v>118.27777777777777</v>
      </c>
      <c r="G887" t="s">
        <v>20</v>
      </c>
      <c r="H887">
        <v>52</v>
      </c>
      <c r="I887" s="6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80"/>
        <v>40335.208333333336</v>
      </c>
      <c r="O887" s="11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78"/>
        <v>84.824037184594957</v>
      </c>
      <c r="G888" t="s">
        <v>14</v>
      </c>
      <c r="H888">
        <v>1825</v>
      </c>
      <c r="I888" s="6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80"/>
        <v>40416.208333333336</v>
      </c>
      <c r="O888" s="11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78"/>
        <v>29.346153846153843</v>
      </c>
      <c r="G889" t="s">
        <v>14</v>
      </c>
      <c r="H889">
        <v>31</v>
      </c>
      <c r="I889" s="6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80"/>
        <v>42202.208333333328</v>
      </c>
      <c r="O889" s="11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78"/>
        <v>209.89655172413794</v>
      </c>
      <c r="G890" t="s">
        <v>20</v>
      </c>
      <c r="H890">
        <v>290</v>
      </c>
      <c r="I890" s="6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80"/>
        <v>42836.208333333328</v>
      </c>
      <c r="O890" s="11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78"/>
        <v>169.78571428571431</v>
      </c>
      <c r="G891" t="s">
        <v>20</v>
      </c>
      <c r="H891">
        <v>122</v>
      </c>
      <c r="I891" s="6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80"/>
        <v>41710.208333333336</v>
      </c>
      <c r="O891" s="11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78"/>
        <v>115.95907738095239</v>
      </c>
      <c r="G892" t="s">
        <v>20</v>
      </c>
      <c r="H892">
        <v>1470</v>
      </c>
      <c r="I892" s="6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80"/>
        <v>43640.208333333328</v>
      </c>
      <c r="O892" s="11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78"/>
        <v>258.59999999999997</v>
      </c>
      <c r="G893" t="s">
        <v>20</v>
      </c>
      <c r="H893">
        <v>165</v>
      </c>
      <c r="I893" s="6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80"/>
        <v>40880.25</v>
      </c>
      <c r="O893" s="11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78"/>
        <v>230.58333333333331</v>
      </c>
      <c r="G894" t="s">
        <v>20</v>
      </c>
      <c r="H894">
        <v>182</v>
      </c>
      <c r="I894" s="6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80"/>
        <v>40319.208333333336</v>
      </c>
      <c r="O894" s="11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78"/>
        <v>128.21428571428572</v>
      </c>
      <c r="G895" t="s">
        <v>20</v>
      </c>
      <c r="H895">
        <v>199</v>
      </c>
      <c r="I895" s="6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80"/>
        <v>42170.208333333328</v>
      </c>
      <c r="O895" s="11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78"/>
        <v>188.70588235294116</v>
      </c>
      <c r="G896" t="s">
        <v>20</v>
      </c>
      <c r="H896">
        <v>56</v>
      </c>
      <c r="I896" s="6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80"/>
        <v>41466.208333333336</v>
      </c>
      <c r="O896" s="11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78"/>
        <v>6.9511889862327907</v>
      </c>
      <c r="G897" t="s">
        <v>14</v>
      </c>
      <c r="H897">
        <v>107</v>
      </c>
      <c r="I897" s="6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80"/>
        <v>43134.25</v>
      </c>
      <c r="O897" s="11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ref="F898:F961" si="84">E898/D898*100</f>
        <v>774.43434343434342</v>
      </c>
      <c r="G898" t="s">
        <v>20</v>
      </c>
      <c r="H898">
        <v>1460</v>
      </c>
      <c r="I898" s="6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80"/>
        <v>40738.208333333336</v>
      </c>
      <c r="O898" s="11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si="84"/>
        <v>27.693181818181817</v>
      </c>
      <c r="G899" t="s">
        <v>14</v>
      </c>
      <c r="H899">
        <v>27</v>
      </c>
      <c r="I899" s="6">
        <f t="shared" ref="I899:I962" si="85">AVERAGE(E899/H899)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86">(((L899/60)/60)/24+DATE(1970,1,1))</f>
        <v>43583.208333333328</v>
      </c>
      <c r="O899" s="11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LEFT(R899,SEARCH("/",R899)-1)</f>
        <v>theater</v>
      </c>
      <c r="T899" t="str">
        <f t="shared" ref="T899:T962" si="89">RIGHT(R899,LEN(R899)-SEARCH("/",R899)-0)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84"/>
        <v>52.479620323841424</v>
      </c>
      <c r="G900" t="s">
        <v>14</v>
      </c>
      <c r="H900">
        <v>1221</v>
      </c>
      <c r="I900" s="6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86"/>
        <v>43815.25</v>
      </c>
      <c r="O900" s="11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84"/>
        <v>407.09677419354841</v>
      </c>
      <c r="G901" t="s">
        <v>20</v>
      </c>
      <c r="H901">
        <v>123</v>
      </c>
      <c r="I901" s="6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86"/>
        <v>41554.208333333336</v>
      </c>
      <c r="O901" s="11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84"/>
        <v>2</v>
      </c>
      <c r="G902" t="s">
        <v>14</v>
      </c>
      <c r="H902">
        <v>1</v>
      </c>
      <c r="I902" s="6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86"/>
        <v>41901.208333333336</v>
      </c>
      <c r="O902" s="11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84"/>
        <v>156.17857142857144</v>
      </c>
      <c r="G903" t="s">
        <v>20</v>
      </c>
      <c r="H903">
        <v>159</v>
      </c>
      <c r="I903" s="6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86"/>
        <v>43298.208333333328</v>
      </c>
      <c r="O903" s="11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84"/>
        <v>252.42857142857144</v>
      </c>
      <c r="G904" t="s">
        <v>20</v>
      </c>
      <c r="H904">
        <v>110</v>
      </c>
      <c r="I904" s="6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86"/>
        <v>42399.25</v>
      </c>
      <c r="O904" s="11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84"/>
        <v>1.729268292682927</v>
      </c>
      <c r="G905" t="s">
        <v>47</v>
      </c>
      <c r="H905">
        <v>14</v>
      </c>
      <c r="I905" s="6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86"/>
        <v>41034.208333333336</v>
      </c>
      <c r="O905" s="11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84"/>
        <v>12.230769230769232</v>
      </c>
      <c r="G906" t="s">
        <v>14</v>
      </c>
      <c r="H906">
        <v>16</v>
      </c>
      <c r="I906" s="6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86"/>
        <v>41186.208333333336</v>
      </c>
      <c r="O906" s="11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84"/>
        <v>163.98734177215189</v>
      </c>
      <c r="G907" t="s">
        <v>20</v>
      </c>
      <c r="H907">
        <v>236</v>
      </c>
      <c r="I907" s="6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86"/>
        <v>41536.208333333336</v>
      </c>
      <c r="O907" s="11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84"/>
        <v>162.98181818181817</v>
      </c>
      <c r="G908" t="s">
        <v>20</v>
      </c>
      <c r="H908">
        <v>191</v>
      </c>
      <c r="I908" s="6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86"/>
        <v>42868.208333333328</v>
      </c>
      <c r="O908" s="11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84"/>
        <v>20.252747252747252</v>
      </c>
      <c r="G909" t="s">
        <v>14</v>
      </c>
      <c r="H909">
        <v>41</v>
      </c>
      <c r="I909" s="6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86"/>
        <v>40660.208333333336</v>
      </c>
      <c r="O909" s="11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84"/>
        <v>319.24083769633506</v>
      </c>
      <c r="G910" t="s">
        <v>20</v>
      </c>
      <c r="H910">
        <v>3934</v>
      </c>
      <c r="I910" s="6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86"/>
        <v>41031.208333333336</v>
      </c>
      <c r="O910" s="11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84"/>
        <v>478.94444444444446</v>
      </c>
      <c r="G911" t="s">
        <v>20</v>
      </c>
      <c r="H911">
        <v>80</v>
      </c>
      <c r="I911" s="6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86"/>
        <v>43255.208333333328</v>
      </c>
      <c r="O911" s="11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84"/>
        <v>19.556634304207122</v>
      </c>
      <c r="G912" t="s">
        <v>74</v>
      </c>
      <c r="H912">
        <v>296</v>
      </c>
      <c r="I912" s="6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86"/>
        <v>42026.25</v>
      </c>
      <c r="O912" s="11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84"/>
        <v>198.94827586206895</v>
      </c>
      <c r="G913" t="s">
        <v>20</v>
      </c>
      <c r="H913">
        <v>462</v>
      </c>
      <c r="I913" s="6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86"/>
        <v>43717.208333333328</v>
      </c>
      <c r="O913" s="11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84"/>
        <v>795</v>
      </c>
      <c r="G914" t="s">
        <v>20</v>
      </c>
      <c r="H914">
        <v>179</v>
      </c>
      <c r="I914" s="6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86"/>
        <v>41157.208333333336</v>
      </c>
      <c r="O914" s="11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84"/>
        <v>50.621082621082621</v>
      </c>
      <c r="G915" t="s">
        <v>14</v>
      </c>
      <c r="H915">
        <v>523</v>
      </c>
      <c r="I915" s="6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86"/>
        <v>43597.208333333328</v>
      </c>
      <c r="O915" s="11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84"/>
        <v>57.4375</v>
      </c>
      <c r="G916" t="s">
        <v>14</v>
      </c>
      <c r="H916">
        <v>141</v>
      </c>
      <c r="I916" s="6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86"/>
        <v>41490.208333333336</v>
      </c>
      <c r="O916" s="11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84"/>
        <v>155.62827640984909</v>
      </c>
      <c r="G917" t="s">
        <v>20</v>
      </c>
      <c r="H917">
        <v>1866</v>
      </c>
      <c r="I917" s="6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86"/>
        <v>42976.208333333328</v>
      </c>
      <c r="O917" s="11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84"/>
        <v>36.297297297297298</v>
      </c>
      <c r="G918" t="s">
        <v>14</v>
      </c>
      <c r="H918">
        <v>52</v>
      </c>
      <c r="I918" s="6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86"/>
        <v>41991.25</v>
      </c>
      <c r="O918" s="11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84"/>
        <v>58.25</v>
      </c>
      <c r="G919" t="s">
        <v>47</v>
      </c>
      <c r="H919">
        <v>27</v>
      </c>
      <c r="I919" s="6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86"/>
        <v>40722.208333333336</v>
      </c>
      <c r="O919" s="11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84"/>
        <v>237.39473684210526</v>
      </c>
      <c r="G920" t="s">
        <v>20</v>
      </c>
      <c r="H920">
        <v>156</v>
      </c>
      <c r="I920" s="6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86"/>
        <v>41117.208333333336</v>
      </c>
      <c r="O920" s="11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84"/>
        <v>58.75</v>
      </c>
      <c r="G921" t="s">
        <v>14</v>
      </c>
      <c r="H921">
        <v>225</v>
      </c>
      <c r="I921" s="6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86"/>
        <v>43022.208333333328</v>
      </c>
      <c r="O921" s="11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84"/>
        <v>182.56603773584905</v>
      </c>
      <c r="G922" t="s">
        <v>20</v>
      </c>
      <c r="H922">
        <v>255</v>
      </c>
      <c r="I922" s="6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86"/>
        <v>43503.25</v>
      </c>
      <c r="O922" s="11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84"/>
        <v>0.75436408977556113</v>
      </c>
      <c r="G923" t="s">
        <v>14</v>
      </c>
      <c r="H923">
        <v>38</v>
      </c>
      <c r="I923" s="6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86"/>
        <v>40951.25</v>
      </c>
      <c r="O923" s="11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84"/>
        <v>175.95330739299609</v>
      </c>
      <c r="G924" t="s">
        <v>20</v>
      </c>
      <c r="H924">
        <v>2261</v>
      </c>
      <c r="I924" s="6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86"/>
        <v>43443.25</v>
      </c>
      <c r="O924" s="11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84"/>
        <v>237.88235294117646</v>
      </c>
      <c r="G925" t="s">
        <v>20</v>
      </c>
      <c r="H925">
        <v>40</v>
      </c>
      <c r="I925" s="6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86"/>
        <v>40373.208333333336</v>
      </c>
      <c r="O925" s="11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84"/>
        <v>488.05076142131981</v>
      </c>
      <c r="G926" t="s">
        <v>20</v>
      </c>
      <c r="H926">
        <v>2289</v>
      </c>
      <c r="I926" s="6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86"/>
        <v>43769.208333333328</v>
      </c>
      <c r="O926" s="11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84"/>
        <v>224.06666666666669</v>
      </c>
      <c r="G927" t="s">
        <v>20</v>
      </c>
      <c r="H927">
        <v>65</v>
      </c>
      <c r="I927" s="6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86"/>
        <v>43000.208333333328</v>
      </c>
      <c r="O927" s="11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84"/>
        <v>18.126436781609197</v>
      </c>
      <c r="G928" t="s">
        <v>14</v>
      </c>
      <c r="H928">
        <v>15</v>
      </c>
      <c r="I928" s="6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86"/>
        <v>42502.208333333328</v>
      </c>
      <c r="O928" s="11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84"/>
        <v>45.847222222222221</v>
      </c>
      <c r="G929" t="s">
        <v>14</v>
      </c>
      <c r="H929">
        <v>37</v>
      </c>
      <c r="I929" s="6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86"/>
        <v>41102.208333333336</v>
      </c>
      <c r="O929" s="11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84"/>
        <v>117.31541218637993</v>
      </c>
      <c r="G930" t="s">
        <v>20</v>
      </c>
      <c r="H930">
        <v>3777</v>
      </c>
      <c r="I930" s="6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86"/>
        <v>41637.25</v>
      </c>
      <c r="O930" s="11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84"/>
        <v>217.30909090909088</v>
      </c>
      <c r="G931" t="s">
        <v>20</v>
      </c>
      <c r="H931">
        <v>184</v>
      </c>
      <c r="I931" s="6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86"/>
        <v>42858.208333333328</v>
      </c>
      <c r="O931" s="11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84"/>
        <v>112.28571428571428</v>
      </c>
      <c r="G932" t="s">
        <v>20</v>
      </c>
      <c r="H932">
        <v>85</v>
      </c>
      <c r="I932" s="6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86"/>
        <v>42060.25</v>
      </c>
      <c r="O932" s="11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84"/>
        <v>72.51898734177216</v>
      </c>
      <c r="G933" t="s">
        <v>14</v>
      </c>
      <c r="H933">
        <v>112</v>
      </c>
      <c r="I933" s="6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86"/>
        <v>41818.208333333336</v>
      </c>
      <c r="O933" s="11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84"/>
        <v>212.30434782608697</v>
      </c>
      <c r="G934" t="s">
        <v>20</v>
      </c>
      <c r="H934">
        <v>144</v>
      </c>
      <c r="I934" s="6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86"/>
        <v>41709.208333333336</v>
      </c>
      <c r="O934" s="11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84"/>
        <v>239.74657534246577</v>
      </c>
      <c r="G935" t="s">
        <v>20</v>
      </c>
      <c r="H935">
        <v>1902</v>
      </c>
      <c r="I935" s="6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86"/>
        <v>41372.208333333336</v>
      </c>
      <c r="O935" s="11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84"/>
        <v>181.93548387096774</v>
      </c>
      <c r="G936" t="s">
        <v>20</v>
      </c>
      <c r="H936">
        <v>105</v>
      </c>
      <c r="I936" s="6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86"/>
        <v>42422.25</v>
      </c>
      <c r="O936" s="11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84"/>
        <v>164.13114754098362</v>
      </c>
      <c r="G937" t="s">
        <v>20</v>
      </c>
      <c r="H937">
        <v>132</v>
      </c>
      <c r="I937" s="6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86"/>
        <v>42209.208333333328</v>
      </c>
      <c r="O937" s="11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84"/>
        <v>1.6375968992248062</v>
      </c>
      <c r="G938" t="s">
        <v>14</v>
      </c>
      <c r="H938">
        <v>21</v>
      </c>
      <c r="I938" s="6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86"/>
        <v>43668.208333333328</v>
      </c>
      <c r="O938" s="11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84"/>
        <v>49.64385964912281</v>
      </c>
      <c r="G939" t="s">
        <v>74</v>
      </c>
      <c r="H939">
        <v>976</v>
      </c>
      <c r="I939" s="6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86"/>
        <v>42334.25</v>
      </c>
      <c r="O939" s="11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84"/>
        <v>109.70652173913042</v>
      </c>
      <c r="G940" t="s">
        <v>20</v>
      </c>
      <c r="H940">
        <v>96</v>
      </c>
      <c r="I940" s="6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86"/>
        <v>43263.208333333328</v>
      </c>
      <c r="O940" s="11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84"/>
        <v>49.217948717948715</v>
      </c>
      <c r="G941" t="s">
        <v>14</v>
      </c>
      <c r="H941">
        <v>67</v>
      </c>
      <c r="I941" s="6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86"/>
        <v>40670.208333333336</v>
      </c>
      <c r="O941" s="11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84"/>
        <v>62.232323232323225</v>
      </c>
      <c r="G942" t="s">
        <v>47</v>
      </c>
      <c r="H942">
        <v>66</v>
      </c>
      <c r="I942" s="6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86"/>
        <v>41244.25</v>
      </c>
      <c r="O942" s="11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84"/>
        <v>13.05813953488372</v>
      </c>
      <c r="G943" t="s">
        <v>14</v>
      </c>
      <c r="H943">
        <v>78</v>
      </c>
      <c r="I943" s="6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86"/>
        <v>40552.25</v>
      </c>
      <c r="O943" s="11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84"/>
        <v>64.635416666666671</v>
      </c>
      <c r="G944" t="s">
        <v>14</v>
      </c>
      <c r="H944">
        <v>67</v>
      </c>
      <c r="I944" s="6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86"/>
        <v>40568.25</v>
      </c>
      <c r="O944" s="11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2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84"/>
        <v>159.58666666666667</v>
      </c>
      <c r="G945" t="s">
        <v>20</v>
      </c>
      <c r="H945">
        <v>114</v>
      </c>
      <c r="I945" s="6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86"/>
        <v>41906.208333333336</v>
      </c>
      <c r="O945" s="11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2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84"/>
        <v>81.42</v>
      </c>
      <c r="G946" t="s">
        <v>14</v>
      </c>
      <c r="H946">
        <v>263</v>
      </c>
      <c r="I946" s="6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86"/>
        <v>42776.25</v>
      </c>
      <c r="O946" s="11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2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84"/>
        <v>32.444767441860463</v>
      </c>
      <c r="G947" t="s">
        <v>14</v>
      </c>
      <c r="H947">
        <v>1691</v>
      </c>
      <c r="I947" s="6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86"/>
        <v>41004.208333333336</v>
      </c>
      <c r="O947" s="11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2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84"/>
        <v>9.9141184124918666</v>
      </c>
      <c r="G948" t="s">
        <v>14</v>
      </c>
      <c r="H948">
        <v>181</v>
      </c>
      <c r="I948" s="6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86"/>
        <v>40710.208333333336</v>
      </c>
      <c r="O948" s="11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2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84"/>
        <v>26.694444444444443</v>
      </c>
      <c r="G949" t="s">
        <v>14</v>
      </c>
      <c r="H949">
        <v>13</v>
      </c>
      <c r="I949" s="6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86"/>
        <v>41908.208333333336</v>
      </c>
      <c r="O949" s="11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2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84"/>
        <v>62.957446808510639</v>
      </c>
      <c r="G950" t="s">
        <v>74</v>
      </c>
      <c r="H950">
        <v>160</v>
      </c>
      <c r="I950" s="6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86"/>
        <v>41985.25</v>
      </c>
      <c r="O950" s="11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2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84"/>
        <v>161.35593220338984</v>
      </c>
      <c r="G951" t="s">
        <v>20</v>
      </c>
      <c r="H951">
        <v>203</v>
      </c>
      <c r="I951" s="6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86"/>
        <v>42112.208333333328</v>
      </c>
      <c r="O951" s="11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2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84"/>
        <v>5</v>
      </c>
      <c r="G952" t="s">
        <v>14</v>
      </c>
      <c r="H952">
        <v>1</v>
      </c>
      <c r="I952" s="6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86"/>
        <v>43571.208333333328</v>
      </c>
      <c r="O952" s="11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2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84"/>
        <v>1096.9379310344827</v>
      </c>
      <c r="G953" t="s">
        <v>20</v>
      </c>
      <c r="H953">
        <v>1559</v>
      </c>
      <c r="I953" s="6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86"/>
        <v>42730.25</v>
      </c>
      <c r="O953" s="11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2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84"/>
        <v>70.094158075601371</v>
      </c>
      <c r="G954" t="s">
        <v>74</v>
      </c>
      <c r="H954">
        <v>2266</v>
      </c>
      <c r="I954" s="6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86"/>
        <v>42591.208333333328</v>
      </c>
      <c r="O954" s="11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2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84"/>
        <v>60</v>
      </c>
      <c r="G955" t="s">
        <v>14</v>
      </c>
      <c r="H955">
        <v>21</v>
      </c>
      <c r="I955" s="6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86"/>
        <v>42358.25</v>
      </c>
      <c r="O955" s="11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  <c r="V955" t="s">
        <v>2036</v>
      </c>
    </row>
    <row r="956" spans="1:22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84"/>
        <v>367.0985915492958</v>
      </c>
      <c r="G956" t="s">
        <v>20</v>
      </c>
      <c r="H956">
        <v>1548</v>
      </c>
      <c r="I956" s="6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86"/>
        <v>41174.208333333336</v>
      </c>
      <c r="O956" s="11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2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84"/>
        <v>1109</v>
      </c>
      <c r="G957" t="s">
        <v>20</v>
      </c>
      <c r="H957">
        <v>80</v>
      </c>
      <c r="I957" s="6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86"/>
        <v>41238.25</v>
      </c>
      <c r="O957" s="11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2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84"/>
        <v>19.028784648187631</v>
      </c>
      <c r="G958" t="s">
        <v>14</v>
      </c>
      <c r="H958">
        <v>830</v>
      </c>
      <c r="I958" s="6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86"/>
        <v>42360.25</v>
      </c>
      <c r="O958" s="11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  <c r="V958" t="s">
        <v>2036</v>
      </c>
    </row>
    <row r="959" spans="1:22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84"/>
        <v>126.87755102040816</v>
      </c>
      <c r="G959" t="s">
        <v>20</v>
      </c>
      <c r="H959">
        <v>131</v>
      </c>
      <c r="I959" s="6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86"/>
        <v>40955.25</v>
      </c>
      <c r="O959" s="11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2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84"/>
        <v>734.63636363636363</v>
      </c>
      <c r="G960" t="s">
        <v>20</v>
      </c>
      <c r="H960">
        <v>112</v>
      </c>
      <c r="I960" s="6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86"/>
        <v>40350.208333333336</v>
      </c>
      <c r="O960" s="11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84"/>
        <v>4.5731034482758623</v>
      </c>
      <c r="G961" t="s">
        <v>14</v>
      </c>
      <c r="H961">
        <v>130</v>
      </c>
      <c r="I961" s="6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86"/>
        <v>40357.208333333336</v>
      </c>
      <c r="O961" s="11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ref="F962:F1001" si="90">E962/D962*100</f>
        <v>85.054545454545448</v>
      </c>
      <c r="G962" t="s">
        <v>14</v>
      </c>
      <c r="H962">
        <v>55</v>
      </c>
      <c r="I962" s="6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86"/>
        <v>42408.25</v>
      </c>
      <c r="O962" s="11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si="90"/>
        <v>119.29824561403508</v>
      </c>
      <c r="G963" t="s">
        <v>20</v>
      </c>
      <c r="H963">
        <v>155</v>
      </c>
      <c r="I963" s="6">
        <f t="shared" ref="I963:I1001" si="91">AVERAGE(E963/H963)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92">(((L963/60)/60)/24+DATE(1970,1,1))</f>
        <v>40591.25</v>
      </c>
      <c r="O963" s="11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LEFT(R963,SEARCH("/",R963)-1)</f>
        <v>publishing</v>
      </c>
      <c r="T963" t="str">
        <f t="shared" ref="T963:T1001" si="95">RIGHT(R963,LEN(R963)-SEARCH("/",R963)-0)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90"/>
        <v>296.02777777777777</v>
      </c>
      <c r="G964" t="s">
        <v>20</v>
      </c>
      <c r="H964">
        <v>266</v>
      </c>
      <c r="I964" s="6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92"/>
        <v>41592.25</v>
      </c>
      <c r="O964" s="11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90"/>
        <v>84.694915254237287</v>
      </c>
      <c r="G965" t="s">
        <v>14</v>
      </c>
      <c r="H965">
        <v>114</v>
      </c>
      <c r="I965" s="6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92"/>
        <v>40607.25</v>
      </c>
      <c r="O965" s="11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90"/>
        <v>355.7837837837838</v>
      </c>
      <c r="G966" t="s">
        <v>20</v>
      </c>
      <c r="H966">
        <v>155</v>
      </c>
      <c r="I966" s="6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92"/>
        <v>42135.208333333328</v>
      </c>
      <c r="O966" s="11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90"/>
        <v>386.40909090909093</v>
      </c>
      <c r="G967" t="s">
        <v>20</v>
      </c>
      <c r="H967">
        <v>207</v>
      </c>
      <c r="I967" s="6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92"/>
        <v>40203.25</v>
      </c>
      <c r="O967" s="11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90"/>
        <v>792.23529411764707</v>
      </c>
      <c r="G968" t="s">
        <v>20</v>
      </c>
      <c r="H968">
        <v>245</v>
      </c>
      <c r="I968" s="6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92"/>
        <v>42901.208333333328</v>
      </c>
      <c r="O968" s="11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90"/>
        <v>137.03393665158373</v>
      </c>
      <c r="G969" t="s">
        <v>20</v>
      </c>
      <c r="H969">
        <v>1573</v>
      </c>
      <c r="I969" s="6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92"/>
        <v>41005.208333333336</v>
      </c>
      <c r="O969" s="11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90"/>
        <v>338.20833333333337</v>
      </c>
      <c r="G970" t="s">
        <v>20</v>
      </c>
      <c r="H970">
        <v>114</v>
      </c>
      <c r="I970" s="6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92"/>
        <v>40544.25</v>
      </c>
      <c r="O970" s="11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90"/>
        <v>108.22784810126582</v>
      </c>
      <c r="G971" t="s">
        <v>20</v>
      </c>
      <c r="H971">
        <v>93</v>
      </c>
      <c r="I971" s="6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92"/>
        <v>43821.25</v>
      </c>
      <c r="O971" s="11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90"/>
        <v>60.757639620653315</v>
      </c>
      <c r="G972" t="s">
        <v>14</v>
      </c>
      <c r="H972">
        <v>594</v>
      </c>
      <c r="I972" s="6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92"/>
        <v>40672.208333333336</v>
      </c>
      <c r="O972" s="11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90"/>
        <v>27.725490196078432</v>
      </c>
      <c r="G973" t="s">
        <v>14</v>
      </c>
      <c r="H973">
        <v>24</v>
      </c>
      <c r="I973" s="6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92"/>
        <v>41555.208333333336</v>
      </c>
      <c r="O973" s="11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90"/>
        <v>228.3934426229508</v>
      </c>
      <c r="G974" t="s">
        <v>20</v>
      </c>
      <c r="H974">
        <v>1681</v>
      </c>
      <c r="I974" s="6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92"/>
        <v>41792.208333333336</v>
      </c>
      <c r="O974" s="11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90"/>
        <v>21.615194054500414</v>
      </c>
      <c r="G975" t="s">
        <v>14</v>
      </c>
      <c r="H975">
        <v>252</v>
      </c>
      <c r="I975" s="6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92"/>
        <v>40522.25</v>
      </c>
      <c r="O975" s="11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90"/>
        <v>373.875</v>
      </c>
      <c r="G976" t="s">
        <v>20</v>
      </c>
      <c r="H976">
        <v>32</v>
      </c>
      <c r="I976" s="6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92"/>
        <v>41412.208333333336</v>
      </c>
      <c r="O976" s="11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90"/>
        <v>154.92592592592592</v>
      </c>
      <c r="G977" t="s">
        <v>20</v>
      </c>
      <c r="H977">
        <v>135</v>
      </c>
      <c r="I977" s="6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92"/>
        <v>42337.25</v>
      </c>
      <c r="O977" s="11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90"/>
        <v>322.14999999999998</v>
      </c>
      <c r="G978" t="s">
        <v>20</v>
      </c>
      <c r="H978">
        <v>140</v>
      </c>
      <c r="I978" s="6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92"/>
        <v>40571.25</v>
      </c>
      <c r="O978" s="11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90"/>
        <v>73.957142857142856</v>
      </c>
      <c r="G979" t="s">
        <v>14</v>
      </c>
      <c r="H979">
        <v>67</v>
      </c>
      <c r="I979" s="6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92"/>
        <v>43138.25</v>
      </c>
      <c r="O979" s="11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90"/>
        <v>864.1</v>
      </c>
      <c r="G980" t="s">
        <v>20</v>
      </c>
      <c r="H980">
        <v>92</v>
      </c>
      <c r="I980" s="6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92"/>
        <v>42686.25</v>
      </c>
      <c r="O980" s="11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90"/>
        <v>143.26245847176079</v>
      </c>
      <c r="G981" t="s">
        <v>20</v>
      </c>
      <c r="H981">
        <v>1015</v>
      </c>
      <c r="I981" s="6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92"/>
        <v>42078.208333333328</v>
      </c>
      <c r="O981" s="11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90"/>
        <v>40.281762295081968</v>
      </c>
      <c r="G982" t="s">
        <v>14</v>
      </c>
      <c r="H982">
        <v>742</v>
      </c>
      <c r="I982" s="6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92"/>
        <v>42307.208333333328</v>
      </c>
      <c r="O982" s="11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90"/>
        <v>178.22388059701493</v>
      </c>
      <c r="G983" t="s">
        <v>20</v>
      </c>
      <c r="H983">
        <v>323</v>
      </c>
      <c r="I983" s="6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92"/>
        <v>43094.25</v>
      </c>
      <c r="O983" s="11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90"/>
        <v>84.930555555555557</v>
      </c>
      <c r="G984" t="s">
        <v>14</v>
      </c>
      <c r="H984">
        <v>75</v>
      </c>
      <c r="I984" s="6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92"/>
        <v>40743.208333333336</v>
      </c>
      <c r="O984" s="11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90"/>
        <v>145.93648334624322</v>
      </c>
      <c r="G985" t="s">
        <v>20</v>
      </c>
      <c r="H985">
        <v>2326</v>
      </c>
      <c r="I985" s="6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92"/>
        <v>43681.208333333328</v>
      </c>
      <c r="O985" s="11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90"/>
        <v>152.46153846153848</v>
      </c>
      <c r="G986" t="s">
        <v>20</v>
      </c>
      <c r="H986">
        <v>381</v>
      </c>
      <c r="I986" s="6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92"/>
        <v>43716.208333333328</v>
      </c>
      <c r="O986" s="11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90"/>
        <v>67.129542790152414</v>
      </c>
      <c r="G987" t="s">
        <v>14</v>
      </c>
      <c r="H987">
        <v>4405</v>
      </c>
      <c r="I987" s="6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92"/>
        <v>41614.25</v>
      </c>
      <c r="O987" s="11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90"/>
        <v>40.307692307692307</v>
      </c>
      <c r="G988" t="s">
        <v>14</v>
      </c>
      <c r="H988">
        <v>92</v>
      </c>
      <c r="I988" s="6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92"/>
        <v>40638.208333333336</v>
      </c>
      <c r="O988" s="11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90"/>
        <v>216.79032258064518</v>
      </c>
      <c r="G989" t="s">
        <v>20</v>
      </c>
      <c r="H989">
        <v>480</v>
      </c>
      <c r="I989" s="6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92"/>
        <v>42852.208333333328</v>
      </c>
      <c r="O989" s="11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90"/>
        <v>52.117021276595743</v>
      </c>
      <c r="G990" t="s">
        <v>14</v>
      </c>
      <c r="H990">
        <v>64</v>
      </c>
      <c r="I990" s="6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92"/>
        <v>42686.25</v>
      </c>
      <c r="O990" s="11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90"/>
        <v>499.58333333333337</v>
      </c>
      <c r="G991" t="s">
        <v>20</v>
      </c>
      <c r="H991">
        <v>226</v>
      </c>
      <c r="I991" s="6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92"/>
        <v>43571.208333333328</v>
      </c>
      <c r="O991" s="11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90"/>
        <v>87.679487179487182</v>
      </c>
      <c r="G992" t="s">
        <v>14</v>
      </c>
      <c r="H992">
        <v>64</v>
      </c>
      <c r="I992" s="6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92"/>
        <v>42432.25</v>
      </c>
      <c r="O992" s="11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90"/>
        <v>113.17346938775511</v>
      </c>
      <c r="G993" t="s">
        <v>20</v>
      </c>
      <c r="H993">
        <v>241</v>
      </c>
      <c r="I993" s="6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92"/>
        <v>41907.208333333336</v>
      </c>
      <c r="O993" s="11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90"/>
        <v>426.54838709677421</v>
      </c>
      <c r="G994" t="s">
        <v>20</v>
      </c>
      <c r="H994">
        <v>132</v>
      </c>
      <c r="I994" s="6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92"/>
        <v>43227.208333333328</v>
      </c>
      <c r="O994" s="11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90"/>
        <v>77.632653061224488</v>
      </c>
      <c r="G995" t="s">
        <v>74</v>
      </c>
      <c r="H995">
        <v>75</v>
      </c>
      <c r="I995" s="6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92"/>
        <v>42362.25</v>
      </c>
      <c r="O995" s="11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90"/>
        <v>52.496810772501767</v>
      </c>
      <c r="G996" t="s">
        <v>14</v>
      </c>
      <c r="H996">
        <v>842</v>
      </c>
      <c r="I996" s="6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92"/>
        <v>41929.208333333336</v>
      </c>
      <c r="O996" s="11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90"/>
        <v>157.46762589928059</v>
      </c>
      <c r="G997" t="s">
        <v>20</v>
      </c>
      <c r="H997">
        <v>2043</v>
      </c>
      <c r="I997" s="6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92"/>
        <v>43408.208333333328</v>
      </c>
      <c r="O997" s="11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90"/>
        <v>72.939393939393938</v>
      </c>
      <c r="G998" t="s">
        <v>14</v>
      </c>
      <c r="H998">
        <v>112</v>
      </c>
      <c r="I998" s="6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92"/>
        <v>41276.25</v>
      </c>
      <c r="O998" s="11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90"/>
        <v>60.565789473684205</v>
      </c>
      <c r="G999" t="s">
        <v>74</v>
      </c>
      <c r="H999">
        <v>139</v>
      </c>
      <c r="I999" s="6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92"/>
        <v>41659.25</v>
      </c>
      <c r="O999" s="11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90"/>
        <v>56.791291291291287</v>
      </c>
      <c r="G1000" t="s">
        <v>14</v>
      </c>
      <c r="H1000">
        <v>374</v>
      </c>
      <c r="I1000" s="6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92"/>
        <v>40220.25</v>
      </c>
      <c r="O1000" s="11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90"/>
        <v>56.542754275427541</v>
      </c>
      <c r="G1001" t="s">
        <v>74</v>
      </c>
      <c r="H1001">
        <v>1122</v>
      </c>
      <c r="I1001" s="6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92"/>
        <v>42550.208333333328</v>
      </c>
      <c r="O1001" s="11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autoFilter ref="A1:T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B0F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ellIs" dxfId="11" priority="3" operator="equal">
      <formula>"live"</formula>
    </cfRule>
    <cfRule type="cellIs" dxfId="10" priority="4" operator="equal">
      <formula>"canceled"</formula>
    </cfRule>
    <cfRule type="cellIs" dxfId="9" priority="5" operator="equal">
      <formula>"successful"</formula>
    </cfRule>
    <cfRule type="cellIs" dxfId="8" priority="6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EC66-0C2D-824C-AE22-286BB20A5D85}">
  <sheetPr codeName="Sheet2"/>
  <dimension ref="A1:I18"/>
  <sheetViews>
    <sheetView tabSelected="1" topLeftCell="D1" workbookViewId="0">
      <selection activeCell="E2" sqref="E2"/>
    </sheetView>
  </sheetViews>
  <sheetFormatPr baseColWidth="10" defaultRowHeight="16" x14ac:dyDescent="0.2"/>
  <cols>
    <col min="1" max="1" width="37.33203125" hidden="1" customWidth="1"/>
    <col min="2" max="2" width="5.5" hidden="1" customWidth="1"/>
    <col min="3" max="3" width="10.83203125" hidden="1" customWidth="1"/>
    <col min="4" max="4" width="21.1640625" bestFit="1" customWidth="1"/>
    <col min="5" max="5" width="15.6640625" bestFit="1" customWidth="1"/>
    <col min="6" max="6" width="15.5" bestFit="1" customWidth="1"/>
    <col min="7" max="7" width="5.83203125" bestFit="1" customWidth="1"/>
    <col min="8" max="8" width="9.5" bestFit="1" customWidth="1"/>
    <col min="9" max="9" width="10.83203125" bestFit="1" customWidth="1"/>
    <col min="10" max="10" width="15.6640625" bestFit="1" customWidth="1"/>
    <col min="11" max="11" width="14" bestFit="1" customWidth="1"/>
    <col min="12" max="12" width="20.5" bestFit="1" customWidth="1"/>
    <col min="13" max="13" width="18.83203125" bestFit="1" customWidth="1"/>
    <col min="14" max="14" width="20.5" bestFit="1" customWidth="1"/>
    <col min="15" max="15" width="18.83203125" bestFit="1" customWidth="1"/>
    <col min="16" max="16" width="17.83203125" bestFit="1" customWidth="1"/>
    <col min="17" max="17" width="20.5" bestFit="1" customWidth="1"/>
    <col min="18" max="22" width="11.83203125" bestFit="1" customWidth="1"/>
    <col min="23" max="24" width="10.83203125" bestFit="1" customWidth="1"/>
    <col min="25" max="34" width="11.83203125" bestFit="1" customWidth="1"/>
    <col min="35" max="37" width="10.83203125" bestFit="1" customWidth="1"/>
    <col min="38" max="46" width="11.83203125" bestFit="1" customWidth="1"/>
    <col min="47" max="49" width="10.83203125" bestFit="1" customWidth="1"/>
    <col min="50" max="54" width="11.83203125" bestFit="1" customWidth="1"/>
    <col min="55" max="58" width="10.83203125" bestFit="1" customWidth="1"/>
    <col min="59" max="67" width="11.83203125" bestFit="1" customWidth="1"/>
    <col min="68" max="69" width="10.83203125" bestFit="1" customWidth="1"/>
    <col min="70" max="78" width="11.83203125" bestFit="1" customWidth="1"/>
    <col min="79" max="86" width="12.83203125" bestFit="1" customWidth="1"/>
    <col min="87" max="88" width="11.83203125" bestFit="1" customWidth="1"/>
    <col min="89" max="92" width="12.83203125" bestFit="1" customWidth="1"/>
    <col min="93" max="94" width="11.83203125" bestFit="1" customWidth="1"/>
    <col min="95" max="99" width="12.83203125" bestFit="1" customWidth="1"/>
    <col min="100" max="104" width="10.83203125" bestFit="1" customWidth="1"/>
    <col min="105" max="112" width="11.83203125" bestFit="1" customWidth="1"/>
    <col min="113" max="113" width="10.83203125" bestFit="1" customWidth="1"/>
    <col min="114" max="119" width="11.83203125" bestFit="1" customWidth="1"/>
    <col min="120" max="122" width="10.83203125" bestFit="1" customWidth="1"/>
    <col min="123" max="125" width="11.83203125" bestFit="1" customWidth="1"/>
    <col min="126" max="129" width="10.83203125" bestFit="1" customWidth="1"/>
    <col min="130" max="132" width="11.83203125" bestFit="1" customWidth="1"/>
    <col min="133" max="137" width="10.83203125" bestFit="1" customWidth="1"/>
    <col min="138" max="149" width="11.83203125" bestFit="1" customWidth="1"/>
    <col min="150" max="152" width="10.83203125" bestFit="1" customWidth="1"/>
    <col min="153" max="156" width="11.83203125" bestFit="1" customWidth="1"/>
    <col min="157" max="158" width="10.83203125" bestFit="1" customWidth="1"/>
    <col min="159" max="164" width="11.83203125" bestFit="1" customWidth="1"/>
    <col min="165" max="165" width="10.83203125" bestFit="1" customWidth="1"/>
    <col min="166" max="172" width="11.83203125" bestFit="1" customWidth="1"/>
    <col min="173" max="177" width="12.83203125" bestFit="1" customWidth="1"/>
    <col min="178" max="178" width="11.83203125" bestFit="1" customWidth="1"/>
    <col min="179" max="185" width="12.83203125" bestFit="1" customWidth="1"/>
    <col min="186" max="188" width="11.83203125" bestFit="1" customWidth="1"/>
    <col min="189" max="194" width="12.83203125" bestFit="1" customWidth="1"/>
    <col min="195" max="196" width="10.83203125" bestFit="1" customWidth="1"/>
    <col min="197" max="200" width="11.83203125" bestFit="1" customWidth="1"/>
    <col min="201" max="202" width="10.83203125" bestFit="1" customWidth="1"/>
    <col min="203" max="208" width="11.83203125" bestFit="1" customWidth="1"/>
    <col min="209" max="210" width="10.83203125" bestFit="1" customWidth="1"/>
    <col min="211" max="217" width="11.83203125" bestFit="1" customWidth="1"/>
    <col min="218" max="219" width="10.83203125" bestFit="1" customWidth="1"/>
    <col min="220" max="224" width="11.83203125" bestFit="1" customWidth="1"/>
    <col min="225" max="229" width="10.83203125" bestFit="1" customWidth="1"/>
    <col min="230" max="231" width="11.83203125" bestFit="1" customWidth="1"/>
    <col min="232" max="232" width="10.83203125" bestFit="1" customWidth="1"/>
    <col min="233" max="236" width="11.83203125" bestFit="1" customWidth="1"/>
    <col min="237" max="237" width="10.83203125" bestFit="1" customWidth="1"/>
    <col min="238" max="241" width="11.83203125" bestFit="1" customWidth="1"/>
    <col min="242" max="242" width="10.83203125" bestFit="1" customWidth="1"/>
    <col min="243" max="246" width="11.83203125" bestFit="1" customWidth="1"/>
    <col min="247" max="248" width="10.83203125" bestFit="1" customWidth="1"/>
    <col min="249" max="253" width="11.83203125" bestFit="1" customWidth="1"/>
    <col min="254" max="261" width="12.83203125" bestFit="1" customWidth="1"/>
    <col min="262" max="264" width="11.83203125" bestFit="1" customWidth="1"/>
    <col min="265" max="266" width="12.83203125" bestFit="1" customWidth="1"/>
    <col min="267" max="268" width="10.83203125" bestFit="1" customWidth="1"/>
    <col min="269" max="269" width="11.83203125" bestFit="1" customWidth="1"/>
    <col min="270" max="272" width="10.83203125" bestFit="1" customWidth="1"/>
    <col min="273" max="276" width="11.83203125" bestFit="1" customWidth="1"/>
    <col min="277" max="281" width="10.83203125" bestFit="1" customWidth="1"/>
    <col min="282" max="285" width="11.83203125" bestFit="1" customWidth="1"/>
    <col min="286" max="288" width="10.83203125" bestFit="1" customWidth="1"/>
    <col min="289" max="289" width="11.83203125" bestFit="1" customWidth="1"/>
    <col min="290" max="291" width="10.83203125" bestFit="1" customWidth="1"/>
    <col min="292" max="297" width="11.83203125" bestFit="1" customWidth="1"/>
    <col min="298" max="298" width="10.83203125" bestFit="1" customWidth="1"/>
    <col min="299" max="303" width="11.83203125" bestFit="1" customWidth="1"/>
    <col min="304" max="304" width="10.83203125" bestFit="1" customWidth="1"/>
    <col min="305" max="312" width="11.83203125" bestFit="1" customWidth="1"/>
    <col min="313" max="315" width="10.83203125" bestFit="1" customWidth="1"/>
    <col min="316" max="319" width="11.83203125" bestFit="1" customWidth="1"/>
    <col min="320" max="320" width="10.83203125" bestFit="1" customWidth="1"/>
    <col min="321" max="327" width="11.83203125" bestFit="1" customWidth="1"/>
    <col min="328" max="339" width="12.83203125" bestFit="1" customWidth="1"/>
    <col min="340" max="340" width="11.83203125" bestFit="1" customWidth="1"/>
    <col min="341" max="345" width="12.83203125" bestFit="1" customWidth="1"/>
    <col min="346" max="347" width="10.83203125" bestFit="1" customWidth="1"/>
    <col min="348" max="365" width="11.83203125" bestFit="1" customWidth="1"/>
    <col min="366" max="367" width="10.83203125" bestFit="1" customWidth="1"/>
    <col min="368" max="371" width="11.83203125" bestFit="1" customWidth="1"/>
    <col min="372" max="374" width="10.83203125" bestFit="1" customWidth="1"/>
    <col min="375" max="380" width="11.83203125" bestFit="1" customWidth="1"/>
    <col min="381" max="384" width="10.83203125" bestFit="1" customWidth="1"/>
    <col min="385" max="389" width="11.83203125" bestFit="1" customWidth="1"/>
    <col min="390" max="392" width="10.83203125" bestFit="1" customWidth="1"/>
    <col min="393" max="399" width="11.83203125" bestFit="1" customWidth="1"/>
    <col min="400" max="401" width="10.83203125" bestFit="1" customWidth="1"/>
    <col min="402" max="403" width="11.83203125" bestFit="1" customWidth="1"/>
    <col min="404" max="404" width="10.83203125" bestFit="1" customWidth="1"/>
    <col min="405" max="415" width="11.83203125" bestFit="1" customWidth="1"/>
    <col min="416" max="419" width="12.83203125" bestFit="1" customWidth="1"/>
    <col min="420" max="422" width="11.83203125" bestFit="1" customWidth="1"/>
    <col min="423" max="426" width="12.83203125" bestFit="1" customWidth="1"/>
    <col min="427" max="427" width="11.83203125" bestFit="1" customWidth="1"/>
    <col min="428" max="435" width="12.83203125" bestFit="1" customWidth="1"/>
    <col min="436" max="438" width="10.83203125" bestFit="1" customWidth="1"/>
    <col min="439" max="444" width="11.83203125" bestFit="1" customWidth="1"/>
    <col min="445" max="446" width="10.83203125" bestFit="1" customWidth="1"/>
    <col min="447" max="453" width="11.83203125" bestFit="1" customWidth="1"/>
    <col min="454" max="454" width="10.83203125" bestFit="1" customWidth="1"/>
    <col min="455" max="455" width="11.83203125" bestFit="1" customWidth="1"/>
    <col min="456" max="456" width="10.83203125" bestFit="1" customWidth="1"/>
    <col min="457" max="462" width="11.83203125" bestFit="1" customWidth="1"/>
    <col min="463" max="463" width="10.83203125" bestFit="1" customWidth="1"/>
    <col min="464" max="468" width="11.83203125" bestFit="1" customWidth="1"/>
    <col min="469" max="471" width="10.83203125" bestFit="1" customWidth="1"/>
    <col min="472" max="478" width="11.83203125" bestFit="1" customWidth="1"/>
    <col min="479" max="482" width="10.83203125" bestFit="1" customWidth="1"/>
    <col min="483" max="487" width="11.83203125" bestFit="1" customWidth="1"/>
    <col min="488" max="488" width="10.83203125" bestFit="1" customWidth="1"/>
    <col min="489" max="496" width="11.83203125" bestFit="1" customWidth="1"/>
    <col min="497" max="497" width="10.83203125" bestFit="1" customWidth="1"/>
    <col min="498" max="507" width="11.83203125" bestFit="1" customWidth="1"/>
    <col min="508" max="511" width="12.83203125" bestFit="1" customWidth="1"/>
    <col min="512" max="512" width="11.83203125" bestFit="1" customWidth="1"/>
    <col min="513" max="518" width="12.83203125" bestFit="1" customWidth="1"/>
    <col min="519" max="520" width="11.83203125" bestFit="1" customWidth="1"/>
    <col min="521" max="524" width="12.83203125" bestFit="1" customWidth="1"/>
    <col min="525" max="529" width="10.83203125" bestFit="1" customWidth="1"/>
    <col min="530" max="533" width="11.83203125" bestFit="1" customWidth="1"/>
    <col min="534" max="536" width="10.83203125" bestFit="1" customWidth="1"/>
    <col min="537" max="541" width="11.83203125" bestFit="1" customWidth="1"/>
    <col min="542" max="547" width="10.83203125" bestFit="1" customWidth="1"/>
    <col min="548" max="553" width="11.83203125" bestFit="1" customWidth="1"/>
    <col min="554" max="555" width="10.83203125" bestFit="1" customWidth="1"/>
    <col min="556" max="557" width="11.83203125" bestFit="1" customWidth="1"/>
    <col min="558" max="558" width="10.83203125" bestFit="1" customWidth="1"/>
    <col min="559" max="569" width="11.83203125" bestFit="1" customWidth="1"/>
    <col min="570" max="572" width="10.83203125" bestFit="1" customWidth="1"/>
    <col min="573" max="577" width="11.83203125" bestFit="1" customWidth="1"/>
    <col min="578" max="582" width="10.83203125" bestFit="1" customWidth="1"/>
    <col min="583" max="587" width="11.83203125" bestFit="1" customWidth="1"/>
    <col min="588" max="588" width="10.83203125" bestFit="1" customWidth="1"/>
    <col min="589" max="590" width="11.83203125" bestFit="1" customWidth="1"/>
    <col min="591" max="591" width="12.83203125" bestFit="1" customWidth="1"/>
    <col min="592" max="594" width="11.83203125" bestFit="1" customWidth="1"/>
    <col min="595" max="600" width="12.83203125" bestFit="1" customWidth="1"/>
    <col min="601" max="602" width="11.83203125" bestFit="1" customWidth="1"/>
    <col min="603" max="609" width="12.83203125" bestFit="1" customWidth="1"/>
    <col min="610" max="613" width="11.83203125" bestFit="1" customWidth="1"/>
    <col min="614" max="614" width="10.83203125" bestFit="1" customWidth="1"/>
    <col min="615" max="622" width="11.83203125" bestFit="1" customWidth="1"/>
    <col min="623" max="625" width="10.83203125" bestFit="1" customWidth="1"/>
    <col min="626" max="636" width="11.83203125" bestFit="1" customWidth="1"/>
    <col min="637" max="638" width="10.83203125" bestFit="1" customWidth="1"/>
    <col min="639" max="645" width="11.83203125" bestFit="1" customWidth="1"/>
    <col min="646" max="646" width="10.83203125" bestFit="1" customWidth="1"/>
    <col min="647" max="653" width="11.83203125" bestFit="1" customWidth="1"/>
    <col min="654" max="654" width="10.83203125" bestFit="1" customWidth="1"/>
    <col min="655" max="662" width="11.83203125" bestFit="1" customWidth="1"/>
    <col min="663" max="665" width="10.83203125" bestFit="1" customWidth="1"/>
    <col min="666" max="671" width="11.83203125" bestFit="1" customWidth="1"/>
    <col min="672" max="673" width="10.83203125" bestFit="1" customWidth="1"/>
    <col min="674" max="681" width="11.83203125" bestFit="1" customWidth="1"/>
    <col min="682" max="685" width="12.83203125" bestFit="1" customWidth="1"/>
    <col min="686" max="688" width="11.83203125" bestFit="1" customWidth="1"/>
    <col min="689" max="695" width="12.83203125" bestFit="1" customWidth="1"/>
    <col min="696" max="696" width="11.83203125" bestFit="1" customWidth="1"/>
    <col min="697" max="702" width="12.83203125" bestFit="1" customWidth="1"/>
    <col min="703" max="705" width="10.83203125" bestFit="1" customWidth="1"/>
    <col min="706" max="710" width="11.83203125" bestFit="1" customWidth="1"/>
    <col min="711" max="713" width="10.83203125" bestFit="1" customWidth="1"/>
    <col min="714" max="718" width="11.83203125" bestFit="1" customWidth="1"/>
    <col min="719" max="721" width="10.83203125" bestFit="1" customWidth="1"/>
    <col min="722" max="725" width="11.83203125" bestFit="1" customWidth="1"/>
    <col min="726" max="729" width="10.83203125" bestFit="1" customWidth="1"/>
    <col min="730" max="734" width="11.83203125" bestFit="1" customWidth="1"/>
    <col min="735" max="737" width="10.83203125" bestFit="1" customWidth="1"/>
    <col min="738" max="742" width="11.83203125" bestFit="1" customWidth="1"/>
    <col min="743" max="744" width="10.83203125" bestFit="1" customWidth="1"/>
    <col min="745" max="749" width="11.83203125" bestFit="1" customWidth="1"/>
    <col min="750" max="750" width="10.83203125" bestFit="1" customWidth="1"/>
    <col min="751" max="764" width="11.83203125" bestFit="1" customWidth="1"/>
    <col min="765" max="767" width="10.83203125" bestFit="1" customWidth="1"/>
    <col min="768" max="775" width="11.83203125" bestFit="1" customWidth="1"/>
    <col min="776" max="778" width="12.83203125" bestFit="1" customWidth="1"/>
    <col min="779" max="780" width="11.83203125" bestFit="1" customWidth="1"/>
    <col min="781" max="784" width="12.83203125" bestFit="1" customWidth="1"/>
    <col min="785" max="786" width="11.83203125" bestFit="1" customWidth="1"/>
    <col min="787" max="790" width="12.83203125" bestFit="1" customWidth="1"/>
    <col min="791" max="791" width="10.83203125" bestFit="1" customWidth="1"/>
    <col min="792" max="802" width="11.83203125" bestFit="1" customWidth="1"/>
    <col min="803" max="804" width="10.83203125" bestFit="1" customWidth="1"/>
    <col min="805" max="808" width="11.83203125" bestFit="1" customWidth="1"/>
    <col min="809" max="810" width="10.83203125" bestFit="1" customWidth="1"/>
    <col min="811" max="816" width="11.83203125" bestFit="1" customWidth="1"/>
    <col min="817" max="819" width="10.83203125" bestFit="1" customWidth="1"/>
    <col min="820" max="827" width="11.83203125" bestFit="1" customWidth="1"/>
    <col min="828" max="830" width="10.83203125" bestFit="1" customWidth="1"/>
    <col min="831" max="833" width="11.83203125" bestFit="1" customWidth="1"/>
    <col min="834" max="834" width="10.83203125" bestFit="1" customWidth="1"/>
    <col min="835" max="840" width="11.83203125" bestFit="1" customWidth="1"/>
    <col min="841" max="844" width="10.83203125" bestFit="1" customWidth="1"/>
    <col min="845" max="848" width="11.83203125" bestFit="1" customWidth="1"/>
    <col min="849" max="850" width="10.83203125" bestFit="1" customWidth="1"/>
    <col min="851" max="852" width="11.83203125" bestFit="1" customWidth="1"/>
    <col min="853" max="854" width="10.83203125" bestFit="1" customWidth="1"/>
    <col min="855" max="858" width="11.83203125" bestFit="1" customWidth="1"/>
    <col min="859" max="872" width="12.83203125" bestFit="1" customWidth="1"/>
    <col min="873" max="874" width="11.83203125" bestFit="1" customWidth="1"/>
    <col min="875" max="882" width="12.83203125" bestFit="1" customWidth="1"/>
    <col min="883" max="884" width="11.83203125" bestFit="1" customWidth="1"/>
  </cols>
  <sheetData>
    <row r="1" spans="5:9" x14ac:dyDescent="0.2">
      <c r="E1" s="8" t="s">
        <v>2031</v>
      </c>
      <c r="F1" t="s">
        <v>2059</v>
      </c>
    </row>
    <row r="2" spans="5:9" x14ac:dyDescent="0.2">
      <c r="E2" s="8" t="s">
        <v>2132</v>
      </c>
      <c r="F2" t="s">
        <v>2059</v>
      </c>
    </row>
    <row r="4" spans="5:9" x14ac:dyDescent="0.2">
      <c r="E4" s="8" t="s">
        <v>2060</v>
      </c>
      <c r="F4" s="8" t="s">
        <v>2058</v>
      </c>
    </row>
    <row r="5" spans="5:9" x14ac:dyDescent="0.2">
      <c r="E5" s="8" t="s">
        <v>2056</v>
      </c>
      <c r="F5" t="s">
        <v>74</v>
      </c>
      <c r="G5" t="s">
        <v>14</v>
      </c>
      <c r="H5" t="s">
        <v>20</v>
      </c>
      <c r="I5" t="s">
        <v>2057</v>
      </c>
    </row>
    <row r="6" spans="5:9" x14ac:dyDescent="0.2">
      <c r="E6" s="9" t="s">
        <v>2073</v>
      </c>
      <c r="F6" s="22">
        <v>6</v>
      </c>
      <c r="G6" s="22">
        <v>36</v>
      </c>
      <c r="H6" s="22">
        <v>49</v>
      </c>
      <c r="I6" s="22">
        <v>91</v>
      </c>
    </row>
    <row r="7" spans="5:9" x14ac:dyDescent="0.2">
      <c r="E7" s="9" t="s">
        <v>2074</v>
      </c>
      <c r="F7" s="22">
        <v>7</v>
      </c>
      <c r="G7" s="22">
        <v>28</v>
      </c>
      <c r="H7" s="22">
        <v>44</v>
      </c>
      <c r="I7" s="22">
        <v>79</v>
      </c>
    </row>
    <row r="8" spans="5:9" x14ac:dyDescent="0.2">
      <c r="E8" s="9" t="s">
        <v>2075</v>
      </c>
      <c r="F8" s="22">
        <v>4</v>
      </c>
      <c r="G8" s="22">
        <v>33</v>
      </c>
      <c r="H8" s="22">
        <v>49</v>
      </c>
      <c r="I8" s="22">
        <v>86</v>
      </c>
    </row>
    <row r="9" spans="5:9" x14ac:dyDescent="0.2">
      <c r="E9" s="9" t="s">
        <v>2076</v>
      </c>
      <c r="F9" s="22">
        <v>1</v>
      </c>
      <c r="G9" s="22">
        <v>30</v>
      </c>
      <c r="H9" s="22">
        <v>46</v>
      </c>
      <c r="I9" s="22">
        <v>77</v>
      </c>
    </row>
    <row r="10" spans="5:9" x14ac:dyDescent="0.2">
      <c r="E10" s="9" t="s">
        <v>2077</v>
      </c>
      <c r="F10" s="22">
        <v>3</v>
      </c>
      <c r="G10" s="22">
        <v>35</v>
      </c>
      <c r="H10" s="22">
        <v>46</v>
      </c>
      <c r="I10" s="22">
        <v>84</v>
      </c>
    </row>
    <row r="11" spans="5:9" x14ac:dyDescent="0.2">
      <c r="E11" s="9" t="s">
        <v>2078</v>
      </c>
      <c r="F11" s="22">
        <v>3</v>
      </c>
      <c r="G11" s="22">
        <v>28</v>
      </c>
      <c r="H11" s="22">
        <v>55</v>
      </c>
      <c r="I11" s="22">
        <v>86</v>
      </c>
    </row>
    <row r="12" spans="5:9" x14ac:dyDescent="0.2">
      <c r="E12" s="9" t="s">
        <v>2079</v>
      </c>
      <c r="F12" s="22">
        <v>4</v>
      </c>
      <c r="G12" s="22">
        <v>31</v>
      </c>
      <c r="H12" s="22">
        <v>58</v>
      </c>
      <c r="I12" s="22">
        <v>93</v>
      </c>
    </row>
    <row r="13" spans="5:9" x14ac:dyDescent="0.2">
      <c r="E13" s="9" t="s">
        <v>2080</v>
      </c>
      <c r="F13" s="22">
        <v>8</v>
      </c>
      <c r="G13" s="22">
        <v>35</v>
      </c>
      <c r="H13" s="22">
        <v>41</v>
      </c>
      <c r="I13" s="22">
        <v>84</v>
      </c>
    </row>
    <row r="14" spans="5:9" x14ac:dyDescent="0.2">
      <c r="E14" s="9" t="s">
        <v>2081</v>
      </c>
      <c r="F14" s="22">
        <v>5</v>
      </c>
      <c r="G14" s="22">
        <v>23</v>
      </c>
      <c r="H14" s="22">
        <v>45</v>
      </c>
      <c r="I14" s="22">
        <v>73</v>
      </c>
    </row>
    <row r="15" spans="5:9" x14ac:dyDescent="0.2">
      <c r="E15" s="9" t="s">
        <v>2082</v>
      </c>
      <c r="F15" s="22">
        <v>6</v>
      </c>
      <c r="G15" s="22">
        <v>26</v>
      </c>
      <c r="H15" s="22">
        <v>45</v>
      </c>
      <c r="I15" s="22">
        <v>77</v>
      </c>
    </row>
    <row r="16" spans="5:9" x14ac:dyDescent="0.2">
      <c r="E16" s="9" t="s">
        <v>2083</v>
      </c>
      <c r="F16" s="22">
        <v>3</v>
      </c>
      <c r="G16" s="22">
        <v>27</v>
      </c>
      <c r="H16" s="22">
        <v>45</v>
      </c>
      <c r="I16" s="22">
        <v>75</v>
      </c>
    </row>
    <row r="17" spans="5:9" x14ac:dyDescent="0.2">
      <c r="E17" s="9" t="s">
        <v>2084</v>
      </c>
      <c r="F17" s="22">
        <v>7</v>
      </c>
      <c r="G17" s="22">
        <v>32</v>
      </c>
      <c r="H17" s="22">
        <v>42</v>
      </c>
      <c r="I17" s="22">
        <v>81</v>
      </c>
    </row>
    <row r="18" spans="5:9" x14ac:dyDescent="0.2">
      <c r="E18" s="9" t="s">
        <v>2057</v>
      </c>
      <c r="F18" s="22">
        <v>57</v>
      </c>
      <c r="G18" s="22">
        <v>364</v>
      </c>
      <c r="H18" s="22">
        <v>565</v>
      </c>
      <c r="I18" s="22">
        <v>986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AB16-C864-3743-BD4E-785F587A0119}">
  <sheetPr codeName="Sheet3"/>
  <dimension ref="A1:T1001"/>
  <sheetViews>
    <sheetView topLeftCell="A11" workbookViewId="0">
      <selection activeCell="B30" sqref="B30"/>
    </sheetView>
  </sheetViews>
  <sheetFormatPr baseColWidth="10" defaultRowHeight="16" x14ac:dyDescent="0.2"/>
  <cols>
    <col min="1" max="1" width="48.6640625" bestFit="1" customWidth="1"/>
    <col min="2" max="2" width="22.5" customWidth="1"/>
    <col min="3" max="3" width="23.1640625" customWidth="1"/>
    <col min="4" max="4" width="22.1640625" customWidth="1"/>
    <col min="5" max="5" width="26.6640625" customWidth="1"/>
    <col min="6" max="6" width="21.5" customWidth="1"/>
    <col min="7" max="7" width="19.5" customWidth="1"/>
    <col min="8" max="9" width="21.6640625" customWidth="1"/>
    <col min="10" max="10" width="48.6640625" bestFit="1" customWidth="1"/>
    <col min="11" max="16" width="21.6640625" customWidth="1"/>
    <col min="17" max="17" width="18.33203125" bestFit="1" customWidth="1"/>
    <col min="19" max="19" width="13.1640625" bestFit="1" customWidth="1"/>
  </cols>
  <sheetData>
    <row r="1" spans="1:20" x14ac:dyDescent="0.2">
      <c r="A1" s="21" t="s">
        <v>2085</v>
      </c>
      <c r="B1" s="21" t="s">
        <v>2086</v>
      </c>
      <c r="C1" s="21" t="s">
        <v>2087</v>
      </c>
      <c r="D1" s="21" t="s">
        <v>2088</v>
      </c>
      <c r="E1" s="21" t="s">
        <v>2089</v>
      </c>
      <c r="F1" s="21" t="s">
        <v>2090</v>
      </c>
      <c r="G1" s="21" t="s">
        <v>2091</v>
      </c>
      <c r="H1" s="21" t="s">
        <v>2116</v>
      </c>
      <c r="Q1" t="s">
        <v>2</v>
      </c>
      <c r="R1" s="1" t="s">
        <v>4</v>
      </c>
    </row>
    <row r="2" spans="1:20" ht="25" x14ac:dyDescent="0.25">
      <c r="A2" s="17" t="s">
        <v>2092</v>
      </c>
      <c r="B2" s="19">
        <f>COUNTIFS($R$2:$R$1001,$T$2,$Q$2:$Q$1001,S2)</f>
        <v>30</v>
      </c>
      <c r="C2" s="19">
        <f>COUNTIFS($R$2:$R$1001,T3,$Q$2:$Q$1001,S2)</f>
        <v>20</v>
      </c>
      <c r="D2" s="19">
        <f>COUNTIFS($R$2:$R$1001,$T$4,$Q$2:$Q$1001,S2)</f>
        <v>1</v>
      </c>
      <c r="E2" s="19">
        <f>SUM(B2:D2)</f>
        <v>51</v>
      </c>
      <c r="F2" s="18">
        <f>$B$2/$E$2</f>
        <v>0.58823529411764708</v>
      </c>
      <c r="G2" s="18">
        <f>C2/E2</f>
        <v>0.39215686274509803</v>
      </c>
      <c r="H2" s="18">
        <f>D2/E2</f>
        <v>1.9607843137254902E-2</v>
      </c>
      <c r="I2" s="13"/>
      <c r="J2" s="12"/>
      <c r="O2" s="13"/>
      <c r="P2" s="13"/>
      <c r="Q2" s="14">
        <v>100</v>
      </c>
      <c r="R2" t="s">
        <v>14</v>
      </c>
      <c r="S2" t="s">
        <v>2105</v>
      </c>
      <c r="T2" t="s">
        <v>20</v>
      </c>
    </row>
    <row r="3" spans="1:20" ht="25" x14ac:dyDescent="0.25">
      <c r="A3" s="17" t="s">
        <v>2093</v>
      </c>
      <c r="B3" s="19">
        <f>COUNTIFS($R$2:$R$1001,$T$2,$Q$2:$Q$1001,S3)-B2</f>
        <v>191</v>
      </c>
      <c r="C3" s="19">
        <f>COUNTIFS($R$2:$R$1001,$T$3,$Q$2:$Q$1001,S3)-SUM(C2:C2)</f>
        <v>37</v>
      </c>
      <c r="D3" s="19">
        <f>COUNTIFS($R$2:$R$1001,$T$4,$Q$2:$Q$1001,S3)-SUM(D2:D2)</f>
        <v>2</v>
      </c>
      <c r="E3" s="19">
        <f t="shared" ref="E3:E13" si="0">SUM(B3:D3)</f>
        <v>230</v>
      </c>
      <c r="F3" s="18">
        <f>$B$3/$E$3</f>
        <v>0.83043478260869563</v>
      </c>
      <c r="G3" s="18">
        <f t="shared" ref="G3:G13" si="1">C3/E3</f>
        <v>0.16086956521739129</v>
      </c>
      <c r="H3" s="18">
        <f t="shared" ref="H3:H13" si="2">D3/E3</f>
        <v>8.6956521739130436E-3</v>
      </c>
      <c r="I3" s="13"/>
      <c r="J3" s="12"/>
      <c r="O3" s="13"/>
      <c r="P3" s="13"/>
      <c r="Q3" s="14">
        <v>1400</v>
      </c>
      <c r="R3" t="s">
        <v>20</v>
      </c>
      <c r="S3" t="s">
        <v>2106</v>
      </c>
      <c r="T3" t="s">
        <v>14</v>
      </c>
    </row>
    <row r="4" spans="1:20" ht="25" x14ac:dyDescent="0.25">
      <c r="A4" s="17" t="s">
        <v>2094</v>
      </c>
      <c r="B4" s="19">
        <f>COUNTIFS($R$2:$R$1001,$T$2,$Q$2:$Q$1001,S4)-SUM(B2:B3)</f>
        <v>164</v>
      </c>
      <c r="C4" s="19">
        <f>COUNTIFS($R$2:$R$1001,$T$3,$Q$2:$Q$1001,S4)-SUM(C2:C3)</f>
        <v>126</v>
      </c>
      <c r="D4" s="19">
        <f>COUNTIFS($R$2:$R$1001,$T$4,$Q$2:$Q$1001,S4)-SUM(D2:D3)</f>
        <v>25</v>
      </c>
      <c r="E4" s="19">
        <f t="shared" si="0"/>
        <v>315</v>
      </c>
      <c r="F4" s="18">
        <f>$B$4/$E$4</f>
        <v>0.52063492063492067</v>
      </c>
      <c r="G4" s="18">
        <f t="shared" si="1"/>
        <v>0.4</v>
      </c>
      <c r="H4" s="18">
        <f t="shared" si="2"/>
        <v>7.9365079365079361E-2</v>
      </c>
      <c r="I4" s="13"/>
      <c r="J4" s="12"/>
      <c r="O4" s="13"/>
      <c r="P4" s="13"/>
      <c r="Q4" s="14">
        <v>108400</v>
      </c>
      <c r="R4" t="s">
        <v>20</v>
      </c>
      <c r="S4" t="s">
        <v>2107</v>
      </c>
      <c r="T4" t="s">
        <v>74</v>
      </c>
    </row>
    <row r="5" spans="1:20" ht="25" x14ac:dyDescent="0.25">
      <c r="A5" s="17" t="s">
        <v>2095</v>
      </c>
      <c r="B5" s="19">
        <f>COUNTIFS($R$2:$R$1001,$T$2,$Q$2:$Q$1001,S5)-SUM(B2:B4)</f>
        <v>4</v>
      </c>
      <c r="C5" s="19">
        <f>COUNTIFS($R$2:$R$1001,$T$3,$Q$2:$Q$1001,S5)-SUM(C2:C4)</f>
        <v>5</v>
      </c>
      <c r="D5" s="19">
        <f>COUNTIFS($R$2:$R$1001,$T$4,$Q$2:$Q$1001,S5)-SUM(D2:D4)</f>
        <v>0</v>
      </c>
      <c r="E5" s="19">
        <f t="shared" si="0"/>
        <v>9</v>
      </c>
      <c r="F5" s="18">
        <f>$B$5/$E$5</f>
        <v>0.44444444444444442</v>
      </c>
      <c r="G5" s="18">
        <f t="shared" si="1"/>
        <v>0.55555555555555558</v>
      </c>
      <c r="H5" s="18">
        <f t="shared" si="2"/>
        <v>0</v>
      </c>
      <c r="I5" s="13"/>
      <c r="J5" s="12"/>
      <c r="O5" s="13"/>
      <c r="P5" s="13"/>
      <c r="Q5" s="14">
        <v>4200</v>
      </c>
      <c r="R5" t="s">
        <v>14</v>
      </c>
      <c r="S5" t="s">
        <v>2108</v>
      </c>
    </row>
    <row r="6" spans="1:20" ht="25" x14ac:dyDescent="0.25">
      <c r="A6" s="17" t="s">
        <v>2096</v>
      </c>
      <c r="B6" s="19">
        <f>COUNTIFS($R$2:$R$1001,$T$2,$Q$2:$Q$1001,S6)-SUM(B2:B5)</f>
        <v>10</v>
      </c>
      <c r="C6" s="19">
        <f>COUNTIFS($R$2:$R$1001,$T$3,$Q$2:$Q$1001,S6)-SUM(C2:C5)</f>
        <v>0</v>
      </c>
      <c r="D6" s="19">
        <f>COUNTIFS($R$2:$R$1001,$T$4,$Q$2:$Q$1001,S6)-SUM(D2:D5)</f>
        <v>0</v>
      </c>
      <c r="E6" s="19">
        <f t="shared" si="0"/>
        <v>10</v>
      </c>
      <c r="F6" s="18">
        <f t="shared" ref="F6:F13" si="3">B6/E6</f>
        <v>1</v>
      </c>
      <c r="G6" s="18">
        <f t="shared" si="1"/>
        <v>0</v>
      </c>
      <c r="H6" s="18">
        <f t="shared" si="2"/>
        <v>0</v>
      </c>
      <c r="I6" s="13"/>
      <c r="J6" s="12"/>
      <c r="O6" s="13"/>
      <c r="P6" s="13"/>
      <c r="Q6" s="14">
        <v>7600</v>
      </c>
      <c r="R6" t="s">
        <v>14</v>
      </c>
      <c r="S6" t="s">
        <v>2109</v>
      </c>
    </row>
    <row r="7" spans="1:20" ht="25" x14ac:dyDescent="0.25">
      <c r="A7" s="17" t="s">
        <v>2097</v>
      </c>
      <c r="B7" s="19">
        <f>COUNTIFS($R$2:$R$1001,$T$2,$Q$2:$Q$1001,S7)-SUM(B2:B6)</f>
        <v>7</v>
      </c>
      <c r="C7" s="19">
        <f>COUNTIFS($R$2:$R$1001,$T$3,$Q$2:$Q$1001,S7)-SUM(C2:C6)</f>
        <v>0</v>
      </c>
      <c r="D7" s="19">
        <f>COUNTIFS($R$2:$R$1001,$T$4,$Q$2:$Q$1001,S7)-SUM(D2:D6)</f>
        <v>0</v>
      </c>
      <c r="E7" s="19">
        <f t="shared" si="0"/>
        <v>7</v>
      </c>
      <c r="F7" s="18">
        <f t="shared" si="3"/>
        <v>1</v>
      </c>
      <c r="G7" s="18">
        <f t="shared" si="1"/>
        <v>0</v>
      </c>
      <c r="H7" s="18">
        <f t="shared" si="2"/>
        <v>0</v>
      </c>
      <c r="I7" s="13"/>
      <c r="J7" s="12"/>
      <c r="O7" s="13"/>
      <c r="P7" s="13"/>
      <c r="Q7" s="14">
        <v>7600</v>
      </c>
      <c r="R7" t="s">
        <v>20</v>
      </c>
      <c r="S7" t="s">
        <v>2110</v>
      </c>
    </row>
    <row r="8" spans="1:20" ht="25" x14ac:dyDescent="0.25">
      <c r="A8" s="17" t="s">
        <v>2098</v>
      </c>
      <c r="B8" s="19">
        <f>COUNTIFS($R$2:$R$1001,$T$2,$Q$2:$Q$1001,S8)-SUM(B2:B7)</f>
        <v>11</v>
      </c>
      <c r="C8" s="19">
        <f>COUNTIFS($R$2:$R$1001,$T$3,$Q$2:$Q$1001,S8)-SUM(C2:C7)</f>
        <v>3</v>
      </c>
      <c r="D8" s="19">
        <f>COUNTIFS($R$2:$R$1001,$T$4,$Q$2:$Q$1001,S8)-SUM(D2:D7)</f>
        <v>0</v>
      </c>
      <c r="E8" s="19">
        <f t="shared" si="0"/>
        <v>14</v>
      </c>
      <c r="F8" s="18">
        <f t="shared" si="3"/>
        <v>0.7857142857142857</v>
      </c>
      <c r="G8" s="18">
        <f t="shared" si="1"/>
        <v>0.21428571428571427</v>
      </c>
      <c r="H8" s="18">
        <f t="shared" si="2"/>
        <v>0</v>
      </c>
      <c r="I8" s="13"/>
      <c r="J8" s="12"/>
      <c r="O8" s="13"/>
      <c r="P8" s="13"/>
      <c r="Q8" s="14">
        <v>5200</v>
      </c>
      <c r="R8" t="s">
        <v>14</v>
      </c>
      <c r="S8" t="s">
        <v>2111</v>
      </c>
    </row>
    <row r="9" spans="1:20" ht="25" x14ac:dyDescent="0.25">
      <c r="A9" s="17" t="s">
        <v>2099</v>
      </c>
      <c r="B9" s="19">
        <f>COUNTIFS($R$2:$R$1001,$T$2,$Q$2:$Q$1001,S9)-SUM(B2:B8)</f>
        <v>7</v>
      </c>
      <c r="C9" s="19">
        <f>COUNTIFS($R$2:$R$1001,$T$3,$Q$2:$Q$1001,S9)-SUM(C2:C8)</f>
        <v>0</v>
      </c>
      <c r="D9" s="19">
        <f>COUNTIFS($R$2:$R$1001,$T$4,$Q$2:$Q$1001,S9)-SUM(D2:D8)</f>
        <v>0</v>
      </c>
      <c r="E9" s="19">
        <f t="shared" si="0"/>
        <v>7</v>
      </c>
      <c r="F9" s="18">
        <f t="shared" si="3"/>
        <v>1</v>
      </c>
      <c r="G9" s="18">
        <f t="shared" si="1"/>
        <v>0</v>
      </c>
      <c r="H9" s="18">
        <f t="shared" si="2"/>
        <v>0</v>
      </c>
      <c r="I9" s="13"/>
      <c r="J9" s="12"/>
      <c r="O9" s="13"/>
      <c r="P9" s="13"/>
      <c r="Q9" s="14">
        <v>4500</v>
      </c>
      <c r="R9" t="s">
        <v>20</v>
      </c>
      <c r="S9" t="s">
        <v>2112</v>
      </c>
    </row>
    <row r="10" spans="1:20" ht="25" x14ac:dyDescent="0.25">
      <c r="A10" s="17" t="s">
        <v>2100</v>
      </c>
      <c r="B10" s="19">
        <f>COUNTIFS($R$2:$R$1001,$T$2,$Q$2:$Q$1001,S10)-SUM(B2:B9)</f>
        <v>8</v>
      </c>
      <c r="C10" s="19">
        <f>COUNTIFS($R$2:$R$1001,$T$3,$Q$2:$Q$1001,S10)-SUM(C2:C9)</f>
        <v>3</v>
      </c>
      <c r="D10" s="19">
        <f>COUNTIFS($R$2:$R$1001,$T$4,$Q$2:$Q$1001,S10)-SUM(D2:D9)</f>
        <v>1</v>
      </c>
      <c r="E10" s="19">
        <f t="shared" si="0"/>
        <v>12</v>
      </c>
      <c r="F10" s="18">
        <f t="shared" si="3"/>
        <v>0.66666666666666663</v>
      </c>
      <c r="G10" s="18">
        <f t="shared" si="1"/>
        <v>0.25</v>
      </c>
      <c r="H10" s="18">
        <f t="shared" si="2"/>
        <v>8.3333333333333329E-2</v>
      </c>
      <c r="I10" s="13"/>
      <c r="J10" s="12"/>
      <c r="O10" s="13"/>
      <c r="P10" s="13"/>
      <c r="Q10" s="14">
        <v>110100</v>
      </c>
      <c r="R10" t="s">
        <v>47</v>
      </c>
      <c r="S10" t="s">
        <v>2113</v>
      </c>
    </row>
    <row r="11" spans="1:20" ht="25" x14ac:dyDescent="0.25">
      <c r="A11" s="17" t="s">
        <v>2101</v>
      </c>
      <c r="B11" s="19">
        <f>COUNTIFS($R$2:$R$1001,$T$2,$Q$2:$Q$1001,S11)-SUM(B2:B10)</f>
        <v>11</v>
      </c>
      <c r="C11" s="19">
        <f>COUNTIFS($R$2:$R$1001,$T$3,$Q$2:$Q$1001,S11)-SUM(C2:C10)</f>
        <v>3</v>
      </c>
      <c r="D11" s="19">
        <f>COUNTIFS($R$2:$R$1001,$T$4,$Q$2:$Q$1001,S11)-SUM(D2:D10)</f>
        <v>0</v>
      </c>
      <c r="E11" s="19">
        <f t="shared" si="0"/>
        <v>14</v>
      </c>
      <c r="F11" s="18">
        <f t="shared" si="3"/>
        <v>0.7857142857142857</v>
      </c>
      <c r="G11" s="18">
        <f t="shared" si="1"/>
        <v>0.21428571428571427</v>
      </c>
      <c r="H11" s="18">
        <f t="shared" si="2"/>
        <v>0</v>
      </c>
      <c r="I11" s="13"/>
      <c r="J11" s="12"/>
      <c r="O11" s="13"/>
      <c r="P11" s="13"/>
      <c r="Q11" s="14">
        <v>6200</v>
      </c>
      <c r="R11" t="s">
        <v>14</v>
      </c>
      <c r="S11" t="s">
        <v>2114</v>
      </c>
    </row>
    <row r="12" spans="1:20" ht="25" x14ac:dyDescent="0.25">
      <c r="A12" s="17" t="s">
        <v>2102</v>
      </c>
      <c r="B12" s="19">
        <f>COUNTIFS($R$2:$R$1001,$T$2,$Q$2:$Q$1001,S12)-SUM(B2:B11)</f>
        <v>8</v>
      </c>
      <c r="C12" s="19">
        <f>COUNTIFS($R$2:$R$1001,$T$3,$Q$2:$Q$1001,S12)-SUM(C2:C11)</f>
        <v>3</v>
      </c>
      <c r="D12" s="19">
        <f>COUNTIFS($R$2:$R$1001,$T$4,$Q$2:$Q$1001,S12)-SUM(D2:D11)</f>
        <v>0</v>
      </c>
      <c r="E12" s="19">
        <f t="shared" si="0"/>
        <v>11</v>
      </c>
      <c r="F12" s="18">
        <f t="shared" si="3"/>
        <v>0.72727272727272729</v>
      </c>
      <c r="G12" s="18">
        <f t="shared" si="1"/>
        <v>0.27272727272727271</v>
      </c>
      <c r="H12" s="18">
        <f t="shared" si="2"/>
        <v>0</v>
      </c>
      <c r="I12" s="13"/>
      <c r="J12" s="12"/>
      <c r="O12" s="13"/>
      <c r="P12" s="13"/>
      <c r="Q12" s="14">
        <v>5200</v>
      </c>
      <c r="R12" t="s">
        <v>20</v>
      </c>
      <c r="S12" t="s">
        <v>2115</v>
      </c>
    </row>
    <row r="13" spans="1:20" ht="25" x14ac:dyDescent="0.25">
      <c r="A13" s="17" t="s">
        <v>2103</v>
      </c>
      <c r="B13" s="19">
        <f>COUNTIFS($R$2:$R$1001,$T$2,$Q$2:$Q$1001,S13)</f>
        <v>113</v>
      </c>
      <c r="C13" s="19">
        <f>COUNTIFS($R$2:$R$1001,$T$3,$Q$2:$Q$1001,S13)</f>
        <v>163</v>
      </c>
      <c r="D13" s="19">
        <f>COUNTIFS($R$2:$R$1001,$T$4,$Q$2:$Q$1001,S13)</f>
        <v>27</v>
      </c>
      <c r="E13" s="19">
        <f t="shared" si="0"/>
        <v>303</v>
      </c>
      <c r="F13" s="18">
        <f t="shared" si="3"/>
        <v>0.37293729372937295</v>
      </c>
      <c r="G13" s="18">
        <f t="shared" si="1"/>
        <v>0.53795379537953791</v>
      </c>
      <c r="H13" s="18">
        <f t="shared" si="2"/>
        <v>8.9108910891089105E-2</v>
      </c>
      <c r="I13" s="13"/>
      <c r="J13" s="12"/>
      <c r="O13" s="13"/>
      <c r="P13" s="13"/>
      <c r="Q13" s="14">
        <v>6300</v>
      </c>
      <c r="R13" t="s">
        <v>14</v>
      </c>
      <c r="S13" t="s">
        <v>2104</v>
      </c>
    </row>
    <row r="14" spans="1:20" x14ac:dyDescent="0.2">
      <c r="Q14">
        <v>6300</v>
      </c>
      <c r="R14" t="s">
        <v>14</v>
      </c>
    </row>
    <row r="15" spans="1:20" x14ac:dyDescent="0.2">
      <c r="Q15">
        <v>4200</v>
      </c>
      <c r="R15" t="s">
        <v>20</v>
      </c>
    </row>
    <row r="16" spans="1:20" ht="25" x14ac:dyDescent="0.25">
      <c r="A16" s="15" t="s">
        <v>2085</v>
      </c>
      <c r="B16" s="16" t="s">
        <v>2090</v>
      </c>
      <c r="C16" s="16" t="s">
        <v>2091</v>
      </c>
      <c r="D16" s="16" t="s">
        <v>2116</v>
      </c>
      <c r="I16" s="13"/>
      <c r="J16" s="13"/>
      <c r="K16" s="13"/>
      <c r="L16" s="13"/>
      <c r="M16" s="13"/>
      <c r="N16" s="13"/>
      <c r="O16" s="13"/>
      <c r="Q16">
        <v>28200</v>
      </c>
      <c r="R16" t="s">
        <v>14</v>
      </c>
    </row>
    <row r="17" spans="1:18" ht="25" x14ac:dyDescent="0.25">
      <c r="A17" s="17" t="s">
        <v>2092</v>
      </c>
      <c r="B17" s="18">
        <v>0.58823529411764708</v>
      </c>
      <c r="C17" s="18">
        <v>0.39215686274509803</v>
      </c>
      <c r="D17" s="18">
        <v>1.9607843137254902E-2</v>
      </c>
      <c r="I17" s="13"/>
      <c r="J17" s="13"/>
      <c r="K17" s="13"/>
      <c r="L17" s="13"/>
      <c r="M17" s="13"/>
      <c r="N17" s="13"/>
      <c r="O17" s="13"/>
      <c r="Q17">
        <v>81200</v>
      </c>
      <c r="R17" t="s">
        <v>14</v>
      </c>
    </row>
    <row r="18" spans="1:18" ht="25" x14ac:dyDescent="0.25">
      <c r="A18" s="17" t="s">
        <v>2093</v>
      </c>
      <c r="B18" s="18">
        <v>0.83043478260869563</v>
      </c>
      <c r="C18" s="18">
        <v>0.16086956521739129</v>
      </c>
      <c r="D18" s="18">
        <v>8.6956521739130436E-3</v>
      </c>
      <c r="I18" s="13"/>
      <c r="J18" s="13"/>
      <c r="K18" s="13"/>
      <c r="L18" s="13"/>
      <c r="M18" s="13"/>
      <c r="N18" s="13"/>
      <c r="O18" s="13"/>
      <c r="Q18">
        <v>1700</v>
      </c>
      <c r="R18" t="s">
        <v>20</v>
      </c>
    </row>
    <row r="19" spans="1:18" ht="25" x14ac:dyDescent="0.25">
      <c r="A19" s="17" t="s">
        <v>2094</v>
      </c>
      <c r="B19" s="18">
        <v>0.52063492063492067</v>
      </c>
      <c r="C19" s="18">
        <v>0.4</v>
      </c>
      <c r="D19" s="18">
        <v>7.9365079365079361E-2</v>
      </c>
      <c r="I19" s="13"/>
      <c r="J19" s="13"/>
      <c r="K19" s="13"/>
      <c r="L19" s="13"/>
      <c r="M19" s="13"/>
      <c r="N19" s="13"/>
      <c r="O19" s="13"/>
      <c r="Q19">
        <v>84600</v>
      </c>
      <c r="R19" t="s">
        <v>20</v>
      </c>
    </row>
    <row r="20" spans="1:18" ht="25" x14ac:dyDescent="0.25">
      <c r="A20" s="17" t="s">
        <v>2095</v>
      </c>
      <c r="B20" s="18">
        <v>0.44444444444444442</v>
      </c>
      <c r="C20" s="18">
        <v>0.55555555555555558</v>
      </c>
      <c r="D20" s="18">
        <v>0</v>
      </c>
      <c r="I20" s="13"/>
      <c r="J20" s="13"/>
      <c r="K20" s="13"/>
      <c r="L20" s="13"/>
      <c r="M20" s="13"/>
      <c r="N20" s="13"/>
      <c r="O20" s="13"/>
      <c r="Q20">
        <v>9100</v>
      </c>
      <c r="R20" t="s">
        <v>74</v>
      </c>
    </row>
    <row r="21" spans="1:18" ht="25" x14ac:dyDescent="0.25">
      <c r="A21" s="17" t="s">
        <v>2096</v>
      </c>
      <c r="B21" s="18">
        <v>1</v>
      </c>
      <c r="C21" s="18">
        <v>0</v>
      </c>
      <c r="D21" s="18">
        <v>0</v>
      </c>
      <c r="I21" s="13"/>
      <c r="J21" s="13"/>
      <c r="K21" s="13"/>
      <c r="L21" s="13"/>
      <c r="M21" s="13"/>
      <c r="N21" s="13"/>
      <c r="O21" s="13"/>
      <c r="Q21">
        <v>62500</v>
      </c>
      <c r="R21" t="s">
        <v>14</v>
      </c>
    </row>
    <row r="22" spans="1:18" ht="25" x14ac:dyDescent="0.25">
      <c r="A22" s="17" t="s">
        <v>2097</v>
      </c>
      <c r="B22" s="18">
        <v>1</v>
      </c>
      <c r="C22" s="18">
        <v>0</v>
      </c>
      <c r="D22" s="18">
        <v>0</v>
      </c>
      <c r="I22" s="13"/>
      <c r="J22" s="13"/>
      <c r="K22" s="13"/>
      <c r="L22" s="13"/>
      <c r="M22" s="13"/>
      <c r="N22" s="13"/>
      <c r="O22" s="13"/>
      <c r="Q22">
        <v>131800</v>
      </c>
      <c r="R22" t="s">
        <v>20</v>
      </c>
    </row>
    <row r="23" spans="1:18" ht="25" x14ac:dyDescent="0.25">
      <c r="A23" s="17" t="s">
        <v>2098</v>
      </c>
      <c r="B23" s="18">
        <v>0.7857142857142857</v>
      </c>
      <c r="C23" s="18">
        <v>0.21428571428571427</v>
      </c>
      <c r="D23" s="18">
        <v>0</v>
      </c>
      <c r="I23" s="13"/>
      <c r="J23" s="13"/>
      <c r="K23" s="13"/>
      <c r="L23" s="13"/>
      <c r="M23" s="13"/>
      <c r="N23" s="13"/>
      <c r="O23" s="13"/>
      <c r="Q23">
        <v>94000</v>
      </c>
      <c r="R23" t="s">
        <v>14</v>
      </c>
    </row>
    <row r="24" spans="1:18" ht="25" x14ac:dyDescent="0.25">
      <c r="A24" s="17" t="s">
        <v>2099</v>
      </c>
      <c r="B24" s="18">
        <v>1</v>
      </c>
      <c r="C24" s="18">
        <v>0</v>
      </c>
      <c r="D24" s="18">
        <v>0</v>
      </c>
      <c r="I24" s="13"/>
      <c r="J24" s="13"/>
      <c r="K24" s="13"/>
      <c r="L24" s="13"/>
      <c r="M24" s="13"/>
      <c r="N24" s="13"/>
      <c r="O24" s="13"/>
      <c r="Q24">
        <v>59100</v>
      </c>
      <c r="R24" t="s">
        <v>20</v>
      </c>
    </row>
    <row r="25" spans="1:18" ht="25" x14ac:dyDescent="0.25">
      <c r="A25" s="17" t="s">
        <v>2100</v>
      </c>
      <c r="B25" s="18">
        <v>0.66666666666666663</v>
      </c>
      <c r="C25" s="18">
        <v>0.25</v>
      </c>
      <c r="D25" s="18">
        <v>8.3333333333333329E-2</v>
      </c>
      <c r="I25" s="13"/>
      <c r="J25" s="13"/>
      <c r="K25" s="13"/>
      <c r="L25" s="13"/>
      <c r="M25" s="13"/>
      <c r="N25" s="13"/>
      <c r="O25" s="13"/>
      <c r="Q25">
        <v>4500</v>
      </c>
      <c r="R25" t="s">
        <v>20</v>
      </c>
    </row>
    <row r="26" spans="1:18" ht="25" x14ac:dyDescent="0.25">
      <c r="A26" s="17" t="s">
        <v>2101</v>
      </c>
      <c r="B26" s="18">
        <v>0.7857142857142857</v>
      </c>
      <c r="C26" s="18">
        <v>0.21428571428571427</v>
      </c>
      <c r="D26" s="18">
        <v>0</v>
      </c>
      <c r="I26" s="13"/>
      <c r="J26" s="13"/>
      <c r="K26" s="13"/>
      <c r="L26" s="13"/>
      <c r="M26" s="13"/>
      <c r="N26" s="13"/>
      <c r="O26" s="13"/>
      <c r="Q26">
        <v>92400</v>
      </c>
      <c r="R26" t="s">
        <v>20</v>
      </c>
    </row>
    <row r="27" spans="1:18" ht="25" x14ac:dyDescent="0.25">
      <c r="A27" s="17" t="s">
        <v>2102</v>
      </c>
      <c r="B27" s="18">
        <v>0.72727272727272729</v>
      </c>
      <c r="C27" s="18">
        <v>0.27272727272727271</v>
      </c>
      <c r="D27" s="18">
        <v>0</v>
      </c>
      <c r="I27" s="13"/>
      <c r="J27" s="13"/>
      <c r="K27" s="13"/>
      <c r="L27" s="13"/>
      <c r="M27" s="13"/>
      <c r="N27" s="13"/>
      <c r="O27" s="13"/>
      <c r="Q27">
        <v>5500</v>
      </c>
      <c r="R27" t="s">
        <v>20</v>
      </c>
    </row>
    <row r="28" spans="1:18" x14ac:dyDescent="0.2">
      <c r="A28" s="19" t="s">
        <v>2103</v>
      </c>
      <c r="B28" s="20">
        <v>0.37293729372937295</v>
      </c>
      <c r="C28" s="20">
        <v>0.53795379537953791</v>
      </c>
      <c r="D28" s="20">
        <v>8.9108910891089105E-2</v>
      </c>
      <c r="N28">
        <v>107500</v>
      </c>
      <c r="O28" t="s">
        <v>74</v>
      </c>
    </row>
    <row r="29" spans="1:18" x14ac:dyDescent="0.2">
      <c r="N29">
        <v>2000</v>
      </c>
      <c r="O29" t="s">
        <v>14</v>
      </c>
    </row>
    <row r="30" spans="1:18" x14ac:dyDescent="0.2">
      <c r="N30">
        <v>130800</v>
      </c>
      <c r="O30" t="s">
        <v>20</v>
      </c>
    </row>
    <row r="31" spans="1:18" x14ac:dyDescent="0.2">
      <c r="Q31">
        <v>45900</v>
      </c>
      <c r="R31" t="s">
        <v>20</v>
      </c>
    </row>
    <row r="32" spans="1:18" x14ac:dyDescent="0.2">
      <c r="Q32">
        <v>9000</v>
      </c>
      <c r="R32" t="s">
        <v>20</v>
      </c>
    </row>
    <row r="33" spans="17:18" x14ac:dyDescent="0.2">
      <c r="Q33">
        <v>3500</v>
      </c>
      <c r="R33" t="s">
        <v>20</v>
      </c>
    </row>
    <row r="34" spans="17:18" x14ac:dyDescent="0.2">
      <c r="Q34">
        <v>101000</v>
      </c>
      <c r="R34" t="s">
        <v>14</v>
      </c>
    </row>
    <row r="35" spans="17:18" x14ac:dyDescent="0.2">
      <c r="Q35">
        <v>50200</v>
      </c>
      <c r="R35" t="s">
        <v>20</v>
      </c>
    </row>
    <row r="36" spans="17:18" x14ac:dyDescent="0.2">
      <c r="Q36">
        <v>9300</v>
      </c>
      <c r="R36" t="s">
        <v>20</v>
      </c>
    </row>
    <row r="37" spans="17:18" x14ac:dyDescent="0.2">
      <c r="Q37">
        <v>125500</v>
      </c>
      <c r="R37" t="s">
        <v>20</v>
      </c>
    </row>
    <row r="38" spans="17:18" x14ac:dyDescent="0.2">
      <c r="Q38">
        <v>700</v>
      </c>
      <c r="R38" t="s">
        <v>20</v>
      </c>
    </row>
    <row r="39" spans="17:18" x14ac:dyDescent="0.2">
      <c r="Q39">
        <v>8100</v>
      </c>
      <c r="R39" t="s">
        <v>20</v>
      </c>
    </row>
    <row r="40" spans="17:18" x14ac:dyDescent="0.2">
      <c r="Q40">
        <v>3100</v>
      </c>
      <c r="R40" t="s">
        <v>20</v>
      </c>
    </row>
    <row r="41" spans="17:18" x14ac:dyDescent="0.2">
      <c r="Q41">
        <v>9900</v>
      </c>
      <c r="R41" t="s">
        <v>14</v>
      </c>
    </row>
    <row r="42" spans="17:18" x14ac:dyDescent="0.2">
      <c r="Q42">
        <v>8800</v>
      </c>
      <c r="R42" t="s">
        <v>20</v>
      </c>
    </row>
    <row r="43" spans="17:18" x14ac:dyDescent="0.2">
      <c r="Q43">
        <v>5600</v>
      </c>
      <c r="R43" t="s">
        <v>20</v>
      </c>
    </row>
    <row r="44" spans="17:18" x14ac:dyDescent="0.2">
      <c r="Q44">
        <v>1800</v>
      </c>
      <c r="R44" t="s">
        <v>20</v>
      </c>
    </row>
    <row r="45" spans="17:18" x14ac:dyDescent="0.2">
      <c r="Q45">
        <v>90200</v>
      </c>
      <c r="R45" t="s">
        <v>20</v>
      </c>
    </row>
    <row r="46" spans="17:18" x14ac:dyDescent="0.2">
      <c r="Q46">
        <v>1600</v>
      </c>
      <c r="R46" t="s">
        <v>20</v>
      </c>
    </row>
    <row r="47" spans="17:18" x14ac:dyDescent="0.2">
      <c r="Q47">
        <v>9500</v>
      </c>
      <c r="R47" t="s">
        <v>14</v>
      </c>
    </row>
    <row r="48" spans="17:18" x14ac:dyDescent="0.2">
      <c r="Q48">
        <v>3700</v>
      </c>
      <c r="R48" t="s">
        <v>20</v>
      </c>
    </row>
    <row r="49" spans="17:18" x14ac:dyDescent="0.2">
      <c r="Q49">
        <v>1500</v>
      </c>
      <c r="R49" t="s">
        <v>20</v>
      </c>
    </row>
    <row r="50" spans="17:18" x14ac:dyDescent="0.2">
      <c r="Q50">
        <v>33300</v>
      </c>
      <c r="R50" t="s">
        <v>20</v>
      </c>
    </row>
    <row r="51" spans="17:18" x14ac:dyDescent="0.2">
      <c r="Q51">
        <v>7200</v>
      </c>
      <c r="R51" t="s">
        <v>20</v>
      </c>
    </row>
    <row r="52" spans="17:18" x14ac:dyDescent="0.2">
      <c r="Q52">
        <v>100</v>
      </c>
      <c r="R52" t="s">
        <v>14</v>
      </c>
    </row>
    <row r="53" spans="17:18" x14ac:dyDescent="0.2">
      <c r="Q53">
        <v>158100</v>
      </c>
      <c r="R53" t="s">
        <v>14</v>
      </c>
    </row>
    <row r="54" spans="17:18" x14ac:dyDescent="0.2">
      <c r="Q54">
        <v>7200</v>
      </c>
      <c r="R54" t="s">
        <v>14</v>
      </c>
    </row>
    <row r="55" spans="17:18" x14ac:dyDescent="0.2">
      <c r="Q55">
        <v>8800</v>
      </c>
      <c r="R55" t="s">
        <v>20</v>
      </c>
    </row>
    <row r="56" spans="17:18" x14ac:dyDescent="0.2">
      <c r="Q56">
        <v>6000</v>
      </c>
      <c r="R56" t="s">
        <v>14</v>
      </c>
    </row>
    <row r="57" spans="17:18" x14ac:dyDescent="0.2">
      <c r="Q57">
        <v>6600</v>
      </c>
      <c r="R57" t="s">
        <v>20</v>
      </c>
    </row>
    <row r="58" spans="17:18" x14ac:dyDescent="0.2">
      <c r="Q58">
        <v>8000</v>
      </c>
      <c r="R58" t="s">
        <v>20</v>
      </c>
    </row>
    <row r="59" spans="17:18" x14ac:dyDescent="0.2">
      <c r="Q59">
        <v>2900</v>
      </c>
      <c r="R59" t="s">
        <v>20</v>
      </c>
    </row>
    <row r="60" spans="17:18" x14ac:dyDescent="0.2">
      <c r="Q60">
        <v>2700</v>
      </c>
      <c r="R60" t="s">
        <v>20</v>
      </c>
    </row>
    <row r="61" spans="17:18" x14ac:dyDescent="0.2">
      <c r="Q61">
        <v>1400</v>
      </c>
      <c r="R61" t="s">
        <v>20</v>
      </c>
    </row>
    <row r="62" spans="17:18" x14ac:dyDescent="0.2">
      <c r="Q62">
        <v>94200</v>
      </c>
      <c r="R62" t="s">
        <v>20</v>
      </c>
    </row>
    <row r="63" spans="17:18" x14ac:dyDescent="0.2">
      <c r="Q63">
        <v>199200</v>
      </c>
      <c r="R63" t="s">
        <v>14</v>
      </c>
    </row>
    <row r="64" spans="17:18" x14ac:dyDescent="0.2">
      <c r="Q64">
        <v>2000</v>
      </c>
      <c r="R64" t="s">
        <v>20</v>
      </c>
    </row>
    <row r="65" spans="17:18" x14ac:dyDescent="0.2">
      <c r="Q65">
        <v>4700</v>
      </c>
      <c r="R65" t="s">
        <v>14</v>
      </c>
    </row>
    <row r="66" spans="17:18" x14ac:dyDescent="0.2">
      <c r="Q66">
        <v>2800</v>
      </c>
      <c r="R66" t="s">
        <v>14</v>
      </c>
    </row>
    <row r="67" spans="17:18" x14ac:dyDescent="0.2">
      <c r="Q67">
        <v>6100</v>
      </c>
      <c r="R67" t="s">
        <v>20</v>
      </c>
    </row>
    <row r="68" spans="17:18" x14ac:dyDescent="0.2">
      <c r="Q68">
        <v>2900</v>
      </c>
      <c r="R68" t="s">
        <v>14</v>
      </c>
    </row>
    <row r="69" spans="17:18" x14ac:dyDescent="0.2">
      <c r="Q69">
        <v>72600</v>
      </c>
      <c r="R69" t="s">
        <v>20</v>
      </c>
    </row>
    <row r="70" spans="17:18" x14ac:dyDescent="0.2">
      <c r="Q70">
        <v>5700</v>
      </c>
      <c r="R70" t="s">
        <v>20</v>
      </c>
    </row>
    <row r="71" spans="17:18" x14ac:dyDescent="0.2">
      <c r="Q71">
        <v>7900</v>
      </c>
      <c r="R71" t="s">
        <v>74</v>
      </c>
    </row>
    <row r="72" spans="17:18" x14ac:dyDescent="0.2">
      <c r="Q72">
        <v>128000</v>
      </c>
      <c r="R72" t="s">
        <v>20</v>
      </c>
    </row>
    <row r="73" spans="17:18" x14ac:dyDescent="0.2">
      <c r="Q73">
        <v>6000</v>
      </c>
      <c r="R73" t="s">
        <v>20</v>
      </c>
    </row>
    <row r="74" spans="17:18" x14ac:dyDescent="0.2">
      <c r="Q74">
        <v>600</v>
      </c>
      <c r="R74" t="s">
        <v>20</v>
      </c>
    </row>
    <row r="75" spans="17:18" x14ac:dyDescent="0.2">
      <c r="Q75">
        <v>1400</v>
      </c>
      <c r="R75" t="s">
        <v>20</v>
      </c>
    </row>
    <row r="76" spans="17:18" x14ac:dyDescent="0.2">
      <c r="Q76">
        <v>3900</v>
      </c>
      <c r="R76" t="s">
        <v>20</v>
      </c>
    </row>
    <row r="77" spans="17:18" x14ac:dyDescent="0.2">
      <c r="Q77">
        <v>9700</v>
      </c>
      <c r="R77" t="s">
        <v>20</v>
      </c>
    </row>
    <row r="78" spans="17:18" x14ac:dyDescent="0.2">
      <c r="Q78">
        <v>122900</v>
      </c>
      <c r="R78" t="s">
        <v>14</v>
      </c>
    </row>
    <row r="79" spans="17:18" x14ac:dyDescent="0.2">
      <c r="Q79">
        <v>9500</v>
      </c>
      <c r="R79" t="s">
        <v>14</v>
      </c>
    </row>
    <row r="80" spans="17:18" x14ac:dyDescent="0.2">
      <c r="Q80">
        <v>4500</v>
      </c>
      <c r="R80" t="s">
        <v>20</v>
      </c>
    </row>
    <row r="81" spans="17:18" x14ac:dyDescent="0.2">
      <c r="Q81">
        <v>57800</v>
      </c>
      <c r="R81" t="s">
        <v>14</v>
      </c>
    </row>
    <row r="82" spans="17:18" x14ac:dyDescent="0.2">
      <c r="Q82">
        <v>1100</v>
      </c>
      <c r="R82" t="s">
        <v>20</v>
      </c>
    </row>
    <row r="83" spans="17:18" x14ac:dyDescent="0.2">
      <c r="Q83">
        <v>16800</v>
      </c>
      <c r="R83" t="s">
        <v>20</v>
      </c>
    </row>
    <row r="84" spans="17:18" x14ac:dyDescent="0.2">
      <c r="Q84">
        <v>1000</v>
      </c>
      <c r="R84" t="s">
        <v>20</v>
      </c>
    </row>
    <row r="85" spans="17:18" x14ac:dyDescent="0.2">
      <c r="Q85">
        <v>106400</v>
      </c>
      <c r="R85" t="s">
        <v>14</v>
      </c>
    </row>
    <row r="86" spans="17:18" x14ac:dyDescent="0.2">
      <c r="Q86">
        <v>31400</v>
      </c>
      <c r="R86" t="s">
        <v>20</v>
      </c>
    </row>
    <row r="87" spans="17:18" x14ac:dyDescent="0.2">
      <c r="Q87">
        <v>4900</v>
      </c>
      <c r="R87" t="s">
        <v>20</v>
      </c>
    </row>
    <row r="88" spans="17:18" x14ac:dyDescent="0.2">
      <c r="Q88">
        <v>7400</v>
      </c>
      <c r="R88" t="s">
        <v>20</v>
      </c>
    </row>
    <row r="89" spans="17:18" x14ac:dyDescent="0.2">
      <c r="Q89">
        <v>198500</v>
      </c>
      <c r="R89" t="s">
        <v>14</v>
      </c>
    </row>
    <row r="90" spans="17:18" x14ac:dyDescent="0.2">
      <c r="Q90">
        <v>4800</v>
      </c>
      <c r="R90" t="s">
        <v>20</v>
      </c>
    </row>
    <row r="91" spans="17:18" x14ac:dyDescent="0.2">
      <c r="Q91">
        <v>3400</v>
      </c>
      <c r="R91" t="s">
        <v>20</v>
      </c>
    </row>
    <row r="92" spans="17:18" x14ac:dyDescent="0.2">
      <c r="Q92">
        <v>7800</v>
      </c>
      <c r="R92" t="s">
        <v>14</v>
      </c>
    </row>
    <row r="93" spans="17:18" x14ac:dyDescent="0.2">
      <c r="Q93">
        <v>154300</v>
      </c>
      <c r="R93" t="s">
        <v>14</v>
      </c>
    </row>
    <row r="94" spans="17:18" x14ac:dyDescent="0.2">
      <c r="Q94">
        <v>20000</v>
      </c>
      <c r="R94" t="s">
        <v>20</v>
      </c>
    </row>
    <row r="95" spans="17:18" x14ac:dyDescent="0.2">
      <c r="Q95">
        <v>108800</v>
      </c>
      <c r="R95" t="s">
        <v>74</v>
      </c>
    </row>
    <row r="96" spans="17:18" x14ac:dyDescent="0.2">
      <c r="Q96">
        <v>2900</v>
      </c>
      <c r="R96" t="s">
        <v>20</v>
      </c>
    </row>
    <row r="97" spans="17:18" x14ac:dyDescent="0.2">
      <c r="Q97">
        <v>900</v>
      </c>
      <c r="R97" t="s">
        <v>20</v>
      </c>
    </row>
    <row r="98" spans="17:18" x14ac:dyDescent="0.2">
      <c r="Q98">
        <v>69700</v>
      </c>
      <c r="R98" t="s">
        <v>20</v>
      </c>
    </row>
    <row r="99" spans="17:18" x14ac:dyDescent="0.2">
      <c r="Q99">
        <v>1300</v>
      </c>
      <c r="R99" t="s">
        <v>20</v>
      </c>
    </row>
    <row r="100" spans="17:18" x14ac:dyDescent="0.2">
      <c r="Q100">
        <v>97800</v>
      </c>
      <c r="R100" t="s">
        <v>14</v>
      </c>
    </row>
    <row r="101" spans="17:18" x14ac:dyDescent="0.2">
      <c r="Q101">
        <v>7600</v>
      </c>
      <c r="R101" t="s">
        <v>20</v>
      </c>
    </row>
    <row r="102" spans="17:18" x14ac:dyDescent="0.2">
      <c r="Q102">
        <v>100</v>
      </c>
      <c r="R102" t="s">
        <v>14</v>
      </c>
    </row>
    <row r="103" spans="17:18" x14ac:dyDescent="0.2">
      <c r="Q103">
        <v>900</v>
      </c>
      <c r="R103" t="s">
        <v>20</v>
      </c>
    </row>
    <row r="104" spans="17:18" x14ac:dyDescent="0.2">
      <c r="Q104">
        <v>3700</v>
      </c>
      <c r="R104" t="s">
        <v>20</v>
      </c>
    </row>
    <row r="105" spans="17:18" x14ac:dyDescent="0.2">
      <c r="Q105">
        <v>10000</v>
      </c>
      <c r="R105" t="s">
        <v>14</v>
      </c>
    </row>
    <row r="106" spans="17:18" x14ac:dyDescent="0.2">
      <c r="Q106">
        <v>119200</v>
      </c>
      <c r="R106" t="s">
        <v>20</v>
      </c>
    </row>
    <row r="107" spans="17:18" x14ac:dyDescent="0.2">
      <c r="Q107">
        <v>6800</v>
      </c>
      <c r="R107" t="s">
        <v>20</v>
      </c>
    </row>
    <row r="108" spans="17:18" x14ac:dyDescent="0.2">
      <c r="Q108">
        <v>3900</v>
      </c>
      <c r="R108" t="s">
        <v>20</v>
      </c>
    </row>
    <row r="109" spans="17:18" x14ac:dyDescent="0.2">
      <c r="Q109">
        <v>3500</v>
      </c>
      <c r="R109" t="s">
        <v>20</v>
      </c>
    </row>
    <row r="110" spans="17:18" x14ac:dyDescent="0.2">
      <c r="Q110">
        <v>1500</v>
      </c>
      <c r="R110" t="s">
        <v>20</v>
      </c>
    </row>
    <row r="111" spans="17:18" x14ac:dyDescent="0.2">
      <c r="Q111">
        <v>5200</v>
      </c>
      <c r="R111" t="s">
        <v>14</v>
      </c>
    </row>
    <row r="112" spans="17:18" x14ac:dyDescent="0.2">
      <c r="Q112">
        <v>142400</v>
      </c>
      <c r="R112" t="s">
        <v>14</v>
      </c>
    </row>
    <row r="113" spans="17:18" x14ac:dyDescent="0.2">
      <c r="Q113">
        <v>61400</v>
      </c>
      <c r="R113" t="s">
        <v>20</v>
      </c>
    </row>
    <row r="114" spans="17:18" x14ac:dyDescent="0.2">
      <c r="Q114">
        <v>4700</v>
      </c>
      <c r="R114" t="s">
        <v>20</v>
      </c>
    </row>
    <row r="115" spans="17:18" x14ac:dyDescent="0.2">
      <c r="Q115">
        <v>3300</v>
      </c>
      <c r="R115" t="s">
        <v>20</v>
      </c>
    </row>
    <row r="116" spans="17:18" x14ac:dyDescent="0.2">
      <c r="Q116">
        <v>1900</v>
      </c>
      <c r="R116" t="s">
        <v>20</v>
      </c>
    </row>
    <row r="117" spans="17:18" x14ac:dyDescent="0.2">
      <c r="Q117">
        <v>166700</v>
      </c>
      <c r="R117" t="s">
        <v>14</v>
      </c>
    </row>
    <row r="118" spans="17:18" x14ac:dyDescent="0.2">
      <c r="Q118">
        <v>7200</v>
      </c>
      <c r="R118" t="s">
        <v>14</v>
      </c>
    </row>
    <row r="119" spans="17:18" x14ac:dyDescent="0.2">
      <c r="Q119">
        <v>4900</v>
      </c>
      <c r="R119" t="s">
        <v>20</v>
      </c>
    </row>
    <row r="120" spans="17:18" x14ac:dyDescent="0.2">
      <c r="Q120">
        <v>5400</v>
      </c>
      <c r="R120" t="s">
        <v>20</v>
      </c>
    </row>
    <row r="121" spans="17:18" x14ac:dyDescent="0.2">
      <c r="Q121">
        <v>5000</v>
      </c>
      <c r="R121" t="s">
        <v>20</v>
      </c>
    </row>
    <row r="122" spans="17:18" x14ac:dyDescent="0.2">
      <c r="Q122">
        <v>75100</v>
      </c>
      <c r="R122" t="s">
        <v>20</v>
      </c>
    </row>
    <row r="123" spans="17:18" x14ac:dyDescent="0.2">
      <c r="Q123">
        <v>45300</v>
      </c>
      <c r="R123" t="s">
        <v>20</v>
      </c>
    </row>
    <row r="124" spans="17:18" x14ac:dyDescent="0.2">
      <c r="Q124">
        <v>136800</v>
      </c>
      <c r="R124" t="s">
        <v>14</v>
      </c>
    </row>
    <row r="125" spans="17:18" x14ac:dyDescent="0.2">
      <c r="Q125">
        <v>177700</v>
      </c>
      <c r="R125" t="s">
        <v>14</v>
      </c>
    </row>
    <row r="126" spans="17:18" x14ac:dyDescent="0.2">
      <c r="Q126">
        <v>2600</v>
      </c>
      <c r="R126" t="s">
        <v>20</v>
      </c>
    </row>
    <row r="127" spans="17:18" x14ac:dyDescent="0.2">
      <c r="Q127">
        <v>5300</v>
      </c>
      <c r="R127" t="s">
        <v>20</v>
      </c>
    </row>
    <row r="128" spans="17:18" x14ac:dyDescent="0.2">
      <c r="Q128">
        <v>180200</v>
      </c>
      <c r="R128" t="s">
        <v>14</v>
      </c>
    </row>
    <row r="129" spans="17:18" x14ac:dyDescent="0.2">
      <c r="Q129">
        <v>103200</v>
      </c>
      <c r="R129" t="s">
        <v>14</v>
      </c>
    </row>
    <row r="130" spans="17:18" x14ac:dyDescent="0.2">
      <c r="Q130">
        <v>70600</v>
      </c>
      <c r="R130" t="s">
        <v>74</v>
      </c>
    </row>
    <row r="131" spans="17:18" x14ac:dyDescent="0.2">
      <c r="Q131">
        <v>148500</v>
      </c>
      <c r="R131" t="s">
        <v>74</v>
      </c>
    </row>
    <row r="132" spans="17:18" x14ac:dyDescent="0.2">
      <c r="Q132">
        <v>9600</v>
      </c>
      <c r="R132" t="s">
        <v>20</v>
      </c>
    </row>
    <row r="133" spans="17:18" x14ac:dyDescent="0.2">
      <c r="Q133">
        <v>164700</v>
      </c>
      <c r="R133" t="s">
        <v>20</v>
      </c>
    </row>
    <row r="134" spans="17:18" x14ac:dyDescent="0.2">
      <c r="Q134">
        <v>3300</v>
      </c>
      <c r="R134" t="s">
        <v>20</v>
      </c>
    </row>
    <row r="135" spans="17:18" x14ac:dyDescent="0.2">
      <c r="Q135">
        <v>4500</v>
      </c>
      <c r="R135" t="s">
        <v>20</v>
      </c>
    </row>
    <row r="136" spans="17:18" x14ac:dyDescent="0.2">
      <c r="Q136">
        <v>99500</v>
      </c>
      <c r="R136" t="s">
        <v>14</v>
      </c>
    </row>
    <row r="137" spans="17:18" x14ac:dyDescent="0.2">
      <c r="Q137">
        <v>7700</v>
      </c>
      <c r="R137" t="s">
        <v>14</v>
      </c>
    </row>
    <row r="138" spans="17:18" x14ac:dyDescent="0.2">
      <c r="Q138">
        <v>82800</v>
      </c>
      <c r="R138" t="s">
        <v>74</v>
      </c>
    </row>
    <row r="139" spans="17:18" x14ac:dyDescent="0.2">
      <c r="Q139">
        <v>1800</v>
      </c>
      <c r="R139" t="s">
        <v>20</v>
      </c>
    </row>
    <row r="140" spans="17:18" x14ac:dyDescent="0.2">
      <c r="Q140">
        <v>9600</v>
      </c>
      <c r="R140" t="s">
        <v>14</v>
      </c>
    </row>
    <row r="141" spans="17:18" x14ac:dyDescent="0.2">
      <c r="Q141">
        <v>92100</v>
      </c>
      <c r="R141" t="s">
        <v>14</v>
      </c>
    </row>
    <row r="142" spans="17:18" x14ac:dyDescent="0.2">
      <c r="Q142">
        <v>5500</v>
      </c>
      <c r="R142" t="s">
        <v>20</v>
      </c>
    </row>
    <row r="143" spans="17:18" x14ac:dyDescent="0.2">
      <c r="Q143">
        <v>64300</v>
      </c>
      <c r="R143" t="s">
        <v>20</v>
      </c>
    </row>
    <row r="144" spans="17:18" x14ac:dyDescent="0.2">
      <c r="Q144">
        <v>5000</v>
      </c>
      <c r="R144" t="s">
        <v>20</v>
      </c>
    </row>
    <row r="145" spans="17:18" x14ac:dyDescent="0.2">
      <c r="Q145">
        <v>5400</v>
      </c>
      <c r="R145" t="s">
        <v>20</v>
      </c>
    </row>
    <row r="146" spans="17:18" x14ac:dyDescent="0.2">
      <c r="Q146">
        <v>9000</v>
      </c>
      <c r="R146" t="s">
        <v>20</v>
      </c>
    </row>
    <row r="147" spans="17:18" x14ac:dyDescent="0.2">
      <c r="Q147">
        <v>25000</v>
      </c>
      <c r="R147" t="s">
        <v>20</v>
      </c>
    </row>
    <row r="148" spans="17:18" x14ac:dyDescent="0.2">
      <c r="Q148">
        <v>8800</v>
      </c>
      <c r="R148" t="s">
        <v>74</v>
      </c>
    </row>
    <row r="149" spans="17:18" x14ac:dyDescent="0.2">
      <c r="Q149">
        <v>8300</v>
      </c>
      <c r="R149" t="s">
        <v>20</v>
      </c>
    </row>
    <row r="150" spans="17:18" x14ac:dyDescent="0.2">
      <c r="Q150">
        <v>9300</v>
      </c>
      <c r="R150" t="s">
        <v>20</v>
      </c>
    </row>
    <row r="151" spans="17:18" x14ac:dyDescent="0.2">
      <c r="Q151">
        <v>6200</v>
      </c>
      <c r="R151" t="s">
        <v>20</v>
      </c>
    </row>
    <row r="152" spans="17:18" x14ac:dyDescent="0.2">
      <c r="Q152">
        <v>100</v>
      </c>
      <c r="R152" t="s">
        <v>14</v>
      </c>
    </row>
    <row r="153" spans="17:18" x14ac:dyDescent="0.2">
      <c r="Q153">
        <v>137200</v>
      </c>
      <c r="R153" t="s">
        <v>14</v>
      </c>
    </row>
    <row r="154" spans="17:18" x14ac:dyDescent="0.2">
      <c r="Q154">
        <v>41500</v>
      </c>
      <c r="R154" t="s">
        <v>20</v>
      </c>
    </row>
    <row r="155" spans="17:18" x14ac:dyDescent="0.2">
      <c r="Q155">
        <v>189400</v>
      </c>
      <c r="R155" t="s">
        <v>14</v>
      </c>
    </row>
    <row r="156" spans="17:18" x14ac:dyDescent="0.2">
      <c r="Q156">
        <v>171300</v>
      </c>
      <c r="R156" t="s">
        <v>14</v>
      </c>
    </row>
    <row r="157" spans="17:18" x14ac:dyDescent="0.2">
      <c r="Q157">
        <v>139500</v>
      </c>
      <c r="R157" t="s">
        <v>14</v>
      </c>
    </row>
    <row r="158" spans="17:18" x14ac:dyDescent="0.2">
      <c r="Q158">
        <v>36400</v>
      </c>
      <c r="R158" t="s">
        <v>74</v>
      </c>
    </row>
    <row r="159" spans="17:18" x14ac:dyDescent="0.2">
      <c r="Q159">
        <v>4200</v>
      </c>
      <c r="R159" t="s">
        <v>14</v>
      </c>
    </row>
    <row r="160" spans="17:18" x14ac:dyDescent="0.2">
      <c r="Q160">
        <v>2100</v>
      </c>
      <c r="R160" t="s">
        <v>20</v>
      </c>
    </row>
    <row r="161" spans="17:18" x14ac:dyDescent="0.2">
      <c r="Q161">
        <v>191200</v>
      </c>
      <c r="R161" t="s">
        <v>20</v>
      </c>
    </row>
    <row r="162" spans="17:18" x14ac:dyDescent="0.2">
      <c r="Q162">
        <v>8000</v>
      </c>
      <c r="R162" t="s">
        <v>20</v>
      </c>
    </row>
    <row r="163" spans="17:18" x14ac:dyDescent="0.2">
      <c r="Q163">
        <v>5500</v>
      </c>
      <c r="R163" t="s">
        <v>14</v>
      </c>
    </row>
    <row r="164" spans="17:18" x14ac:dyDescent="0.2">
      <c r="Q164">
        <v>6100</v>
      </c>
      <c r="R164" t="s">
        <v>20</v>
      </c>
    </row>
    <row r="165" spans="17:18" x14ac:dyDescent="0.2">
      <c r="Q165">
        <v>3500</v>
      </c>
      <c r="R165" t="s">
        <v>20</v>
      </c>
    </row>
    <row r="166" spans="17:18" x14ac:dyDescent="0.2">
      <c r="Q166">
        <v>150500</v>
      </c>
      <c r="R166" t="s">
        <v>20</v>
      </c>
    </row>
    <row r="167" spans="17:18" x14ac:dyDescent="0.2">
      <c r="Q167">
        <v>90400</v>
      </c>
      <c r="R167" t="s">
        <v>20</v>
      </c>
    </row>
    <row r="168" spans="17:18" x14ac:dyDescent="0.2">
      <c r="Q168">
        <v>9800</v>
      </c>
      <c r="R168" t="s">
        <v>20</v>
      </c>
    </row>
    <row r="169" spans="17:18" x14ac:dyDescent="0.2">
      <c r="Q169">
        <v>2600</v>
      </c>
      <c r="R169" t="s">
        <v>20</v>
      </c>
    </row>
    <row r="170" spans="17:18" x14ac:dyDescent="0.2">
      <c r="Q170">
        <v>128100</v>
      </c>
      <c r="R170" t="s">
        <v>14</v>
      </c>
    </row>
    <row r="171" spans="17:18" x14ac:dyDescent="0.2">
      <c r="Q171">
        <v>23300</v>
      </c>
      <c r="R171" t="s">
        <v>20</v>
      </c>
    </row>
    <row r="172" spans="17:18" x14ac:dyDescent="0.2">
      <c r="Q172">
        <v>188100</v>
      </c>
      <c r="R172" t="s">
        <v>14</v>
      </c>
    </row>
    <row r="173" spans="17:18" x14ac:dyDescent="0.2">
      <c r="Q173">
        <v>4900</v>
      </c>
      <c r="R173" t="s">
        <v>14</v>
      </c>
    </row>
    <row r="174" spans="17:18" x14ac:dyDescent="0.2">
      <c r="Q174">
        <v>800</v>
      </c>
      <c r="R174" t="s">
        <v>14</v>
      </c>
    </row>
    <row r="175" spans="17:18" x14ac:dyDescent="0.2">
      <c r="Q175">
        <v>96700</v>
      </c>
      <c r="R175" t="s">
        <v>20</v>
      </c>
    </row>
    <row r="176" spans="17:18" x14ac:dyDescent="0.2">
      <c r="Q176">
        <v>600</v>
      </c>
      <c r="R176" t="s">
        <v>20</v>
      </c>
    </row>
    <row r="177" spans="17:18" x14ac:dyDescent="0.2">
      <c r="Q177">
        <v>181200</v>
      </c>
      <c r="R177" t="s">
        <v>14</v>
      </c>
    </row>
    <row r="178" spans="17:18" x14ac:dyDescent="0.2">
      <c r="Q178">
        <v>115000</v>
      </c>
      <c r="R178" t="s">
        <v>14</v>
      </c>
    </row>
    <row r="179" spans="17:18" x14ac:dyDescent="0.2">
      <c r="Q179">
        <v>38800</v>
      </c>
      <c r="R179" t="s">
        <v>20</v>
      </c>
    </row>
    <row r="180" spans="17:18" x14ac:dyDescent="0.2">
      <c r="Q180">
        <v>7200</v>
      </c>
      <c r="R180" t="s">
        <v>14</v>
      </c>
    </row>
    <row r="181" spans="17:18" x14ac:dyDescent="0.2">
      <c r="Q181">
        <v>44500</v>
      </c>
      <c r="R181" t="s">
        <v>20</v>
      </c>
    </row>
    <row r="182" spans="17:18" x14ac:dyDescent="0.2">
      <c r="Q182">
        <v>56000</v>
      </c>
      <c r="R182" t="s">
        <v>20</v>
      </c>
    </row>
    <row r="183" spans="17:18" x14ac:dyDescent="0.2">
      <c r="Q183">
        <v>8600</v>
      </c>
      <c r="R183" t="s">
        <v>14</v>
      </c>
    </row>
    <row r="184" spans="17:18" x14ac:dyDescent="0.2">
      <c r="Q184">
        <v>27100</v>
      </c>
      <c r="R184" t="s">
        <v>20</v>
      </c>
    </row>
    <row r="185" spans="17:18" x14ac:dyDescent="0.2">
      <c r="Q185">
        <v>5100</v>
      </c>
      <c r="R185" t="s">
        <v>14</v>
      </c>
    </row>
    <row r="186" spans="17:18" x14ac:dyDescent="0.2">
      <c r="Q186">
        <v>3600</v>
      </c>
      <c r="R186" t="s">
        <v>20</v>
      </c>
    </row>
    <row r="187" spans="17:18" x14ac:dyDescent="0.2">
      <c r="Q187">
        <v>1000</v>
      </c>
      <c r="R187" t="s">
        <v>14</v>
      </c>
    </row>
    <row r="188" spans="17:18" x14ac:dyDescent="0.2">
      <c r="Q188">
        <v>88800</v>
      </c>
      <c r="R188" t="s">
        <v>14</v>
      </c>
    </row>
    <row r="189" spans="17:18" x14ac:dyDescent="0.2">
      <c r="Q189">
        <v>60200</v>
      </c>
      <c r="R189" t="s">
        <v>20</v>
      </c>
    </row>
    <row r="190" spans="17:18" x14ac:dyDescent="0.2">
      <c r="Q190">
        <v>8200</v>
      </c>
      <c r="R190" t="s">
        <v>14</v>
      </c>
    </row>
    <row r="191" spans="17:18" x14ac:dyDescent="0.2">
      <c r="Q191">
        <v>191300</v>
      </c>
      <c r="R191" t="s">
        <v>74</v>
      </c>
    </row>
    <row r="192" spans="17:18" x14ac:dyDescent="0.2">
      <c r="Q192">
        <v>3700</v>
      </c>
      <c r="R192" t="s">
        <v>14</v>
      </c>
    </row>
    <row r="193" spans="17:18" x14ac:dyDescent="0.2">
      <c r="Q193">
        <v>8400</v>
      </c>
      <c r="R193" t="s">
        <v>14</v>
      </c>
    </row>
    <row r="194" spans="17:18" x14ac:dyDescent="0.2">
      <c r="Q194">
        <v>42600</v>
      </c>
      <c r="R194" t="s">
        <v>14</v>
      </c>
    </row>
    <row r="195" spans="17:18" x14ac:dyDescent="0.2">
      <c r="Q195">
        <v>6600</v>
      </c>
      <c r="R195" t="s">
        <v>14</v>
      </c>
    </row>
    <row r="196" spans="17:18" x14ac:dyDescent="0.2">
      <c r="Q196">
        <v>7100</v>
      </c>
      <c r="R196" t="s">
        <v>20</v>
      </c>
    </row>
    <row r="197" spans="17:18" x14ac:dyDescent="0.2">
      <c r="Q197">
        <v>15800</v>
      </c>
      <c r="R197" t="s">
        <v>20</v>
      </c>
    </row>
    <row r="198" spans="17:18" x14ac:dyDescent="0.2">
      <c r="Q198">
        <v>8200</v>
      </c>
      <c r="R198" t="s">
        <v>14</v>
      </c>
    </row>
    <row r="199" spans="17:18" x14ac:dyDescent="0.2">
      <c r="Q199">
        <v>54700</v>
      </c>
      <c r="R199" t="s">
        <v>20</v>
      </c>
    </row>
    <row r="200" spans="17:18" x14ac:dyDescent="0.2">
      <c r="Q200">
        <v>63200</v>
      </c>
      <c r="R200" t="s">
        <v>14</v>
      </c>
    </row>
    <row r="201" spans="17:18" x14ac:dyDescent="0.2">
      <c r="Q201">
        <v>1800</v>
      </c>
      <c r="R201" t="s">
        <v>14</v>
      </c>
    </row>
    <row r="202" spans="17:18" x14ac:dyDescent="0.2">
      <c r="Q202">
        <v>100</v>
      </c>
      <c r="R202" t="s">
        <v>14</v>
      </c>
    </row>
    <row r="203" spans="17:18" x14ac:dyDescent="0.2">
      <c r="Q203">
        <v>2100</v>
      </c>
      <c r="R203" t="s">
        <v>20</v>
      </c>
    </row>
    <row r="204" spans="17:18" x14ac:dyDescent="0.2">
      <c r="Q204">
        <v>8300</v>
      </c>
      <c r="R204" t="s">
        <v>74</v>
      </c>
    </row>
    <row r="205" spans="17:18" x14ac:dyDescent="0.2">
      <c r="Q205">
        <v>143900</v>
      </c>
      <c r="R205" t="s">
        <v>20</v>
      </c>
    </row>
    <row r="206" spans="17:18" x14ac:dyDescent="0.2">
      <c r="Q206">
        <v>75000</v>
      </c>
      <c r="R206" t="s">
        <v>14</v>
      </c>
    </row>
    <row r="207" spans="17:18" x14ac:dyDescent="0.2">
      <c r="Q207">
        <v>1300</v>
      </c>
      <c r="R207" t="s">
        <v>20</v>
      </c>
    </row>
    <row r="208" spans="17:18" x14ac:dyDescent="0.2">
      <c r="Q208">
        <v>9000</v>
      </c>
      <c r="R208" t="s">
        <v>74</v>
      </c>
    </row>
    <row r="209" spans="17:18" x14ac:dyDescent="0.2">
      <c r="Q209">
        <v>1000</v>
      </c>
      <c r="R209" t="s">
        <v>20</v>
      </c>
    </row>
    <row r="210" spans="17:18" x14ac:dyDescent="0.2">
      <c r="Q210">
        <v>196900</v>
      </c>
      <c r="R210" t="s">
        <v>20</v>
      </c>
    </row>
    <row r="211" spans="17:18" x14ac:dyDescent="0.2">
      <c r="Q211">
        <v>194500</v>
      </c>
      <c r="R211" t="s">
        <v>47</v>
      </c>
    </row>
    <row r="212" spans="17:18" x14ac:dyDescent="0.2">
      <c r="Q212">
        <v>9400</v>
      </c>
      <c r="R212" t="s">
        <v>14</v>
      </c>
    </row>
    <row r="213" spans="17:18" x14ac:dyDescent="0.2">
      <c r="Q213">
        <v>104400</v>
      </c>
      <c r="R213" t="s">
        <v>14</v>
      </c>
    </row>
    <row r="214" spans="17:18" x14ac:dyDescent="0.2">
      <c r="Q214">
        <v>8100</v>
      </c>
      <c r="R214" t="s">
        <v>20</v>
      </c>
    </row>
    <row r="215" spans="17:18" x14ac:dyDescent="0.2">
      <c r="Q215">
        <v>87900</v>
      </c>
      <c r="R215" t="s">
        <v>20</v>
      </c>
    </row>
    <row r="216" spans="17:18" x14ac:dyDescent="0.2">
      <c r="Q216">
        <v>1400</v>
      </c>
      <c r="R216" t="s">
        <v>20</v>
      </c>
    </row>
    <row r="217" spans="17:18" x14ac:dyDescent="0.2">
      <c r="Q217">
        <v>156800</v>
      </c>
      <c r="R217" t="s">
        <v>14</v>
      </c>
    </row>
    <row r="218" spans="17:18" x14ac:dyDescent="0.2">
      <c r="Q218">
        <v>121700</v>
      </c>
      <c r="R218" t="s">
        <v>20</v>
      </c>
    </row>
    <row r="219" spans="17:18" x14ac:dyDescent="0.2">
      <c r="Q219">
        <v>129400</v>
      </c>
      <c r="R219" t="s">
        <v>14</v>
      </c>
    </row>
    <row r="220" spans="17:18" x14ac:dyDescent="0.2">
      <c r="Q220">
        <v>5700</v>
      </c>
      <c r="R220" t="s">
        <v>20</v>
      </c>
    </row>
    <row r="221" spans="17:18" x14ac:dyDescent="0.2">
      <c r="Q221">
        <v>41700</v>
      </c>
      <c r="R221" t="s">
        <v>20</v>
      </c>
    </row>
    <row r="222" spans="17:18" x14ac:dyDescent="0.2">
      <c r="Q222">
        <v>7900</v>
      </c>
      <c r="R222" t="s">
        <v>14</v>
      </c>
    </row>
    <row r="223" spans="17:18" x14ac:dyDescent="0.2">
      <c r="Q223">
        <v>121500</v>
      </c>
      <c r="R223" t="s">
        <v>14</v>
      </c>
    </row>
    <row r="224" spans="17:18" x14ac:dyDescent="0.2">
      <c r="Q224">
        <v>4800</v>
      </c>
      <c r="R224" t="s">
        <v>20</v>
      </c>
    </row>
    <row r="225" spans="17:18" x14ac:dyDescent="0.2">
      <c r="Q225">
        <v>87300</v>
      </c>
      <c r="R225" t="s">
        <v>14</v>
      </c>
    </row>
    <row r="226" spans="17:18" x14ac:dyDescent="0.2">
      <c r="Q226">
        <v>46300</v>
      </c>
      <c r="R226" t="s">
        <v>20</v>
      </c>
    </row>
    <row r="227" spans="17:18" x14ac:dyDescent="0.2">
      <c r="Q227">
        <v>67800</v>
      </c>
      <c r="R227" t="s">
        <v>20</v>
      </c>
    </row>
    <row r="228" spans="17:18" x14ac:dyDescent="0.2">
      <c r="Q228">
        <v>3000</v>
      </c>
      <c r="R228" t="s">
        <v>20</v>
      </c>
    </row>
    <row r="229" spans="17:18" x14ac:dyDescent="0.2">
      <c r="Q229">
        <v>60900</v>
      </c>
      <c r="R229" t="s">
        <v>20</v>
      </c>
    </row>
    <row r="230" spans="17:18" x14ac:dyDescent="0.2">
      <c r="Q230">
        <v>137900</v>
      </c>
      <c r="R230" t="s">
        <v>20</v>
      </c>
    </row>
    <row r="231" spans="17:18" x14ac:dyDescent="0.2">
      <c r="Q231">
        <v>85600</v>
      </c>
      <c r="R231" t="s">
        <v>20</v>
      </c>
    </row>
    <row r="232" spans="17:18" x14ac:dyDescent="0.2">
      <c r="Q232">
        <v>2400</v>
      </c>
      <c r="R232" t="s">
        <v>20</v>
      </c>
    </row>
    <row r="233" spans="17:18" x14ac:dyDescent="0.2">
      <c r="Q233">
        <v>7200</v>
      </c>
      <c r="R233" t="s">
        <v>74</v>
      </c>
    </row>
    <row r="234" spans="17:18" x14ac:dyDescent="0.2">
      <c r="Q234">
        <v>3400</v>
      </c>
      <c r="R234" t="s">
        <v>20</v>
      </c>
    </row>
    <row r="235" spans="17:18" x14ac:dyDescent="0.2">
      <c r="Q235">
        <v>3800</v>
      </c>
      <c r="R235" t="s">
        <v>20</v>
      </c>
    </row>
    <row r="236" spans="17:18" x14ac:dyDescent="0.2">
      <c r="Q236">
        <v>7500</v>
      </c>
      <c r="R236" t="s">
        <v>20</v>
      </c>
    </row>
    <row r="237" spans="17:18" x14ac:dyDescent="0.2">
      <c r="Q237">
        <v>8600</v>
      </c>
      <c r="R237" t="s">
        <v>14</v>
      </c>
    </row>
    <row r="238" spans="17:18" x14ac:dyDescent="0.2">
      <c r="Q238">
        <v>39500</v>
      </c>
      <c r="R238" t="s">
        <v>14</v>
      </c>
    </row>
    <row r="239" spans="17:18" x14ac:dyDescent="0.2">
      <c r="Q239">
        <v>9300</v>
      </c>
      <c r="R239" t="s">
        <v>20</v>
      </c>
    </row>
    <row r="240" spans="17:18" x14ac:dyDescent="0.2">
      <c r="Q240">
        <v>2400</v>
      </c>
      <c r="R240" t="s">
        <v>20</v>
      </c>
    </row>
    <row r="241" spans="17:18" x14ac:dyDescent="0.2">
      <c r="Q241">
        <v>3200</v>
      </c>
      <c r="R241" t="s">
        <v>14</v>
      </c>
    </row>
    <row r="242" spans="17:18" x14ac:dyDescent="0.2">
      <c r="Q242">
        <v>29400</v>
      </c>
      <c r="R242" t="s">
        <v>20</v>
      </c>
    </row>
    <row r="243" spans="17:18" x14ac:dyDescent="0.2">
      <c r="Q243">
        <v>168500</v>
      </c>
      <c r="R243" t="s">
        <v>20</v>
      </c>
    </row>
    <row r="244" spans="17:18" x14ac:dyDescent="0.2">
      <c r="Q244">
        <v>8400</v>
      </c>
      <c r="R244" t="s">
        <v>20</v>
      </c>
    </row>
    <row r="245" spans="17:18" x14ac:dyDescent="0.2">
      <c r="Q245">
        <v>2300</v>
      </c>
      <c r="R245" t="s">
        <v>20</v>
      </c>
    </row>
    <row r="246" spans="17:18" x14ac:dyDescent="0.2">
      <c r="Q246">
        <v>700</v>
      </c>
      <c r="R246" t="s">
        <v>20</v>
      </c>
    </row>
    <row r="247" spans="17:18" x14ac:dyDescent="0.2">
      <c r="Q247">
        <v>2900</v>
      </c>
      <c r="R247" t="s">
        <v>20</v>
      </c>
    </row>
    <row r="248" spans="17:18" x14ac:dyDescent="0.2">
      <c r="Q248">
        <v>4500</v>
      </c>
      <c r="R248" t="s">
        <v>20</v>
      </c>
    </row>
    <row r="249" spans="17:18" x14ac:dyDescent="0.2">
      <c r="Q249">
        <v>19800</v>
      </c>
      <c r="R249" t="s">
        <v>20</v>
      </c>
    </row>
    <row r="250" spans="17:18" x14ac:dyDescent="0.2">
      <c r="Q250">
        <v>6200</v>
      </c>
      <c r="R250" t="s">
        <v>20</v>
      </c>
    </row>
    <row r="251" spans="17:18" x14ac:dyDescent="0.2">
      <c r="Q251">
        <v>61500</v>
      </c>
      <c r="R251" t="s">
        <v>20</v>
      </c>
    </row>
    <row r="252" spans="17:18" x14ac:dyDescent="0.2">
      <c r="Q252">
        <v>100</v>
      </c>
      <c r="R252" t="s">
        <v>14</v>
      </c>
    </row>
    <row r="253" spans="17:18" x14ac:dyDescent="0.2">
      <c r="Q253">
        <v>7100</v>
      </c>
      <c r="R253" t="s">
        <v>14</v>
      </c>
    </row>
    <row r="254" spans="17:18" x14ac:dyDescent="0.2">
      <c r="Q254">
        <v>1000</v>
      </c>
      <c r="R254" t="s">
        <v>20</v>
      </c>
    </row>
    <row r="255" spans="17:18" x14ac:dyDescent="0.2">
      <c r="Q255">
        <v>121500</v>
      </c>
      <c r="R255" t="s">
        <v>14</v>
      </c>
    </row>
    <row r="256" spans="17:18" x14ac:dyDescent="0.2">
      <c r="Q256">
        <v>4600</v>
      </c>
      <c r="R256" t="s">
        <v>20</v>
      </c>
    </row>
    <row r="257" spans="17:18" x14ac:dyDescent="0.2">
      <c r="Q257">
        <v>80500</v>
      </c>
      <c r="R257" t="s">
        <v>20</v>
      </c>
    </row>
    <row r="258" spans="17:18" x14ac:dyDescent="0.2">
      <c r="Q258">
        <v>4100</v>
      </c>
      <c r="R258" t="s">
        <v>14</v>
      </c>
    </row>
    <row r="259" spans="17:18" x14ac:dyDescent="0.2">
      <c r="Q259">
        <v>5700</v>
      </c>
      <c r="R259" t="s">
        <v>20</v>
      </c>
    </row>
    <row r="260" spans="17:18" x14ac:dyDescent="0.2">
      <c r="Q260">
        <v>5000</v>
      </c>
      <c r="R260" t="s">
        <v>20</v>
      </c>
    </row>
    <row r="261" spans="17:18" x14ac:dyDescent="0.2">
      <c r="Q261">
        <v>1800</v>
      </c>
      <c r="R261" t="s">
        <v>20</v>
      </c>
    </row>
    <row r="262" spans="17:18" x14ac:dyDescent="0.2">
      <c r="Q262">
        <v>6300</v>
      </c>
      <c r="R262" t="s">
        <v>20</v>
      </c>
    </row>
    <row r="263" spans="17:18" x14ac:dyDescent="0.2">
      <c r="Q263">
        <v>84300</v>
      </c>
      <c r="R263" t="s">
        <v>14</v>
      </c>
    </row>
    <row r="264" spans="17:18" x14ac:dyDescent="0.2">
      <c r="Q264">
        <v>1700</v>
      </c>
      <c r="R264" t="s">
        <v>20</v>
      </c>
    </row>
    <row r="265" spans="17:18" x14ac:dyDescent="0.2">
      <c r="Q265">
        <v>2900</v>
      </c>
      <c r="R265" t="s">
        <v>20</v>
      </c>
    </row>
    <row r="266" spans="17:18" x14ac:dyDescent="0.2">
      <c r="Q266">
        <v>45600</v>
      </c>
      <c r="R266" t="s">
        <v>20</v>
      </c>
    </row>
    <row r="267" spans="17:18" x14ac:dyDescent="0.2">
      <c r="Q267">
        <v>4900</v>
      </c>
      <c r="R267" t="s">
        <v>20</v>
      </c>
    </row>
    <row r="268" spans="17:18" x14ac:dyDescent="0.2">
      <c r="Q268">
        <v>111900</v>
      </c>
      <c r="R268" t="s">
        <v>14</v>
      </c>
    </row>
    <row r="269" spans="17:18" x14ac:dyDescent="0.2">
      <c r="Q269">
        <v>61600</v>
      </c>
      <c r="R269" t="s">
        <v>20</v>
      </c>
    </row>
    <row r="270" spans="17:18" x14ac:dyDescent="0.2">
      <c r="Q270">
        <v>1500</v>
      </c>
      <c r="R270" t="s">
        <v>20</v>
      </c>
    </row>
    <row r="271" spans="17:18" x14ac:dyDescent="0.2">
      <c r="Q271">
        <v>3500</v>
      </c>
      <c r="R271" t="s">
        <v>20</v>
      </c>
    </row>
    <row r="272" spans="17:18" x14ac:dyDescent="0.2">
      <c r="Q272">
        <v>173900</v>
      </c>
      <c r="R272" t="s">
        <v>74</v>
      </c>
    </row>
    <row r="273" spans="17:18" x14ac:dyDescent="0.2">
      <c r="Q273">
        <v>153700</v>
      </c>
      <c r="R273" t="s">
        <v>47</v>
      </c>
    </row>
    <row r="274" spans="17:18" x14ac:dyDescent="0.2">
      <c r="Q274">
        <v>51100</v>
      </c>
      <c r="R274" t="s">
        <v>20</v>
      </c>
    </row>
    <row r="275" spans="17:18" x14ac:dyDescent="0.2">
      <c r="Q275">
        <v>7800</v>
      </c>
      <c r="R275" t="s">
        <v>20</v>
      </c>
    </row>
    <row r="276" spans="17:18" x14ac:dyDescent="0.2">
      <c r="Q276">
        <v>2400</v>
      </c>
      <c r="R276" t="s">
        <v>14</v>
      </c>
    </row>
    <row r="277" spans="17:18" x14ac:dyDescent="0.2">
      <c r="Q277">
        <v>3900</v>
      </c>
      <c r="R277" t="s">
        <v>20</v>
      </c>
    </row>
    <row r="278" spans="17:18" x14ac:dyDescent="0.2">
      <c r="Q278">
        <v>5500</v>
      </c>
      <c r="R278" t="s">
        <v>14</v>
      </c>
    </row>
    <row r="279" spans="17:18" x14ac:dyDescent="0.2">
      <c r="Q279">
        <v>700</v>
      </c>
      <c r="R279" t="s">
        <v>20</v>
      </c>
    </row>
    <row r="280" spans="17:18" x14ac:dyDescent="0.2">
      <c r="Q280">
        <v>2700</v>
      </c>
      <c r="R280" t="s">
        <v>20</v>
      </c>
    </row>
    <row r="281" spans="17:18" x14ac:dyDescent="0.2">
      <c r="Q281">
        <v>8000</v>
      </c>
      <c r="R281" t="s">
        <v>20</v>
      </c>
    </row>
    <row r="282" spans="17:18" x14ac:dyDescent="0.2">
      <c r="Q282">
        <v>2500</v>
      </c>
      <c r="R282" t="s">
        <v>20</v>
      </c>
    </row>
    <row r="283" spans="17:18" x14ac:dyDescent="0.2">
      <c r="Q283">
        <v>164500</v>
      </c>
      <c r="R283" t="s">
        <v>14</v>
      </c>
    </row>
    <row r="284" spans="17:18" x14ac:dyDescent="0.2">
      <c r="Q284">
        <v>8400</v>
      </c>
      <c r="R284" t="s">
        <v>20</v>
      </c>
    </row>
    <row r="285" spans="17:18" x14ac:dyDescent="0.2">
      <c r="Q285">
        <v>8100</v>
      </c>
      <c r="R285" t="s">
        <v>14</v>
      </c>
    </row>
    <row r="286" spans="17:18" x14ac:dyDescent="0.2">
      <c r="Q286">
        <v>9800</v>
      </c>
      <c r="R286" t="s">
        <v>14</v>
      </c>
    </row>
    <row r="287" spans="17:18" x14ac:dyDescent="0.2">
      <c r="Q287">
        <v>900</v>
      </c>
      <c r="R287" t="s">
        <v>20</v>
      </c>
    </row>
    <row r="288" spans="17:18" x14ac:dyDescent="0.2">
      <c r="Q288">
        <v>112100</v>
      </c>
      <c r="R288" t="s">
        <v>74</v>
      </c>
    </row>
    <row r="289" spans="17:18" x14ac:dyDescent="0.2">
      <c r="Q289">
        <v>6300</v>
      </c>
      <c r="R289" t="s">
        <v>20</v>
      </c>
    </row>
    <row r="290" spans="17:18" x14ac:dyDescent="0.2">
      <c r="Q290">
        <v>5600</v>
      </c>
      <c r="R290" t="s">
        <v>14</v>
      </c>
    </row>
    <row r="291" spans="17:18" x14ac:dyDescent="0.2">
      <c r="Q291">
        <v>800</v>
      </c>
      <c r="R291" t="s">
        <v>20</v>
      </c>
    </row>
    <row r="292" spans="17:18" x14ac:dyDescent="0.2">
      <c r="Q292">
        <v>168600</v>
      </c>
      <c r="R292" t="s">
        <v>14</v>
      </c>
    </row>
    <row r="293" spans="17:18" x14ac:dyDescent="0.2">
      <c r="Q293">
        <v>1800</v>
      </c>
      <c r="R293" t="s">
        <v>20</v>
      </c>
    </row>
    <row r="294" spans="17:18" x14ac:dyDescent="0.2">
      <c r="Q294">
        <v>7300</v>
      </c>
      <c r="R294" t="s">
        <v>14</v>
      </c>
    </row>
    <row r="295" spans="17:18" x14ac:dyDescent="0.2">
      <c r="Q295">
        <v>6500</v>
      </c>
      <c r="R295" t="s">
        <v>74</v>
      </c>
    </row>
    <row r="296" spans="17:18" x14ac:dyDescent="0.2">
      <c r="Q296">
        <v>600</v>
      </c>
      <c r="R296" t="s">
        <v>20</v>
      </c>
    </row>
    <row r="297" spans="17:18" x14ac:dyDescent="0.2">
      <c r="Q297">
        <v>192900</v>
      </c>
      <c r="R297" t="s">
        <v>14</v>
      </c>
    </row>
    <row r="298" spans="17:18" x14ac:dyDescent="0.2">
      <c r="Q298">
        <v>6100</v>
      </c>
      <c r="R298" t="s">
        <v>14</v>
      </c>
    </row>
    <row r="299" spans="17:18" x14ac:dyDescent="0.2">
      <c r="Q299">
        <v>7200</v>
      </c>
      <c r="R299" t="s">
        <v>14</v>
      </c>
    </row>
    <row r="300" spans="17:18" x14ac:dyDescent="0.2">
      <c r="Q300">
        <v>3500</v>
      </c>
      <c r="R300" t="s">
        <v>20</v>
      </c>
    </row>
    <row r="301" spans="17:18" x14ac:dyDescent="0.2">
      <c r="Q301">
        <v>3800</v>
      </c>
      <c r="R301" t="s">
        <v>14</v>
      </c>
    </row>
    <row r="302" spans="17:18" x14ac:dyDescent="0.2">
      <c r="Q302">
        <v>100</v>
      </c>
      <c r="R302" t="s">
        <v>14</v>
      </c>
    </row>
    <row r="303" spans="17:18" x14ac:dyDescent="0.2">
      <c r="Q303">
        <v>900</v>
      </c>
      <c r="R303" t="s">
        <v>20</v>
      </c>
    </row>
    <row r="304" spans="17:18" x14ac:dyDescent="0.2">
      <c r="Q304">
        <v>76100</v>
      </c>
      <c r="R304" t="s">
        <v>14</v>
      </c>
    </row>
    <row r="305" spans="17:18" x14ac:dyDescent="0.2">
      <c r="Q305">
        <v>3400</v>
      </c>
      <c r="R305" t="s">
        <v>14</v>
      </c>
    </row>
    <row r="306" spans="17:18" x14ac:dyDescent="0.2">
      <c r="Q306">
        <v>2100</v>
      </c>
      <c r="R306" t="s">
        <v>20</v>
      </c>
    </row>
    <row r="307" spans="17:18" x14ac:dyDescent="0.2">
      <c r="Q307">
        <v>2800</v>
      </c>
      <c r="R307" t="s">
        <v>20</v>
      </c>
    </row>
    <row r="308" spans="17:18" x14ac:dyDescent="0.2">
      <c r="Q308">
        <v>6500</v>
      </c>
      <c r="R308" t="s">
        <v>14</v>
      </c>
    </row>
    <row r="309" spans="17:18" x14ac:dyDescent="0.2">
      <c r="Q309">
        <v>32900</v>
      </c>
      <c r="R309" t="s">
        <v>20</v>
      </c>
    </row>
    <row r="310" spans="17:18" x14ac:dyDescent="0.2">
      <c r="Q310">
        <v>118200</v>
      </c>
      <c r="R310" t="s">
        <v>14</v>
      </c>
    </row>
    <row r="311" spans="17:18" x14ac:dyDescent="0.2">
      <c r="Q311">
        <v>4100</v>
      </c>
      <c r="R311" t="s">
        <v>74</v>
      </c>
    </row>
    <row r="312" spans="17:18" x14ac:dyDescent="0.2">
      <c r="Q312">
        <v>7800</v>
      </c>
      <c r="R312" t="s">
        <v>14</v>
      </c>
    </row>
    <row r="313" spans="17:18" x14ac:dyDescent="0.2">
      <c r="Q313">
        <v>6300</v>
      </c>
      <c r="R313" t="s">
        <v>20</v>
      </c>
    </row>
    <row r="314" spans="17:18" x14ac:dyDescent="0.2">
      <c r="Q314">
        <v>59100</v>
      </c>
      <c r="R314" t="s">
        <v>20</v>
      </c>
    </row>
    <row r="315" spans="17:18" x14ac:dyDescent="0.2">
      <c r="Q315">
        <v>2200</v>
      </c>
      <c r="R315" t="s">
        <v>20</v>
      </c>
    </row>
    <row r="316" spans="17:18" x14ac:dyDescent="0.2">
      <c r="Q316">
        <v>1400</v>
      </c>
      <c r="R316" t="s">
        <v>20</v>
      </c>
    </row>
    <row r="317" spans="17:18" x14ac:dyDescent="0.2">
      <c r="Q317">
        <v>9500</v>
      </c>
      <c r="R317" t="s">
        <v>14</v>
      </c>
    </row>
    <row r="318" spans="17:18" x14ac:dyDescent="0.2">
      <c r="Q318">
        <v>9600</v>
      </c>
      <c r="R318" t="s">
        <v>14</v>
      </c>
    </row>
    <row r="319" spans="17:18" x14ac:dyDescent="0.2">
      <c r="Q319">
        <v>6600</v>
      </c>
      <c r="R319" t="s">
        <v>14</v>
      </c>
    </row>
    <row r="320" spans="17:18" x14ac:dyDescent="0.2">
      <c r="Q320">
        <v>5700</v>
      </c>
      <c r="R320" t="s">
        <v>14</v>
      </c>
    </row>
    <row r="321" spans="17:18" x14ac:dyDescent="0.2">
      <c r="Q321">
        <v>8400</v>
      </c>
      <c r="R321" t="s">
        <v>74</v>
      </c>
    </row>
    <row r="322" spans="17:18" x14ac:dyDescent="0.2">
      <c r="Q322">
        <v>84400</v>
      </c>
      <c r="R322" t="s">
        <v>14</v>
      </c>
    </row>
    <row r="323" spans="17:18" x14ac:dyDescent="0.2">
      <c r="Q323">
        <v>170400</v>
      </c>
      <c r="R323" t="s">
        <v>14</v>
      </c>
    </row>
    <row r="324" spans="17:18" x14ac:dyDescent="0.2">
      <c r="Q324">
        <v>117900</v>
      </c>
      <c r="R324" t="s">
        <v>20</v>
      </c>
    </row>
    <row r="325" spans="17:18" x14ac:dyDescent="0.2">
      <c r="Q325">
        <v>8900</v>
      </c>
      <c r="R325" t="s">
        <v>14</v>
      </c>
    </row>
    <row r="326" spans="17:18" x14ac:dyDescent="0.2">
      <c r="Q326">
        <v>7100</v>
      </c>
      <c r="R326" t="s">
        <v>20</v>
      </c>
    </row>
    <row r="327" spans="17:18" x14ac:dyDescent="0.2">
      <c r="Q327">
        <v>6500</v>
      </c>
      <c r="R327" t="s">
        <v>14</v>
      </c>
    </row>
    <row r="328" spans="17:18" x14ac:dyDescent="0.2">
      <c r="Q328">
        <v>7200</v>
      </c>
      <c r="R328" t="s">
        <v>14</v>
      </c>
    </row>
    <row r="329" spans="17:18" x14ac:dyDescent="0.2">
      <c r="Q329">
        <v>2600</v>
      </c>
      <c r="R329" t="s">
        <v>14</v>
      </c>
    </row>
    <row r="330" spans="17:18" x14ac:dyDescent="0.2">
      <c r="Q330">
        <v>98700</v>
      </c>
      <c r="R330" t="s">
        <v>20</v>
      </c>
    </row>
    <row r="331" spans="17:18" x14ac:dyDescent="0.2">
      <c r="Q331">
        <v>93800</v>
      </c>
      <c r="R331" t="s">
        <v>47</v>
      </c>
    </row>
    <row r="332" spans="17:18" x14ac:dyDescent="0.2">
      <c r="Q332">
        <v>33700</v>
      </c>
      <c r="R332" t="s">
        <v>20</v>
      </c>
    </row>
    <row r="333" spans="17:18" x14ac:dyDescent="0.2">
      <c r="Q333">
        <v>3300</v>
      </c>
      <c r="R333" t="s">
        <v>20</v>
      </c>
    </row>
    <row r="334" spans="17:18" x14ac:dyDescent="0.2">
      <c r="Q334">
        <v>20700</v>
      </c>
      <c r="R334" t="s">
        <v>20</v>
      </c>
    </row>
    <row r="335" spans="17:18" x14ac:dyDescent="0.2">
      <c r="Q335">
        <v>9600</v>
      </c>
      <c r="R335" t="s">
        <v>20</v>
      </c>
    </row>
    <row r="336" spans="17:18" x14ac:dyDescent="0.2">
      <c r="Q336">
        <v>66200</v>
      </c>
      <c r="R336" t="s">
        <v>20</v>
      </c>
    </row>
    <row r="337" spans="17:18" x14ac:dyDescent="0.2">
      <c r="Q337">
        <v>173800</v>
      </c>
      <c r="R337" t="s">
        <v>20</v>
      </c>
    </row>
    <row r="338" spans="17:18" x14ac:dyDescent="0.2">
      <c r="Q338">
        <v>70700</v>
      </c>
      <c r="R338" t="s">
        <v>14</v>
      </c>
    </row>
    <row r="339" spans="17:18" x14ac:dyDescent="0.2">
      <c r="Q339">
        <v>94500</v>
      </c>
      <c r="R339" t="s">
        <v>20</v>
      </c>
    </row>
    <row r="340" spans="17:18" x14ac:dyDescent="0.2">
      <c r="Q340">
        <v>69800</v>
      </c>
      <c r="R340" t="s">
        <v>20</v>
      </c>
    </row>
    <row r="341" spans="17:18" x14ac:dyDescent="0.2">
      <c r="Q341">
        <v>136300</v>
      </c>
      <c r="R341" t="s">
        <v>74</v>
      </c>
    </row>
    <row r="342" spans="17:18" x14ac:dyDescent="0.2">
      <c r="Q342">
        <v>37100</v>
      </c>
      <c r="R342" t="s">
        <v>14</v>
      </c>
    </row>
    <row r="343" spans="17:18" x14ac:dyDescent="0.2">
      <c r="Q343">
        <v>114300</v>
      </c>
      <c r="R343" t="s">
        <v>14</v>
      </c>
    </row>
    <row r="344" spans="17:18" x14ac:dyDescent="0.2">
      <c r="Q344">
        <v>47900</v>
      </c>
      <c r="R344" t="s">
        <v>14</v>
      </c>
    </row>
    <row r="345" spans="17:18" x14ac:dyDescent="0.2">
      <c r="Q345">
        <v>9000</v>
      </c>
      <c r="R345" t="s">
        <v>14</v>
      </c>
    </row>
    <row r="346" spans="17:18" x14ac:dyDescent="0.2">
      <c r="Q346">
        <v>197600</v>
      </c>
      <c r="R346" t="s">
        <v>14</v>
      </c>
    </row>
    <row r="347" spans="17:18" x14ac:dyDescent="0.2">
      <c r="Q347">
        <v>157600</v>
      </c>
      <c r="R347" t="s">
        <v>14</v>
      </c>
    </row>
    <row r="348" spans="17:18" x14ac:dyDescent="0.2">
      <c r="Q348">
        <v>8000</v>
      </c>
      <c r="R348" t="s">
        <v>14</v>
      </c>
    </row>
    <row r="349" spans="17:18" x14ac:dyDescent="0.2">
      <c r="Q349">
        <v>900</v>
      </c>
      <c r="R349" t="s">
        <v>20</v>
      </c>
    </row>
    <row r="350" spans="17:18" x14ac:dyDescent="0.2">
      <c r="Q350">
        <v>199000</v>
      </c>
      <c r="R350" t="s">
        <v>14</v>
      </c>
    </row>
    <row r="351" spans="17:18" x14ac:dyDescent="0.2">
      <c r="Q351">
        <v>180800</v>
      </c>
      <c r="R351" t="s">
        <v>14</v>
      </c>
    </row>
    <row r="352" spans="17:18" x14ac:dyDescent="0.2">
      <c r="Q352">
        <v>100</v>
      </c>
      <c r="R352" t="s">
        <v>14</v>
      </c>
    </row>
    <row r="353" spans="17:18" x14ac:dyDescent="0.2">
      <c r="Q353">
        <v>74100</v>
      </c>
      <c r="R353" t="s">
        <v>20</v>
      </c>
    </row>
    <row r="354" spans="17:18" x14ac:dyDescent="0.2">
      <c r="Q354">
        <v>2800</v>
      </c>
      <c r="R354" t="s">
        <v>14</v>
      </c>
    </row>
    <row r="355" spans="17:18" x14ac:dyDescent="0.2">
      <c r="Q355">
        <v>33600</v>
      </c>
      <c r="R355" t="s">
        <v>20</v>
      </c>
    </row>
    <row r="356" spans="17:18" x14ac:dyDescent="0.2">
      <c r="Q356">
        <v>6100</v>
      </c>
      <c r="R356" t="s">
        <v>20</v>
      </c>
    </row>
    <row r="357" spans="17:18" x14ac:dyDescent="0.2">
      <c r="Q357">
        <v>3800</v>
      </c>
      <c r="R357" t="s">
        <v>47</v>
      </c>
    </row>
    <row r="358" spans="17:18" x14ac:dyDescent="0.2">
      <c r="Q358">
        <v>9300</v>
      </c>
      <c r="R358" t="s">
        <v>14</v>
      </c>
    </row>
    <row r="359" spans="17:18" x14ac:dyDescent="0.2">
      <c r="Q359">
        <v>2300</v>
      </c>
      <c r="R359" t="s">
        <v>20</v>
      </c>
    </row>
    <row r="360" spans="17:18" x14ac:dyDescent="0.2">
      <c r="Q360">
        <v>9700</v>
      </c>
      <c r="R360" t="s">
        <v>14</v>
      </c>
    </row>
    <row r="361" spans="17:18" x14ac:dyDescent="0.2">
      <c r="Q361">
        <v>4000</v>
      </c>
      <c r="R361" t="s">
        <v>20</v>
      </c>
    </row>
    <row r="362" spans="17:18" x14ac:dyDescent="0.2">
      <c r="Q362">
        <v>59700</v>
      </c>
      <c r="R362" t="s">
        <v>20</v>
      </c>
    </row>
    <row r="363" spans="17:18" x14ac:dyDescent="0.2">
      <c r="Q363">
        <v>5500</v>
      </c>
      <c r="R363" t="s">
        <v>20</v>
      </c>
    </row>
    <row r="364" spans="17:18" x14ac:dyDescent="0.2">
      <c r="Q364">
        <v>3700</v>
      </c>
      <c r="R364" t="s">
        <v>20</v>
      </c>
    </row>
    <row r="365" spans="17:18" x14ac:dyDescent="0.2">
      <c r="Q365">
        <v>5200</v>
      </c>
      <c r="R365" t="s">
        <v>20</v>
      </c>
    </row>
    <row r="366" spans="17:18" x14ac:dyDescent="0.2">
      <c r="Q366">
        <v>900</v>
      </c>
      <c r="R366" t="s">
        <v>20</v>
      </c>
    </row>
    <row r="367" spans="17:18" x14ac:dyDescent="0.2">
      <c r="Q367">
        <v>1600</v>
      </c>
      <c r="R367" t="s">
        <v>20</v>
      </c>
    </row>
    <row r="368" spans="17:18" x14ac:dyDescent="0.2">
      <c r="Q368">
        <v>1800</v>
      </c>
      <c r="R368" t="s">
        <v>20</v>
      </c>
    </row>
    <row r="369" spans="17:18" x14ac:dyDescent="0.2">
      <c r="Q369">
        <v>9900</v>
      </c>
      <c r="R369" t="s">
        <v>14</v>
      </c>
    </row>
    <row r="370" spans="17:18" x14ac:dyDescent="0.2">
      <c r="Q370">
        <v>5200</v>
      </c>
      <c r="R370" t="s">
        <v>20</v>
      </c>
    </row>
    <row r="371" spans="17:18" x14ac:dyDescent="0.2">
      <c r="Q371">
        <v>5400</v>
      </c>
      <c r="R371" t="s">
        <v>20</v>
      </c>
    </row>
    <row r="372" spans="17:18" x14ac:dyDescent="0.2">
      <c r="Q372">
        <v>112300</v>
      </c>
      <c r="R372" t="s">
        <v>20</v>
      </c>
    </row>
    <row r="373" spans="17:18" x14ac:dyDescent="0.2">
      <c r="Q373">
        <v>189200</v>
      </c>
      <c r="R373" t="s">
        <v>14</v>
      </c>
    </row>
    <row r="374" spans="17:18" x14ac:dyDescent="0.2">
      <c r="Q374">
        <v>900</v>
      </c>
      <c r="R374" t="s">
        <v>20</v>
      </c>
    </row>
    <row r="375" spans="17:18" x14ac:dyDescent="0.2">
      <c r="Q375">
        <v>22500</v>
      </c>
      <c r="R375" t="s">
        <v>20</v>
      </c>
    </row>
    <row r="376" spans="17:18" x14ac:dyDescent="0.2">
      <c r="Q376">
        <v>167400</v>
      </c>
      <c r="R376" t="s">
        <v>14</v>
      </c>
    </row>
    <row r="377" spans="17:18" x14ac:dyDescent="0.2">
      <c r="Q377">
        <v>2700</v>
      </c>
      <c r="R377" t="s">
        <v>14</v>
      </c>
    </row>
    <row r="378" spans="17:18" x14ac:dyDescent="0.2">
      <c r="Q378">
        <v>3400</v>
      </c>
      <c r="R378" t="s">
        <v>20</v>
      </c>
    </row>
    <row r="379" spans="17:18" x14ac:dyDescent="0.2">
      <c r="Q379">
        <v>49700</v>
      </c>
      <c r="R379" t="s">
        <v>14</v>
      </c>
    </row>
    <row r="380" spans="17:18" x14ac:dyDescent="0.2">
      <c r="Q380">
        <v>178200</v>
      </c>
      <c r="R380" t="s">
        <v>14</v>
      </c>
    </row>
    <row r="381" spans="17:18" x14ac:dyDescent="0.2">
      <c r="Q381">
        <v>7200</v>
      </c>
      <c r="R381" t="s">
        <v>14</v>
      </c>
    </row>
    <row r="382" spans="17:18" x14ac:dyDescent="0.2">
      <c r="Q382">
        <v>2500</v>
      </c>
      <c r="R382" t="s">
        <v>20</v>
      </c>
    </row>
    <row r="383" spans="17:18" x14ac:dyDescent="0.2">
      <c r="Q383">
        <v>5300</v>
      </c>
      <c r="R383" t="s">
        <v>20</v>
      </c>
    </row>
    <row r="384" spans="17:18" x14ac:dyDescent="0.2">
      <c r="Q384">
        <v>9100</v>
      </c>
      <c r="R384" t="s">
        <v>14</v>
      </c>
    </row>
    <row r="385" spans="17:18" x14ac:dyDescent="0.2">
      <c r="Q385">
        <v>6300</v>
      </c>
      <c r="R385" t="s">
        <v>20</v>
      </c>
    </row>
    <row r="386" spans="17:18" x14ac:dyDescent="0.2">
      <c r="Q386">
        <v>114400</v>
      </c>
      <c r="R386" t="s">
        <v>20</v>
      </c>
    </row>
    <row r="387" spans="17:18" x14ac:dyDescent="0.2">
      <c r="Q387">
        <v>38900</v>
      </c>
      <c r="R387" t="s">
        <v>20</v>
      </c>
    </row>
    <row r="388" spans="17:18" x14ac:dyDescent="0.2">
      <c r="Q388">
        <v>135500</v>
      </c>
      <c r="R388" t="s">
        <v>14</v>
      </c>
    </row>
    <row r="389" spans="17:18" x14ac:dyDescent="0.2">
      <c r="Q389">
        <v>109000</v>
      </c>
      <c r="R389" t="s">
        <v>14</v>
      </c>
    </row>
    <row r="390" spans="17:18" x14ac:dyDescent="0.2">
      <c r="Q390">
        <v>114800</v>
      </c>
      <c r="R390" t="s">
        <v>74</v>
      </c>
    </row>
    <row r="391" spans="17:18" x14ac:dyDescent="0.2">
      <c r="Q391">
        <v>83000</v>
      </c>
      <c r="R391" t="s">
        <v>20</v>
      </c>
    </row>
    <row r="392" spans="17:18" x14ac:dyDescent="0.2">
      <c r="Q392">
        <v>2400</v>
      </c>
      <c r="R392" t="s">
        <v>20</v>
      </c>
    </row>
    <row r="393" spans="17:18" x14ac:dyDescent="0.2">
      <c r="Q393">
        <v>60400</v>
      </c>
      <c r="R393" t="s">
        <v>14</v>
      </c>
    </row>
    <row r="394" spans="17:18" x14ac:dyDescent="0.2">
      <c r="Q394">
        <v>102900</v>
      </c>
      <c r="R394" t="s">
        <v>14</v>
      </c>
    </row>
    <row r="395" spans="17:18" x14ac:dyDescent="0.2">
      <c r="Q395">
        <v>62800</v>
      </c>
      <c r="R395" t="s">
        <v>20</v>
      </c>
    </row>
    <row r="396" spans="17:18" x14ac:dyDescent="0.2">
      <c r="Q396">
        <v>800</v>
      </c>
      <c r="R396" t="s">
        <v>20</v>
      </c>
    </row>
    <row r="397" spans="17:18" x14ac:dyDescent="0.2">
      <c r="Q397">
        <v>7100</v>
      </c>
      <c r="R397" t="s">
        <v>20</v>
      </c>
    </row>
    <row r="398" spans="17:18" x14ac:dyDescent="0.2">
      <c r="Q398">
        <v>46100</v>
      </c>
      <c r="R398" t="s">
        <v>20</v>
      </c>
    </row>
    <row r="399" spans="17:18" x14ac:dyDescent="0.2">
      <c r="Q399">
        <v>8100</v>
      </c>
      <c r="R399" t="s">
        <v>20</v>
      </c>
    </row>
    <row r="400" spans="17:18" x14ac:dyDescent="0.2">
      <c r="Q400">
        <v>1700</v>
      </c>
      <c r="R400" t="s">
        <v>20</v>
      </c>
    </row>
    <row r="401" spans="17:18" x14ac:dyDescent="0.2">
      <c r="Q401">
        <v>97300</v>
      </c>
      <c r="R401" t="s">
        <v>14</v>
      </c>
    </row>
    <row r="402" spans="17:18" x14ac:dyDescent="0.2">
      <c r="Q402">
        <v>100</v>
      </c>
      <c r="R402" t="s">
        <v>14</v>
      </c>
    </row>
    <row r="403" spans="17:18" x14ac:dyDescent="0.2">
      <c r="Q403">
        <v>900</v>
      </c>
      <c r="R403" t="s">
        <v>20</v>
      </c>
    </row>
    <row r="404" spans="17:18" x14ac:dyDescent="0.2">
      <c r="Q404">
        <v>7300</v>
      </c>
      <c r="R404" t="s">
        <v>14</v>
      </c>
    </row>
    <row r="405" spans="17:18" x14ac:dyDescent="0.2">
      <c r="Q405">
        <v>195800</v>
      </c>
      <c r="R405" t="s">
        <v>14</v>
      </c>
    </row>
    <row r="406" spans="17:18" x14ac:dyDescent="0.2">
      <c r="Q406">
        <v>48900</v>
      </c>
      <c r="R406" t="s">
        <v>20</v>
      </c>
    </row>
    <row r="407" spans="17:18" x14ac:dyDescent="0.2">
      <c r="Q407">
        <v>29600</v>
      </c>
      <c r="R407" t="s">
        <v>14</v>
      </c>
    </row>
    <row r="408" spans="17:18" x14ac:dyDescent="0.2">
      <c r="Q408">
        <v>39300</v>
      </c>
      <c r="R408" t="s">
        <v>20</v>
      </c>
    </row>
    <row r="409" spans="17:18" x14ac:dyDescent="0.2">
      <c r="Q409">
        <v>3400</v>
      </c>
      <c r="R409" t="s">
        <v>20</v>
      </c>
    </row>
    <row r="410" spans="17:18" x14ac:dyDescent="0.2">
      <c r="Q410">
        <v>9200</v>
      </c>
      <c r="R410" t="s">
        <v>20</v>
      </c>
    </row>
    <row r="411" spans="17:18" x14ac:dyDescent="0.2">
      <c r="Q411">
        <v>135600</v>
      </c>
      <c r="R411" t="s">
        <v>14</v>
      </c>
    </row>
    <row r="412" spans="17:18" x14ac:dyDescent="0.2">
      <c r="Q412">
        <v>153700</v>
      </c>
      <c r="R412" t="s">
        <v>47</v>
      </c>
    </row>
    <row r="413" spans="17:18" x14ac:dyDescent="0.2">
      <c r="Q413">
        <v>7800</v>
      </c>
      <c r="R413" t="s">
        <v>20</v>
      </c>
    </row>
    <row r="414" spans="17:18" x14ac:dyDescent="0.2">
      <c r="Q414">
        <v>2100</v>
      </c>
      <c r="R414" t="s">
        <v>20</v>
      </c>
    </row>
    <row r="415" spans="17:18" x14ac:dyDescent="0.2">
      <c r="Q415">
        <v>189500</v>
      </c>
      <c r="R415" t="s">
        <v>47</v>
      </c>
    </row>
    <row r="416" spans="17:18" x14ac:dyDescent="0.2">
      <c r="Q416">
        <v>188200</v>
      </c>
      <c r="R416" t="s">
        <v>14</v>
      </c>
    </row>
    <row r="417" spans="17:18" x14ac:dyDescent="0.2">
      <c r="Q417">
        <v>113500</v>
      </c>
      <c r="R417" t="s">
        <v>14</v>
      </c>
    </row>
    <row r="418" spans="17:18" x14ac:dyDescent="0.2">
      <c r="Q418">
        <v>134600</v>
      </c>
      <c r="R418" t="s">
        <v>14</v>
      </c>
    </row>
    <row r="419" spans="17:18" x14ac:dyDescent="0.2">
      <c r="Q419">
        <v>1700</v>
      </c>
      <c r="R419" t="s">
        <v>14</v>
      </c>
    </row>
    <row r="420" spans="17:18" x14ac:dyDescent="0.2">
      <c r="Q420">
        <v>163700</v>
      </c>
      <c r="R420" t="s">
        <v>14</v>
      </c>
    </row>
    <row r="421" spans="17:18" x14ac:dyDescent="0.2">
      <c r="Q421">
        <v>113800</v>
      </c>
      <c r="R421" t="s">
        <v>20</v>
      </c>
    </row>
    <row r="422" spans="17:18" x14ac:dyDescent="0.2">
      <c r="Q422">
        <v>5000</v>
      </c>
      <c r="R422" t="s">
        <v>20</v>
      </c>
    </row>
    <row r="423" spans="17:18" x14ac:dyDescent="0.2">
      <c r="Q423">
        <v>9400</v>
      </c>
      <c r="R423" t="s">
        <v>14</v>
      </c>
    </row>
    <row r="424" spans="17:18" x14ac:dyDescent="0.2">
      <c r="Q424">
        <v>8700</v>
      </c>
      <c r="R424" t="s">
        <v>20</v>
      </c>
    </row>
    <row r="425" spans="17:18" x14ac:dyDescent="0.2">
      <c r="Q425">
        <v>147800</v>
      </c>
      <c r="R425" t="s">
        <v>14</v>
      </c>
    </row>
    <row r="426" spans="17:18" x14ac:dyDescent="0.2">
      <c r="Q426">
        <v>5100</v>
      </c>
      <c r="R426" t="s">
        <v>14</v>
      </c>
    </row>
    <row r="427" spans="17:18" x14ac:dyDescent="0.2">
      <c r="Q427">
        <v>2700</v>
      </c>
      <c r="R427" t="s">
        <v>20</v>
      </c>
    </row>
    <row r="428" spans="17:18" x14ac:dyDescent="0.2">
      <c r="Q428">
        <v>1800</v>
      </c>
      <c r="R428" t="s">
        <v>20</v>
      </c>
    </row>
    <row r="429" spans="17:18" x14ac:dyDescent="0.2">
      <c r="Q429">
        <v>174500</v>
      </c>
      <c r="R429" t="s">
        <v>20</v>
      </c>
    </row>
    <row r="430" spans="17:18" x14ac:dyDescent="0.2">
      <c r="Q430">
        <v>101400</v>
      </c>
      <c r="R430" t="s">
        <v>14</v>
      </c>
    </row>
    <row r="431" spans="17:18" x14ac:dyDescent="0.2">
      <c r="Q431">
        <v>191000</v>
      </c>
      <c r="R431" t="s">
        <v>74</v>
      </c>
    </row>
    <row r="432" spans="17:18" x14ac:dyDescent="0.2">
      <c r="Q432">
        <v>8100</v>
      </c>
      <c r="R432" t="s">
        <v>14</v>
      </c>
    </row>
    <row r="433" spans="17:18" x14ac:dyDescent="0.2">
      <c r="Q433">
        <v>5100</v>
      </c>
      <c r="R433" t="s">
        <v>20</v>
      </c>
    </row>
    <row r="434" spans="17:18" x14ac:dyDescent="0.2">
      <c r="Q434">
        <v>7700</v>
      </c>
      <c r="R434" t="s">
        <v>14</v>
      </c>
    </row>
    <row r="435" spans="17:18" x14ac:dyDescent="0.2">
      <c r="Q435">
        <v>121400</v>
      </c>
      <c r="R435" t="s">
        <v>14</v>
      </c>
    </row>
    <row r="436" spans="17:18" x14ac:dyDescent="0.2">
      <c r="Q436">
        <v>5400</v>
      </c>
      <c r="R436" t="s">
        <v>74</v>
      </c>
    </row>
    <row r="437" spans="17:18" x14ac:dyDescent="0.2">
      <c r="Q437">
        <v>152400</v>
      </c>
      <c r="R437" t="s">
        <v>20</v>
      </c>
    </row>
    <row r="438" spans="17:18" x14ac:dyDescent="0.2">
      <c r="Q438">
        <v>1300</v>
      </c>
      <c r="R438" t="s">
        <v>20</v>
      </c>
    </row>
    <row r="439" spans="17:18" x14ac:dyDescent="0.2">
      <c r="Q439">
        <v>8100</v>
      </c>
      <c r="R439" t="s">
        <v>20</v>
      </c>
    </row>
    <row r="440" spans="17:18" x14ac:dyDescent="0.2">
      <c r="Q440">
        <v>8300</v>
      </c>
      <c r="R440" t="s">
        <v>20</v>
      </c>
    </row>
    <row r="441" spans="17:18" x14ac:dyDescent="0.2">
      <c r="Q441">
        <v>28400</v>
      </c>
      <c r="R441" t="s">
        <v>20</v>
      </c>
    </row>
    <row r="442" spans="17:18" x14ac:dyDescent="0.2">
      <c r="Q442">
        <v>102500</v>
      </c>
      <c r="R442" t="s">
        <v>20</v>
      </c>
    </row>
    <row r="443" spans="17:18" x14ac:dyDescent="0.2">
      <c r="Q443">
        <v>7000</v>
      </c>
      <c r="R443" t="s">
        <v>14</v>
      </c>
    </row>
    <row r="444" spans="17:18" x14ac:dyDescent="0.2">
      <c r="Q444">
        <v>5400</v>
      </c>
      <c r="R444" t="s">
        <v>20</v>
      </c>
    </row>
    <row r="445" spans="17:18" x14ac:dyDescent="0.2">
      <c r="Q445">
        <v>9300</v>
      </c>
      <c r="R445" t="s">
        <v>74</v>
      </c>
    </row>
    <row r="446" spans="17:18" x14ac:dyDescent="0.2">
      <c r="Q446">
        <v>6200</v>
      </c>
      <c r="R446" t="s">
        <v>20</v>
      </c>
    </row>
    <row r="447" spans="17:18" x14ac:dyDescent="0.2">
      <c r="Q447">
        <v>2100</v>
      </c>
      <c r="R447" t="s">
        <v>20</v>
      </c>
    </row>
    <row r="448" spans="17:18" x14ac:dyDescent="0.2">
      <c r="Q448">
        <v>6800</v>
      </c>
      <c r="R448" t="s">
        <v>14</v>
      </c>
    </row>
    <row r="449" spans="17:18" x14ac:dyDescent="0.2">
      <c r="Q449">
        <v>155200</v>
      </c>
      <c r="R449" t="s">
        <v>74</v>
      </c>
    </row>
    <row r="450" spans="17:18" x14ac:dyDescent="0.2">
      <c r="Q450">
        <v>89900</v>
      </c>
      <c r="R450" t="s">
        <v>14</v>
      </c>
    </row>
    <row r="451" spans="17:18" x14ac:dyDescent="0.2">
      <c r="Q451">
        <v>900</v>
      </c>
      <c r="R451" t="s">
        <v>20</v>
      </c>
    </row>
    <row r="452" spans="17:18" x14ac:dyDescent="0.2">
      <c r="Q452">
        <v>100</v>
      </c>
      <c r="R452" t="s">
        <v>14</v>
      </c>
    </row>
    <row r="453" spans="17:18" x14ac:dyDescent="0.2">
      <c r="Q453">
        <v>148400</v>
      </c>
      <c r="R453" t="s">
        <v>20</v>
      </c>
    </row>
    <row r="454" spans="17:18" x14ac:dyDescent="0.2">
      <c r="Q454">
        <v>4800</v>
      </c>
      <c r="R454" t="s">
        <v>14</v>
      </c>
    </row>
    <row r="455" spans="17:18" x14ac:dyDescent="0.2">
      <c r="Q455">
        <v>182400</v>
      </c>
      <c r="R455" t="s">
        <v>14</v>
      </c>
    </row>
    <row r="456" spans="17:18" x14ac:dyDescent="0.2">
      <c r="Q456">
        <v>4000</v>
      </c>
      <c r="R456" t="s">
        <v>14</v>
      </c>
    </row>
    <row r="457" spans="17:18" x14ac:dyDescent="0.2">
      <c r="Q457">
        <v>116500</v>
      </c>
      <c r="R457" t="s">
        <v>20</v>
      </c>
    </row>
    <row r="458" spans="17:18" x14ac:dyDescent="0.2">
      <c r="Q458">
        <v>146400</v>
      </c>
      <c r="R458" t="s">
        <v>20</v>
      </c>
    </row>
    <row r="459" spans="17:18" x14ac:dyDescent="0.2">
      <c r="Q459">
        <v>5000</v>
      </c>
      <c r="R459" t="s">
        <v>14</v>
      </c>
    </row>
    <row r="460" spans="17:18" x14ac:dyDescent="0.2">
      <c r="Q460">
        <v>33800</v>
      </c>
      <c r="R460" t="s">
        <v>20</v>
      </c>
    </row>
    <row r="461" spans="17:18" x14ac:dyDescent="0.2">
      <c r="Q461">
        <v>6300</v>
      </c>
      <c r="R461" t="s">
        <v>14</v>
      </c>
    </row>
    <row r="462" spans="17:18" x14ac:dyDescent="0.2">
      <c r="Q462">
        <v>2400</v>
      </c>
      <c r="R462" t="s">
        <v>20</v>
      </c>
    </row>
    <row r="463" spans="17:18" x14ac:dyDescent="0.2">
      <c r="Q463">
        <v>98800</v>
      </c>
      <c r="R463" t="s">
        <v>20</v>
      </c>
    </row>
    <row r="464" spans="17:18" x14ac:dyDescent="0.2">
      <c r="Q464">
        <v>188800</v>
      </c>
      <c r="R464" t="s">
        <v>14</v>
      </c>
    </row>
    <row r="465" spans="17:18" x14ac:dyDescent="0.2">
      <c r="Q465">
        <v>134300</v>
      </c>
      <c r="R465" t="s">
        <v>20</v>
      </c>
    </row>
    <row r="466" spans="17:18" x14ac:dyDescent="0.2">
      <c r="Q466">
        <v>71200</v>
      </c>
      <c r="R466" t="s">
        <v>20</v>
      </c>
    </row>
    <row r="467" spans="17:18" x14ac:dyDescent="0.2">
      <c r="Q467">
        <v>4700</v>
      </c>
      <c r="R467" t="s">
        <v>20</v>
      </c>
    </row>
    <row r="468" spans="17:18" x14ac:dyDescent="0.2">
      <c r="Q468">
        <v>1200</v>
      </c>
      <c r="R468" t="s">
        <v>20</v>
      </c>
    </row>
    <row r="469" spans="17:18" x14ac:dyDescent="0.2">
      <c r="Q469">
        <v>1400</v>
      </c>
      <c r="R469" t="s">
        <v>20</v>
      </c>
    </row>
    <row r="470" spans="17:18" x14ac:dyDescent="0.2">
      <c r="Q470">
        <v>4000</v>
      </c>
      <c r="R470" t="s">
        <v>14</v>
      </c>
    </row>
    <row r="471" spans="17:18" x14ac:dyDescent="0.2">
      <c r="Q471">
        <v>5600</v>
      </c>
      <c r="R471" t="s">
        <v>20</v>
      </c>
    </row>
    <row r="472" spans="17:18" x14ac:dyDescent="0.2">
      <c r="Q472">
        <v>3600</v>
      </c>
      <c r="R472" t="s">
        <v>20</v>
      </c>
    </row>
    <row r="473" spans="17:18" x14ac:dyDescent="0.2">
      <c r="Q473">
        <v>3100</v>
      </c>
      <c r="R473" t="s">
        <v>20</v>
      </c>
    </row>
    <row r="474" spans="17:18" x14ac:dyDescent="0.2">
      <c r="Q474">
        <v>153800</v>
      </c>
      <c r="R474" t="s">
        <v>14</v>
      </c>
    </row>
    <row r="475" spans="17:18" x14ac:dyDescent="0.2">
      <c r="Q475">
        <v>5000</v>
      </c>
      <c r="R475" t="s">
        <v>20</v>
      </c>
    </row>
    <row r="476" spans="17:18" x14ac:dyDescent="0.2">
      <c r="Q476">
        <v>4000</v>
      </c>
      <c r="R476" t="s">
        <v>20</v>
      </c>
    </row>
    <row r="477" spans="17:18" x14ac:dyDescent="0.2">
      <c r="Q477">
        <v>7400</v>
      </c>
      <c r="R477" t="s">
        <v>20</v>
      </c>
    </row>
    <row r="478" spans="17:18" x14ac:dyDescent="0.2">
      <c r="Q478">
        <v>191500</v>
      </c>
      <c r="R478" t="s">
        <v>14</v>
      </c>
    </row>
    <row r="479" spans="17:18" x14ac:dyDescent="0.2">
      <c r="Q479">
        <v>8500</v>
      </c>
      <c r="R479" t="s">
        <v>14</v>
      </c>
    </row>
    <row r="480" spans="17:18" x14ac:dyDescent="0.2">
      <c r="Q480">
        <v>68800</v>
      </c>
      <c r="R480" t="s">
        <v>20</v>
      </c>
    </row>
    <row r="481" spans="17:18" x14ac:dyDescent="0.2">
      <c r="Q481">
        <v>2400</v>
      </c>
      <c r="R481" t="s">
        <v>20</v>
      </c>
    </row>
    <row r="482" spans="17:18" x14ac:dyDescent="0.2">
      <c r="Q482">
        <v>8600</v>
      </c>
      <c r="R482" t="s">
        <v>20</v>
      </c>
    </row>
    <row r="483" spans="17:18" x14ac:dyDescent="0.2">
      <c r="Q483">
        <v>196600</v>
      </c>
      <c r="R483" t="s">
        <v>14</v>
      </c>
    </row>
    <row r="484" spans="17:18" x14ac:dyDescent="0.2">
      <c r="Q484">
        <v>4200</v>
      </c>
      <c r="R484" t="s">
        <v>14</v>
      </c>
    </row>
    <row r="485" spans="17:18" x14ac:dyDescent="0.2">
      <c r="Q485">
        <v>91400</v>
      </c>
      <c r="R485" t="s">
        <v>14</v>
      </c>
    </row>
    <row r="486" spans="17:18" x14ac:dyDescent="0.2">
      <c r="Q486">
        <v>29600</v>
      </c>
      <c r="R486" t="s">
        <v>20</v>
      </c>
    </row>
    <row r="487" spans="17:18" x14ac:dyDescent="0.2">
      <c r="Q487">
        <v>90600</v>
      </c>
      <c r="R487" t="s">
        <v>14</v>
      </c>
    </row>
    <row r="488" spans="17:18" x14ac:dyDescent="0.2">
      <c r="Q488">
        <v>5200</v>
      </c>
      <c r="R488" t="s">
        <v>14</v>
      </c>
    </row>
    <row r="489" spans="17:18" x14ac:dyDescent="0.2">
      <c r="Q489">
        <v>110300</v>
      </c>
      <c r="R489" t="s">
        <v>20</v>
      </c>
    </row>
    <row r="490" spans="17:18" x14ac:dyDescent="0.2">
      <c r="Q490">
        <v>5300</v>
      </c>
      <c r="R490" t="s">
        <v>20</v>
      </c>
    </row>
    <row r="491" spans="17:18" x14ac:dyDescent="0.2">
      <c r="Q491">
        <v>9200</v>
      </c>
      <c r="R491" t="s">
        <v>20</v>
      </c>
    </row>
    <row r="492" spans="17:18" x14ac:dyDescent="0.2">
      <c r="Q492">
        <v>2400</v>
      </c>
      <c r="R492" t="s">
        <v>20</v>
      </c>
    </row>
    <row r="493" spans="17:18" x14ac:dyDescent="0.2">
      <c r="Q493">
        <v>56800</v>
      </c>
      <c r="R493" t="s">
        <v>20</v>
      </c>
    </row>
    <row r="494" spans="17:18" x14ac:dyDescent="0.2">
      <c r="Q494">
        <v>191000</v>
      </c>
      <c r="R494" t="s">
        <v>74</v>
      </c>
    </row>
    <row r="495" spans="17:18" x14ac:dyDescent="0.2">
      <c r="Q495">
        <v>900</v>
      </c>
      <c r="R495" t="s">
        <v>20</v>
      </c>
    </row>
    <row r="496" spans="17:18" x14ac:dyDescent="0.2">
      <c r="Q496">
        <v>2500</v>
      </c>
      <c r="R496" t="s">
        <v>20</v>
      </c>
    </row>
    <row r="497" spans="17:18" x14ac:dyDescent="0.2">
      <c r="Q497">
        <v>3200</v>
      </c>
      <c r="R497" t="s">
        <v>20</v>
      </c>
    </row>
    <row r="498" spans="17:18" x14ac:dyDescent="0.2">
      <c r="Q498">
        <v>183800</v>
      </c>
      <c r="R498" t="s">
        <v>14</v>
      </c>
    </row>
    <row r="499" spans="17:18" x14ac:dyDescent="0.2">
      <c r="Q499">
        <v>9800</v>
      </c>
      <c r="R499" t="s">
        <v>14</v>
      </c>
    </row>
    <row r="500" spans="17:18" x14ac:dyDescent="0.2">
      <c r="Q500">
        <v>193400</v>
      </c>
      <c r="R500" t="s">
        <v>14</v>
      </c>
    </row>
    <row r="501" spans="17:18" x14ac:dyDescent="0.2">
      <c r="Q501">
        <v>163800</v>
      </c>
      <c r="R501" t="s">
        <v>14</v>
      </c>
    </row>
    <row r="502" spans="17:18" x14ac:dyDescent="0.2">
      <c r="Q502">
        <v>100</v>
      </c>
      <c r="R502" t="s">
        <v>14</v>
      </c>
    </row>
    <row r="503" spans="17:18" x14ac:dyDescent="0.2">
      <c r="Q503">
        <v>153600</v>
      </c>
      <c r="R503" t="s">
        <v>14</v>
      </c>
    </row>
    <row r="504" spans="17:18" x14ac:dyDescent="0.2">
      <c r="Q504">
        <v>1300</v>
      </c>
      <c r="R504" t="s">
        <v>20</v>
      </c>
    </row>
    <row r="505" spans="17:18" x14ac:dyDescent="0.2">
      <c r="Q505">
        <v>25500</v>
      </c>
      <c r="R505" t="s">
        <v>20</v>
      </c>
    </row>
    <row r="506" spans="17:18" x14ac:dyDescent="0.2">
      <c r="Q506">
        <v>7500</v>
      </c>
      <c r="R506" t="s">
        <v>14</v>
      </c>
    </row>
    <row r="507" spans="17:18" x14ac:dyDescent="0.2">
      <c r="Q507">
        <v>89900</v>
      </c>
      <c r="R507" t="s">
        <v>14</v>
      </c>
    </row>
    <row r="508" spans="17:18" x14ac:dyDescent="0.2">
      <c r="Q508">
        <v>18000</v>
      </c>
      <c r="R508" t="s">
        <v>20</v>
      </c>
    </row>
    <row r="509" spans="17:18" x14ac:dyDescent="0.2">
      <c r="Q509">
        <v>2100</v>
      </c>
      <c r="R509" t="s">
        <v>14</v>
      </c>
    </row>
    <row r="510" spans="17:18" x14ac:dyDescent="0.2">
      <c r="Q510">
        <v>172700</v>
      </c>
      <c r="R510" t="s">
        <v>20</v>
      </c>
    </row>
    <row r="511" spans="17:18" x14ac:dyDescent="0.2">
      <c r="Q511">
        <v>168500</v>
      </c>
      <c r="R511" t="s">
        <v>14</v>
      </c>
    </row>
    <row r="512" spans="17:18" x14ac:dyDescent="0.2">
      <c r="Q512">
        <v>7800</v>
      </c>
      <c r="R512" t="s">
        <v>20</v>
      </c>
    </row>
    <row r="513" spans="17:18" x14ac:dyDescent="0.2">
      <c r="Q513">
        <v>147800</v>
      </c>
      <c r="R513" t="s">
        <v>14</v>
      </c>
    </row>
    <row r="514" spans="17:18" x14ac:dyDescent="0.2">
      <c r="Q514">
        <v>9100</v>
      </c>
      <c r="R514" t="s">
        <v>20</v>
      </c>
    </row>
    <row r="515" spans="17:18" x14ac:dyDescent="0.2">
      <c r="Q515">
        <v>8300</v>
      </c>
      <c r="R515" t="s">
        <v>74</v>
      </c>
    </row>
    <row r="516" spans="17:18" x14ac:dyDescent="0.2">
      <c r="Q516">
        <v>138700</v>
      </c>
      <c r="R516" t="s">
        <v>74</v>
      </c>
    </row>
    <row r="517" spans="17:18" x14ac:dyDescent="0.2">
      <c r="Q517">
        <v>8600</v>
      </c>
      <c r="R517" t="s">
        <v>14</v>
      </c>
    </row>
    <row r="518" spans="17:18" x14ac:dyDescent="0.2">
      <c r="Q518">
        <v>125400</v>
      </c>
      <c r="R518" t="s">
        <v>14</v>
      </c>
    </row>
    <row r="519" spans="17:18" x14ac:dyDescent="0.2">
      <c r="Q519">
        <v>5900</v>
      </c>
      <c r="R519" t="s">
        <v>20</v>
      </c>
    </row>
    <row r="520" spans="17:18" x14ac:dyDescent="0.2">
      <c r="Q520">
        <v>8800</v>
      </c>
      <c r="R520" t="s">
        <v>14</v>
      </c>
    </row>
    <row r="521" spans="17:18" x14ac:dyDescent="0.2">
      <c r="Q521">
        <v>177700</v>
      </c>
      <c r="R521" t="s">
        <v>20</v>
      </c>
    </row>
    <row r="522" spans="17:18" x14ac:dyDescent="0.2">
      <c r="Q522">
        <v>800</v>
      </c>
      <c r="R522" t="s">
        <v>20</v>
      </c>
    </row>
    <row r="523" spans="17:18" x14ac:dyDescent="0.2">
      <c r="Q523">
        <v>7600</v>
      </c>
      <c r="R523" t="s">
        <v>20</v>
      </c>
    </row>
    <row r="524" spans="17:18" x14ac:dyDescent="0.2">
      <c r="Q524">
        <v>50500</v>
      </c>
      <c r="R524" t="s">
        <v>14</v>
      </c>
    </row>
    <row r="525" spans="17:18" x14ac:dyDescent="0.2">
      <c r="Q525">
        <v>900</v>
      </c>
      <c r="R525" t="s">
        <v>20</v>
      </c>
    </row>
    <row r="526" spans="17:18" x14ac:dyDescent="0.2">
      <c r="Q526">
        <v>96700</v>
      </c>
      <c r="R526" t="s">
        <v>14</v>
      </c>
    </row>
    <row r="527" spans="17:18" x14ac:dyDescent="0.2">
      <c r="Q527">
        <v>2100</v>
      </c>
      <c r="R527" t="s">
        <v>14</v>
      </c>
    </row>
    <row r="528" spans="17:18" x14ac:dyDescent="0.2">
      <c r="Q528">
        <v>8300</v>
      </c>
      <c r="R528" t="s">
        <v>20</v>
      </c>
    </row>
    <row r="529" spans="17:18" x14ac:dyDescent="0.2">
      <c r="Q529">
        <v>189200</v>
      </c>
      <c r="R529" t="s">
        <v>14</v>
      </c>
    </row>
    <row r="530" spans="17:18" x14ac:dyDescent="0.2">
      <c r="Q530">
        <v>9000</v>
      </c>
      <c r="R530" t="s">
        <v>14</v>
      </c>
    </row>
    <row r="531" spans="17:18" x14ac:dyDescent="0.2">
      <c r="Q531">
        <v>5100</v>
      </c>
      <c r="R531" t="s">
        <v>14</v>
      </c>
    </row>
    <row r="532" spans="17:18" x14ac:dyDescent="0.2">
      <c r="Q532">
        <v>105000</v>
      </c>
      <c r="R532" t="s">
        <v>14</v>
      </c>
    </row>
    <row r="533" spans="17:18" x14ac:dyDescent="0.2">
      <c r="Q533">
        <v>186700</v>
      </c>
      <c r="R533" t="s">
        <v>47</v>
      </c>
    </row>
    <row r="534" spans="17:18" x14ac:dyDescent="0.2">
      <c r="Q534">
        <v>1600</v>
      </c>
      <c r="R534" t="s">
        <v>20</v>
      </c>
    </row>
    <row r="535" spans="17:18" x14ac:dyDescent="0.2">
      <c r="Q535">
        <v>115600</v>
      </c>
      <c r="R535" t="s">
        <v>20</v>
      </c>
    </row>
    <row r="536" spans="17:18" x14ac:dyDescent="0.2">
      <c r="Q536">
        <v>89100</v>
      </c>
      <c r="R536" t="s">
        <v>14</v>
      </c>
    </row>
    <row r="537" spans="17:18" x14ac:dyDescent="0.2">
      <c r="Q537">
        <v>2600</v>
      </c>
      <c r="R537" t="s">
        <v>20</v>
      </c>
    </row>
    <row r="538" spans="17:18" x14ac:dyDescent="0.2">
      <c r="Q538">
        <v>9800</v>
      </c>
      <c r="R538" t="s">
        <v>20</v>
      </c>
    </row>
    <row r="539" spans="17:18" x14ac:dyDescent="0.2">
      <c r="Q539">
        <v>84400</v>
      </c>
      <c r="R539" t="s">
        <v>20</v>
      </c>
    </row>
    <row r="540" spans="17:18" x14ac:dyDescent="0.2">
      <c r="Q540">
        <v>151300</v>
      </c>
      <c r="R540" t="s">
        <v>14</v>
      </c>
    </row>
    <row r="541" spans="17:18" x14ac:dyDescent="0.2">
      <c r="Q541">
        <v>9800</v>
      </c>
      <c r="R541" t="s">
        <v>14</v>
      </c>
    </row>
    <row r="542" spans="17:18" x14ac:dyDescent="0.2">
      <c r="Q542">
        <v>5300</v>
      </c>
      <c r="R542" t="s">
        <v>20</v>
      </c>
    </row>
    <row r="543" spans="17:18" x14ac:dyDescent="0.2">
      <c r="Q543">
        <v>178000</v>
      </c>
      <c r="R543" t="s">
        <v>14</v>
      </c>
    </row>
    <row r="544" spans="17:18" x14ac:dyDescent="0.2">
      <c r="Q544">
        <v>77000</v>
      </c>
      <c r="R544" t="s">
        <v>14</v>
      </c>
    </row>
    <row r="545" spans="17:18" x14ac:dyDescent="0.2">
      <c r="Q545">
        <v>84900</v>
      </c>
      <c r="R545" t="s">
        <v>14</v>
      </c>
    </row>
    <row r="546" spans="17:18" x14ac:dyDescent="0.2">
      <c r="Q546">
        <v>2800</v>
      </c>
      <c r="R546" t="s">
        <v>20</v>
      </c>
    </row>
    <row r="547" spans="17:18" x14ac:dyDescent="0.2">
      <c r="Q547">
        <v>184800</v>
      </c>
      <c r="R547" t="s">
        <v>14</v>
      </c>
    </row>
    <row r="548" spans="17:18" x14ac:dyDescent="0.2">
      <c r="Q548">
        <v>4200</v>
      </c>
      <c r="R548" t="s">
        <v>20</v>
      </c>
    </row>
    <row r="549" spans="17:18" x14ac:dyDescent="0.2">
      <c r="Q549">
        <v>1300</v>
      </c>
      <c r="R549" t="s">
        <v>20</v>
      </c>
    </row>
    <row r="550" spans="17:18" x14ac:dyDescent="0.2">
      <c r="Q550">
        <v>66100</v>
      </c>
      <c r="R550" t="s">
        <v>20</v>
      </c>
    </row>
    <row r="551" spans="17:18" x14ac:dyDescent="0.2">
      <c r="Q551">
        <v>29500</v>
      </c>
      <c r="R551" t="s">
        <v>20</v>
      </c>
    </row>
    <row r="552" spans="17:18" x14ac:dyDescent="0.2">
      <c r="Q552">
        <v>100</v>
      </c>
      <c r="R552" t="s">
        <v>74</v>
      </c>
    </row>
    <row r="553" spans="17:18" x14ac:dyDescent="0.2">
      <c r="Q553">
        <v>180100</v>
      </c>
      <c r="R553" t="s">
        <v>14</v>
      </c>
    </row>
    <row r="554" spans="17:18" x14ac:dyDescent="0.2">
      <c r="Q554">
        <v>9000</v>
      </c>
      <c r="R554" t="s">
        <v>14</v>
      </c>
    </row>
    <row r="555" spans="17:18" x14ac:dyDescent="0.2">
      <c r="Q555">
        <v>170600</v>
      </c>
      <c r="R555" t="s">
        <v>14</v>
      </c>
    </row>
    <row r="556" spans="17:18" x14ac:dyDescent="0.2">
      <c r="Q556">
        <v>9500</v>
      </c>
      <c r="R556" t="s">
        <v>20</v>
      </c>
    </row>
    <row r="557" spans="17:18" x14ac:dyDescent="0.2">
      <c r="Q557">
        <v>6300</v>
      </c>
      <c r="R557" t="s">
        <v>20</v>
      </c>
    </row>
    <row r="558" spans="17:18" x14ac:dyDescent="0.2">
      <c r="Q558">
        <v>5200</v>
      </c>
      <c r="R558" t="s">
        <v>20</v>
      </c>
    </row>
    <row r="559" spans="17:18" x14ac:dyDescent="0.2">
      <c r="Q559">
        <v>6000</v>
      </c>
      <c r="R559" t="s">
        <v>20</v>
      </c>
    </row>
    <row r="560" spans="17:18" x14ac:dyDescent="0.2">
      <c r="Q560">
        <v>5800</v>
      </c>
      <c r="R560" t="s">
        <v>20</v>
      </c>
    </row>
    <row r="561" spans="17:18" x14ac:dyDescent="0.2">
      <c r="Q561">
        <v>105300</v>
      </c>
      <c r="R561" t="s">
        <v>20</v>
      </c>
    </row>
    <row r="562" spans="17:18" x14ac:dyDescent="0.2">
      <c r="Q562">
        <v>20000</v>
      </c>
      <c r="R562" t="s">
        <v>20</v>
      </c>
    </row>
    <row r="563" spans="17:18" x14ac:dyDescent="0.2">
      <c r="Q563">
        <v>3000</v>
      </c>
      <c r="R563" t="s">
        <v>20</v>
      </c>
    </row>
    <row r="564" spans="17:18" x14ac:dyDescent="0.2">
      <c r="Q564">
        <v>9900</v>
      </c>
      <c r="R564" t="s">
        <v>14</v>
      </c>
    </row>
    <row r="565" spans="17:18" x14ac:dyDescent="0.2">
      <c r="Q565">
        <v>3700</v>
      </c>
      <c r="R565" t="s">
        <v>20</v>
      </c>
    </row>
    <row r="566" spans="17:18" x14ac:dyDescent="0.2">
      <c r="Q566">
        <v>168700</v>
      </c>
      <c r="R566" t="s">
        <v>14</v>
      </c>
    </row>
    <row r="567" spans="17:18" x14ac:dyDescent="0.2">
      <c r="Q567">
        <v>94900</v>
      </c>
      <c r="R567" t="s">
        <v>20</v>
      </c>
    </row>
    <row r="568" spans="17:18" x14ac:dyDescent="0.2">
      <c r="Q568">
        <v>9300</v>
      </c>
      <c r="R568" t="s">
        <v>14</v>
      </c>
    </row>
    <row r="569" spans="17:18" x14ac:dyDescent="0.2">
      <c r="Q569">
        <v>6800</v>
      </c>
      <c r="R569" t="s">
        <v>20</v>
      </c>
    </row>
    <row r="570" spans="17:18" x14ac:dyDescent="0.2">
      <c r="Q570">
        <v>72400</v>
      </c>
      <c r="R570" t="s">
        <v>20</v>
      </c>
    </row>
    <row r="571" spans="17:18" x14ac:dyDescent="0.2">
      <c r="Q571">
        <v>20100</v>
      </c>
      <c r="R571" t="s">
        <v>20</v>
      </c>
    </row>
    <row r="572" spans="17:18" x14ac:dyDescent="0.2">
      <c r="Q572">
        <v>31200</v>
      </c>
      <c r="R572" t="s">
        <v>20</v>
      </c>
    </row>
    <row r="573" spans="17:18" x14ac:dyDescent="0.2">
      <c r="Q573">
        <v>3500</v>
      </c>
      <c r="R573" t="s">
        <v>14</v>
      </c>
    </row>
    <row r="574" spans="17:18" x14ac:dyDescent="0.2">
      <c r="Q574">
        <v>9000</v>
      </c>
      <c r="R574" t="s">
        <v>74</v>
      </c>
    </row>
    <row r="575" spans="17:18" x14ac:dyDescent="0.2">
      <c r="Q575">
        <v>6700</v>
      </c>
      <c r="R575" t="s">
        <v>20</v>
      </c>
    </row>
    <row r="576" spans="17:18" x14ac:dyDescent="0.2">
      <c r="Q576">
        <v>2700</v>
      </c>
      <c r="R576" t="s">
        <v>20</v>
      </c>
    </row>
    <row r="577" spans="17:18" x14ac:dyDescent="0.2">
      <c r="Q577">
        <v>83300</v>
      </c>
      <c r="R577" t="s">
        <v>14</v>
      </c>
    </row>
    <row r="578" spans="17:18" x14ac:dyDescent="0.2">
      <c r="Q578">
        <v>9700</v>
      </c>
      <c r="R578" t="s">
        <v>14</v>
      </c>
    </row>
    <row r="579" spans="17:18" x14ac:dyDescent="0.2">
      <c r="Q579">
        <v>8200</v>
      </c>
      <c r="R579" t="s">
        <v>74</v>
      </c>
    </row>
    <row r="580" spans="17:18" x14ac:dyDescent="0.2">
      <c r="Q580">
        <v>96500</v>
      </c>
      <c r="R580" t="s">
        <v>14</v>
      </c>
    </row>
    <row r="581" spans="17:18" x14ac:dyDescent="0.2">
      <c r="Q581">
        <v>6200</v>
      </c>
      <c r="R581" t="s">
        <v>20</v>
      </c>
    </row>
    <row r="582" spans="17:18" x14ac:dyDescent="0.2">
      <c r="Q582">
        <v>43800</v>
      </c>
      <c r="R582" t="s">
        <v>20</v>
      </c>
    </row>
    <row r="583" spans="17:18" x14ac:dyDescent="0.2">
      <c r="Q583">
        <v>6000</v>
      </c>
      <c r="R583" t="s">
        <v>14</v>
      </c>
    </row>
    <row r="584" spans="17:18" x14ac:dyDescent="0.2">
      <c r="Q584">
        <v>8700</v>
      </c>
      <c r="R584" t="s">
        <v>14</v>
      </c>
    </row>
    <row r="585" spans="17:18" x14ac:dyDescent="0.2">
      <c r="Q585">
        <v>18900</v>
      </c>
      <c r="R585" t="s">
        <v>20</v>
      </c>
    </row>
    <row r="586" spans="17:18" x14ac:dyDescent="0.2">
      <c r="Q586">
        <v>86400</v>
      </c>
      <c r="R586" t="s">
        <v>20</v>
      </c>
    </row>
    <row r="587" spans="17:18" x14ac:dyDescent="0.2">
      <c r="Q587">
        <v>8900</v>
      </c>
      <c r="R587" t="s">
        <v>20</v>
      </c>
    </row>
    <row r="588" spans="17:18" x14ac:dyDescent="0.2">
      <c r="Q588">
        <v>700</v>
      </c>
      <c r="R588" t="s">
        <v>20</v>
      </c>
    </row>
    <row r="589" spans="17:18" x14ac:dyDescent="0.2">
      <c r="Q589">
        <v>9400</v>
      </c>
      <c r="R589" t="s">
        <v>14</v>
      </c>
    </row>
    <row r="590" spans="17:18" x14ac:dyDescent="0.2">
      <c r="Q590">
        <v>157600</v>
      </c>
      <c r="R590" t="s">
        <v>14</v>
      </c>
    </row>
    <row r="591" spans="17:18" x14ac:dyDescent="0.2">
      <c r="Q591">
        <v>7900</v>
      </c>
      <c r="R591" t="s">
        <v>14</v>
      </c>
    </row>
    <row r="592" spans="17:18" x14ac:dyDescent="0.2">
      <c r="Q592">
        <v>7100</v>
      </c>
      <c r="R592" t="s">
        <v>14</v>
      </c>
    </row>
    <row r="593" spans="17:18" x14ac:dyDescent="0.2">
      <c r="Q593">
        <v>600</v>
      </c>
      <c r="R593" t="s">
        <v>20</v>
      </c>
    </row>
    <row r="594" spans="17:18" x14ac:dyDescent="0.2">
      <c r="Q594">
        <v>156800</v>
      </c>
      <c r="R594" t="s">
        <v>14</v>
      </c>
    </row>
    <row r="595" spans="17:18" x14ac:dyDescent="0.2">
      <c r="Q595">
        <v>121600</v>
      </c>
      <c r="R595" t="s">
        <v>20</v>
      </c>
    </row>
    <row r="596" spans="17:18" x14ac:dyDescent="0.2">
      <c r="Q596">
        <v>157300</v>
      </c>
      <c r="R596" t="s">
        <v>14</v>
      </c>
    </row>
    <row r="597" spans="17:18" x14ac:dyDescent="0.2">
      <c r="Q597">
        <v>70300</v>
      </c>
      <c r="R597" t="s">
        <v>20</v>
      </c>
    </row>
    <row r="598" spans="17:18" x14ac:dyDescent="0.2">
      <c r="Q598">
        <v>7900</v>
      </c>
      <c r="R598" t="s">
        <v>14</v>
      </c>
    </row>
    <row r="599" spans="17:18" x14ac:dyDescent="0.2">
      <c r="Q599">
        <v>73800</v>
      </c>
      <c r="R599" t="s">
        <v>20</v>
      </c>
    </row>
    <row r="600" spans="17:18" x14ac:dyDescent="0.2">
      <c r="Q600">
        <v>108500</v>
      </c>
      <c r="R600" t="s">
        <v>20</v>
      </c>
    </row>
    <row r="601" spans="17:18" x14ac:dyDescent="0.2">
      <c r="Q601">
        <v>140300</v>
      </c>
      <c r="R601" t="s">
        <v>14</v>
      </c>
    </row>
    <row r="602" spans="17:18" x14ac:dyDescent="0.2">
      <c r="Q602">
        <v>100</v>
      </c>
      <c r="R602" t="s">
        <v>14</v>
      </c>
    </row>
    <row r="603" spans="17:18" x14ac:dyDescent="0.2">
      <c r="Q603">
        <v>6300</v>
      </c>
      <c r="R603" t="s">
        <v>20</v>
      </c>
    </row>
    <row r="604" spans="17:18" x14ac:dyDescent="0.2">
      <c r="Q604">
        <v>71100</v>
      </c>
      <c r="R604" t="s">
        <v>20</v>
      </c>
    </row>
    <row r="605" spans="17:18" x14ac:dyDescent="0.2">
      <c r="Q605">
        <v>5300</v>
      </c>
      <c r="R605" t="s">
        <v>20</v>
      </c>
    </row>
    <row r="606" spans="17:18" x14ac:dyDescent="0.2">
      <c r="Q606">
        <v>88700</v>
      </c>
      <c r="R606" t="s">
        <v>20</v>
      </c>
    </row>
    <row r="607" spans="17:18" x14ac:dyDescent="0.2">
      <c r="Q607">
        <v>3300</v>
      </c>
      <c r="R607" t="s">
        <v>20</v>
      </c>
    </row>
    <row r="608" spans="17:18" x14ac:dyDescent="0.2">
      <c r="Q608">
        <v>3400</v>
      </c>
      <c r="R608" t="s">
        <v>20</v>
      </c>
    </row>
    <row r="609" spans="17:18" x14ac:dyDescent="0.2">
      <c r="Q609">
        <v>137600</v>
      </c>
      <c r="R609" t="s">
        <v>20</v>
      </c>
    </row>
    <row r="610" spans="17:18" x14ac:dyDescent="0.2">
      <c r="Q610">
        <v>3900</v>
      </c>
      <c r="R610" t="s">
        <v>20</v>
      </c>
    </row>
    <row r="611" spans="17:18" x14ac:dyDescent="0.2">
      <c r="Q611">
        <v>10000</v>
      </c>
      <c r="R611" t="s">
        <v>20</v>
      </c>
    </row>
    <row r="612" spans="17:18" x14ac:dyDescent="0.2">
      <c r="Q612">
        <v>42800</v>
      </c>
      <c r="R612" t="s">
        <v>20</v>
      </c>
    </row>
    <row r="613" spans="17:18" x14ac:dyDescent="0.2">
      <c r="Q613">
        <v>8200</v>
      </c>
      <c r="R613" t="s">
        <v>74</v>
      </c>
    </row>
    <row r="614" spans="17:18" x14ac:dyDescent="0.2">
      <c r="Q614">
        <v>6200</v>
      </c>
      <c r="R614" t="s">
        <v>20</v>
      </c>
    </row>
    <row r="615" spans="17:18" x14ac:dyDescent="0.2">
      <c r="Q615">
        <v>1100</v>
      </c>
      <c r="R615" t="s">
        <v>20</v>
      </c>
    </row>
    <row r="616" spans="17:18" x14ac:dyDescent="0.2">
      <c r="Q616">
        <v>26500</v>
      </c>
      <c r="R616" t="s">
        <v>20</v>
      </c>
    </row>
    <row r="617" spans="17:18" x14ac:dyDescent="0.2">
      <c r="Q617">
        <v>8500</v>
      </c>
      <c r="R617" t="s">
        <v>20</v>
      </c>
    </row>
    <row r="618" spans="17:18" x14ac:dyDescent="0.2">
      <c r="Q618">
        <v>6400</v>
      </c>
      <c r="R618" t="s">
        <v>20</v>
      </c>
    </row>
    <row r="619" spans="17:18" x14ac:dyDescent="0.2">
      <c r="Q619">
        <v>1400</v>
      </c>
      <c r="R619" t="s">
        <v>20</v>
      </c>
    </row>
    <row r="620" spans="17:18" x14ac:dyDescent="0.2">
      <c r="Q620">
        <v>198600</v>
      </c>
      <c r="R620" t="s">
        <v>14</v>
      </c>
    </row>
    <row r="621" spans="17:18" x14ac:dyDescent="0.2">
      <c r="Q621">
        <v>195900</v>
      </c>
      <c r="R621" t="s">
        <v>14</v>
      </c>
    </row>
    <row r="622" spans="17:18" x14ac:dyDescent="0.2">
      <c r="Q622">
        <v>4300</v>
      </c>
      <c r="R622" t="s">
        <v>20</v>
      </c>
    </row>
    <row r="623" spans="17:18" x14ac:dyDescent="0.2">
      <c r="Q623">
        <v>25600</v>
      </c>
      <c r="R623" t="s">
        <v>20</v>
      </c>
    </row>
    <row r="624" spans="17:18" x14ac:dyDescent="0.2">
      <c r="Q624">
        <v>189000</v>
      </c>
      <c r="R624" t="s">
        <v>14</v>
      </c>
    </row>
    <row r="625" spans="17:18" x14ac:dyDescent="0.2">
      <c r="Q625">
        <v>94300</v>
      </c>
      <c r="R625" t="s">
        <v>20</v>
      </c>
    </row>
    <row r="626" spans="17:18" x14ac:dyDescent="0.2">
      <c r="Q626">
        <v>5100</v>
      </c>
      <c r="R626" t="s">
        <v>20</v>
      </c>
    </row>
    <row r="627" spans="17:18" x14ac:dyDescent="0.2">
      <c r="Q627">
        <v>7500</v>
      </c>
      <c r="R627" t="s">
        <v>14</v>
      </c>
    </row>
    <row r="628" spans="17:18" x14ac:dyDescent="0.2">
      <c r="Q628">
        <v>6400</v>
      </c>
      <c r="R628" t="s">
        <v>20</v>
      </c>
    </row>
    <row r="629" spans="17:18" x14ac:dyDescent="0.2">
      <c r="Q629">
        <v>1600</v>
      </c>
      <c r="R629" t="s">
        <v>20</v>
      </c>
    </row>
    <row r="630" spans="17:18" x14ac:dyDescent="0.2">
      <c r="Q630">
        <v>1900</v>
      </c>
      <c r="R630" t="s">
        <v>20</v>
      </c>
    </row>
    <row r="631" spans="17:18" x14ac:dyDescent="0.2">
      <c r="Q631">
        <v>85900</v>
      </c>
      <c r="R631" t="s">
        <v>14</v>
      </c>
    </row>
    <row r="632" spans="17:18" x14ac:dyDescent="0.2">
      <c r="Q632">
        <v>9500</v>
      </c>
      <c r="R632" t="s">
        <v>74</v>
      </c>
    </row>
    <row r="633" spans="17:18" x14ac:dyDescent="0.2">
      <c r="Q633">
        <v>59200</v>
      </c>
      <c r="R633" t="s">
        <v>20</v>
      </c>
    </row>
    <row r="634" spans="17:18" x14ac:dyDescent="0.2">
      <c r="Q634">
        <v>72100</v>
      </c>
      <c r="R634" t="s">
        <v>47</v>
      </c>
    </row>
    <row r="635" spans="17:18" x14ac:dyDescent="0.2">
      <c r="Q635">
        <v>6700</v>
      </c>
      <c r="R635" t="s">
        <v>14</v>
      </c>
    </row>
    <row r="636" spans="17:18" x14ac:dyDescent="0.2">
      <c r="Q636">
        <v>118200</v>
      </c>
      <c r="R636" t="s">
        <v>74</v>
      </c>
    </row>
    <row r="637" spans="17:18" x14ac:dyDescent="0.2">
      <c r="Q637">
        <v>139000</v>
      </c>
      <c r="R637" t="s">
        <v>20</v>
      </c>
    </row>
    <row r="638" spans="17:18" x14ac:dyDescent="0.2">
      <c r="Q638">
        <v>197700</v>
      </c>
      <c r="R638" t="s">
        <v>14</v>
      </c>
    </row>
    <row r="639" spans="17:18" x14ac:dyDescent="0.2">
      <c r="Q639">
        <v>8500</v>
      </c>
      <c r="R639" t="s">
        <v>14</v>
      </c>
    </row>
    <row r="640" spans="17:18" x14ac:dyDescent="0.2">
      <c r="Q640">
        <v>81600</v>
      </c>
      <c r="R640" t="s">
        <v>14</v>
      </c>
    </row>
    <row r="641" spans="17:18" x14ac:dyDescent="0.2">
      <c r="Q641">
        <v>8600</v>
      </c>
      <c r="R641" t="s">
        <v>47</v>
      </c>
    </row>
    <row r="642" spans="17:18" x14ac:dyDescent="0.2">
      <c r="Q642">
        <v>119800</v>
      </c>
      <c r="R642" t="s">
        <v>14</v>
      </c>
    </row>
    <row r="643" spans="17:18" x14ac:dyDescent="0.2">
      <c r="Q643">
        <v>9400</v>
      </c>
      <c r="R643" t="s">
        <v>20</v>
      </c>
    </row>
    <row r="644" spans="17:18" x14ac:dyDescent="0.2">
      <c r="Q644">
        <v>9200</v>
      </c>
      <c r="R644" t="s">
        <v>20</v>
      </c>
    </row>
    <row r="645" spans="17:18" x14ac:dyDescent="0.2">
      <c r="Q645">
        <v>14900</v>
      </c>
      <c r="R645" t="s">
        <v>20</v>
      </c>
    </row>
    <row r="646" spans="17:18" x14ac:dyDescent="0.2">
      <c r="Q646">
        <v>169400</v>
      </c>
      <c r="R646" t="s">
        <v>14</v>
      </c>
    </row>
    <row r="647" spans="17:18" x14ac:dyDescent="0.2">
      <c r="Q647">
        <v>192100</v>
      </c>
      <c r="R647" t="s">
        <v>14</v>
      </c>
    </row>
    <row r="648" spans="17:18" x14ac:dyDescent="0.2">
      <c r="Q648">
        <v>98700</v>
      </c>
      <c r="R648" t="s">
        <v>14</v>
      </c>
    </row>
    <row r="649" spans="17:18" x14ac:dyDescent="0.2">
      <c r="Q649">
        <v>4500</v>
      </c>
      <c r="R649" t="s">
        <v>14</v>
      </c>
    </row>
    <row r="650" spans="17:18" x14ac:dyDescent="0.2">
      <c r="Q650">
        <v>98600</v>
      </c>
      <c r="R650" t="s">
        <v>74</v>
      </c>
    </row>
    <row r="651" spans="17:18" x14ac:dyDescent="0.2">
      <c r="Q651">
        <v>121700</v>
      </c>
      <c r="R651" t="s">
        <v>14</v>
      </c>
    </row>
    <row r="652" spans="17:18" x14ac:dyDescent="0.2">
      <c r="Q652">
        <v>100</v>
      </c>
      <c r="R652" t="s">
        <v>14</v>
      </c>
    </row>
    <row r="653" spans="17:18" x14ac:dyDescent="0.2">
      <c r="Q653">
        <v>196700</v>
      </c>
      <c r="R653" t="s">
        <v>14</v>
      </c>
    </row>
    <row r="654" spans="17:18" x14ac:dyDescent="0.2">
      <c r="Q654">
        <v>10000</v>
      </c>
      <c r="R654" t="s">
        <v>20</v>
      </c>
    </row>
    <row r="655" spans="17:18" x14ac:dyDescent="0.2">
      <c r="Q655">
        <v>600</v>
      </c>
      <c r="R655" t="s">
        <v>20</v>
      </c>
    </row>
    <row r="656" spans="17:18" x14ac:dyDescent="0.2">
      <c r="Q656">
        <v>35000</v>
      </c>
      <c r="R656" t="s">
        <v>20</v>
      </c>
    </row>
    <row r="657" spans="17:18" x14ac:dyDescent="0.2">
      <c r="Q657">
        <v>6900</v>
      </c>
      <c r="R657" t="s">
        <v>20</v>
      </c>
    </row>
    <row r="658" spans="17:18" x14ac:dyDescent="0.2">
      <c r="Q658">
        <v>118400</v>
      </c>
      <c r="R658" t="s">
        <v>14</v>
      </c>
    </row>
    <row r="659" spans="17:18" x14ac:dyDescent="0.2">
      <c r="Q659">
        <v>10000</v>
      </c>
      <c r="R659" t="s">
        <v>14</v>
      </c>
    </row>
    <row r="660" spans="17:18" x14ac:dyDescent="0.2">
      <c r="Q660">
        <v>52600</v>
      </c>
      <c r="R660" t="s">
        <v>74</v>
      </c>
    </row>
    <row r="661" spans="17:18" x14ac:dyDescent="0.2">
      <c r="Q661">
        <v>120700</v>
      </c>
      <c r="R661" t="s">
        <v>14</v>
      </c>
    </row>
    <row r="662" spans="17:18" x14ac:dyDescent="0.2">
      <c r="Q662">
        <v>9100</v>
      </c>
      <c r="R662" t="s">
        <v>14</v>
      </c>
    </row>
    <row r="663" spans="17:18" x14ac:dyDescent="0.2">
      <c r="Q663">
        <v>106800</v>
      </c>
      <c r="R663" t="s">
        <v>14</v>
      </c>
    </row>
    <row r="664" spans="17:18" x14ac:dyDescent="0.2">
      <c r="Q664">
        <v>9100</v>
      </c>
      <c r="R664" t="s">
        <v>14</v>
      </c>
    </row>
    <row r="665" spans="17:18" x14ac:dyDescent="0.2">
      <c r="Q665">
        <v>10000</v>
      </c>
      <c r="R665" t="s">
        <v>14</v>
      </c>
    </row>
    <row r="666" spans="17:18" x14ac:dyDescent="0.2">
      <c r="Q666">
        <v>79400</v>
      </c>
      <c r="R666" t="s">
        <v>14</v>
      </c>
    </row>
    <row r="667" spans="17:18" x14ac:dyDescent="0.2">
      <c r="Q667">
        <v>5100</v>
      </c>
      <c r="R667" t="s">
        <v>20</v>
      </c>
    </row>
    <row r="668" spans="17:18" x14ac:dyDescent="0.2">
      <c r="Q668">
        <v>3100</v>
      </c>
      <c r="R668" t="s">
        <v>74</v>
      </c>
    </row>
    <row r="669" spans="17:18" x14ac:dyDescent="0.2">
      <c r="Q669">
        <v>6900</v>
      </c>
      <c r="R669" t="s">
        <v>20</v>
      </c>
    </row>
    <row r="670" spans="17:18" x14ac:dyDescent="0.2">
      <c r="Q670">
        <v>27500</v>
      </c>
      <c r="R670" t="s">
        <v>14</v>
      </c>
    </row>
    <row r="671" spans="17:18" x14ac:dyDescent="0.2">
      <c r="Q671">
        <v>48800</v>
      </c>
      <c r="R671" t="s">
        <v>20</v>
      </c>
    </row>
    <row r="672" spans="17:18" x14ac:dyDescent="0.2">
      <c r="Q672">
        <v>16200</v>
      </c>
      <c r="R672" t="s">
        <v>20</v>
      </c>
    </row>
    <row r="673" spans="17:18" x14ac:dyDescent="0.2">
      <c r="Q673">
        <v>97600</v>
      </c>
      <c r="R673" t="s">
        <v>20</v>
      </c>
    </row>
    <row r="674" spans="17:18" x14ac:dyDescent="0.2">
      <c r="Q674">
        <v>197900</v>
      </c>
      <c r="R674" t="s">
        <v>14</v>
      </c>
    </row>
    <row r="675" spans="17:18" x14ac:dyDescent="0.2">
      <c r="Q675">
        <v>5600</v>
      </c>
      <c r="R675" t="s">
        <v>14</v>
      </c>
    </row>
    <row r="676" spans="17:18" x14ac:dyDescent="0.2">
      <c r="Q676">
        <v>170700</v>
      </c>
      <c r="R676" t="s">
        <v>74</v>
      </c>
    </row>
    <row r="677" spans="17:18" x14ac:dyDescent="0.2">
      <c r="Q677">
        <v>9700</v>
      </c>
      <c r="R677" t="s">
        <v>20</v>
      </c>
    </row>
    <row r="678" spans="17:18" x14ac:dyDescent="0.2">
      <c r="Q678">
        <v>62300</v>
      </c>
      <c r="R678" t="s">
        <v>20</v>
      </c>
    </row>
    <row r="679" spans="17:18" x14ac:dyDescent="0.2">
      <c r="Q679">
        <v>5300</v>
      </c>
      <c r="R679" t="s">
        <v>14</v>
      </c>
    </row>
    <row r="680" spans="17:18" x14ac:dyDescent="0.2">
      <c r="Q680">
        <v>99500</v>
      </c>
      <c r="R680" t="s">
        <v>74</v>
      </c>
    </row>
    <row r="681" spans="17:18" x14ac:dyDescent="0.2">
      <c r="Q681">
        <v>1400</v>
      </c>
      <c r="R681" t="s">
        <v>20</v>
      </c>
    </row>
    <row r="682" spans="17:18" x14ac:dyDescent="0.2">
      <c r="Q682">
        <v>145600</v>
      </c>
      <c r="R682" t="s">
        <v>14</v>
      </c>
    </row>
    <row r="683" spans="17:18" x14ac:dyDescent="0.2">
      <c r="Q683">
        <v>184100</v>
      </c>
      <c r="R683" t="s">
        <v>14</v>
      </c>
    </row>
    <row r="684" spans="17:18" x14ac:dyDescent="0.2">
      <c r="Q684">
        <v>5400</v>
      </c>
      <c r="R684" t="s">
        <v>20</v>
      </c>
    </row>
    <row r="685" spans="17:18" x14ac:dyDescent="0.2">
      <c r="Q685">
        <v>2300</v>
      </c>
      <c r="R685" t="s">
        <v>20</v>
      </c>
    </row>
    <row r="686" spans="17:18" x14ac:dyDescent="0.2">
      <c r="Q686">
        <v>1400</v>
      </c>
      <c r="R686" t="s">
        <v>20</v>
      </c>
    </row>
    <row r="687" spans="17:18" x14ac:dyDescent="0.2">
      <c r="Q687">
        <v>140000</v>
      </c>
      <c r="R687" t="s">
        <v>14</v>
      </c>
    </row>
    <row r="688" spans="17:18" x14ac:dyDescent="0.2">
      <c r="Q688">
        <v>7500</v>
      </c>
      <c r="R688" t="s">
        <v>20</v>
      </c>
    </row>
    <row r="689" spans="17:18" x14ac:dyDescent="0.2">
      <c r="Q689">
        <v>1500</v>
      </c>
      <c r="R689" t="s">
        <v>20</v>
      </c>
    </row>
    <row r="690" spans="17:18" x14ac:dyDescent="0.2">
      <c r="Q690">
        <v>2900</v>
      </c>
      <c r="R690" t="s">
        <v>20</v>
      </c>
    </row>
    <row r="691" spans="17:18" x14ac:dyDescent="0.2">
      <c r="Q691">
        <v>7300</v>
      </c>
      <c r="R691" t="s">
        <v>20</v>
      </c>
    </row>
    <row r="692" spans="17:18" x14ac:dyDescent="0.2">
      <c r="Q692">
        <v>3600</v>
      </c>
      <c r="R692" t="s">
        <v>20</v>
      </c>
    </row>
    <row r="693" spans="17:18" x14ac:dyDescent="0.2">
      <c r="Q693">
        <v>5000</v>
      </c>
      <c r="R693" t="s">
        <v>20</v>
      </c>
    </row>
    <row r="694" spans="17:18" x14ac:dyDescent="0.2">
      <c r="Q694">
        <v>6000</v>
      </c>
      <c r="R694" t="s">
        <v>14</v>
      </c>
    </row>
    <row r="695" spans="17:18" x14ac:dyDescent="0.2">
      <c r="Q695">
        <v>180400</v>
      </c>
      <c r="R695" t="s">
        <v>14</v>
      </c>
    </row>
    <row r="696" spans="17:18" x14ac:dyDescent="0.2">
      <c r="Q696">
        <v>9100</v>
      </c>
      <c r="R696" t="s">
        <v>14</v>
      </c>
    </row>
    <row r="697" spans="17:18" x14ac:dyDescent="0.2">
      <c r="Q697">
        <v>9200</v>
      </c>
      <c r="R697" t="s">
        <v>20</v>
      </c>
    </row>
    <row r="698" spans="17:18" x14ac:dyDescent="0.2">
      <c r="Q698">
        <v>164100</v>
      </c>
      <c r="R698" t="s">
        <v>14</v>
      </c>
    </row>
    <row r="699" spans="17:18" x14ac:dyDescent="0.2">
      <c r="Q699">
        <v>128900</v>
      </c>
      <c r="R699" t="s">
        <v>20</v>
      </c>
    </row>
    <row r="700" spans="17:18" x14ac:dyDescent="0.2">
      <c r="Q700">
        <v>42100</v>
      </c>
      <c r="R700" t="s">
        <v>20</v>
      </c>
    </row>
    <row r="701" spans="17:18" x14ac:dyDescent="0.2">
      <c r="Q701">
        <v>7400</v>
      </c>
      <c r="R701" t="s">
        <v>14</v>
      </c>
    </row>
    <row r="702" spans="17:18" x14ac:dyDescent="0.2">
      <c r="Q702">
        <v>100</v>
      </c>
      <c r="R702" t="s">
        <v>14</v>
      </c>
    </row>
    <row r="703" spans="17:18" x14ac:dyDescent="0.2">
      <c r="Q703">
        <v>52000</v>
      </c>
      <c r="R703" t="s">
        <v>20</v>
      </c>
    </row>
    <row r="704" spans="17:18" x14ac:dyDescent="0.2">
      <c r="Q704">
        <v>8700</v>
      </c>
      <c r="R704" t="s">
        <v>14</v>
      </c>
    </row>
    <row r="705" spans="17:18" x14ac:dyDescent="0.2">
      <c r="Q705">
        <v>63400</v>
      </c>
      <c r="R705" t="s">
        <v>20</v>
      </c>
    </row>
    <row r="706" spans="17:18" x14ac:dyDescent="0.2">
      <c r="Q706">
        <v>8700</v>
      </c>
      <c r="R706" t="s">
        <v>20</v>
      </c>
    </row>
    <row r="707" spans="17:18" x14ac:dyDescent="0.2">
      <c r="Q707">
        <v>169700</v>
      </c>
      <c r="R707" t="s">
        <v>14</v>
      </c>
    </row>
    <row r="708" spans="17:18" x14ac:dyDescent="0.2">
      <c r="Q708">
        <v>108400</v>
      </c>
      <c r="R708" t="s">
        <v>20</v>
      </c>
    </row>
    <row r="709" spans="17:18" x14ac:dyDescent="0.2">
      <c r="Q709">
        <v>7300</v>
      </c>
      <c r="R709" t="s">
        <v>20</v>
      </c>
    </row>
    <row r="710" spans="17:18" x14ac:dyDescent="0.2">
      <c r="Q710">
        <v>1700</v>
      </c>
      <c r="R710" t="s">
        <v>20</v>
      </c>
    </row>
    <row r="711" spans="17:18" x14ac:dyDescent="0.2">
      <c r="Q711">
        <v>9800</v>
      </c>
      <c r="R711" t="s">
        <v>20</v>
      </c>
    </row>
    <row r="712" spans="17:18" x14ac:dyDescent="0.2">
      <c r="Q712">
        <v>4300</v>
      </c>
      <c r="R712" t="s">
        <v>20</v>
      </c>
    </row>
    <row r="713" spans="17:18" x14ac:dyDescent="0.2">
      <c r="Q713">
        <v>6200</v>
      </c>
      <c r="R713" t="s">
        <v>14</v>
      </c>
    </row>
    <row r="714" spans="17:18" x14ac:dyDescent="0.2">
      <c r="Q714">
        <v>800</v>
      </c>
      <c r="R714" t="s">
        <v>20</v>
      </c>
    </row>
    <row r="715" spans="17:18" x14ac:dyDescent="0.2">
      <c r="Q715">
        <v>6900</v>
      </c>
      <c r="R715" t="s">
        <v>20</v>
      </c>
    </row>
    <row r="716" spans="17:18" x14ac:dyDescent="0.2">
      <c r="Q716">
        <v>38500</v>
      </c>
      <c r="R716" t="s">
        <v>20</v>
      </c>
    </row>
    <row r="717" spans="17:18" x14ac:dyDescent="0.2">
      <c r="Q717">
        <v>118000</v>
      </c>
      <c r="R717" t="s">
        <v>14</v>
      </c>
    </row>
    <row r="718" spans="17:18" x14ac:dyDescent="0.2">
      <c r="Q718">
        <v>2000</v>
      </c>
      <c r="R718" t="s">
        <v>20</v>
      </c>
    </row>
    <row r="719" spans="17:18" x14ac:dyDescent="0.2">
      <c r="Q719">
        <v>5600</v>
      </c>
      <c r="R719" t="s">
        <v>20</v>
      </c>
    </row>
    <row r="720" spans="17:18" x14ac:dyDescent="0.2">
      <c r="Q720">
        <v>8300</v>
      </c>
      <c r="R720" t="s">
        <v>20</v>
      </c>
    </row>
    <row r="721" spans="17:18" x14ac:dyDescent="0.2">
      <c r="Q721">
        <v>6900</v>
      </c>
      <c r="R721" t="s">
        <v>20</v>
      </c>
    </row>
    <row r="722" spans="17:18" x14ac:dyDescent="0.2">
      <c r="Q722">
        <v>8700</v>
      </c>
      <c r="R722" t="s">
        <v>74</v>
      </c>
    </row>
    <row r="723" spans="17:18" x14ac:dyDescent="0.2">
      <c r="Q723">
        <v>123600</v>
      </c>
      <c r="R723" t="s">
        <v>74</v>
      </c>
    </row>
    <row r="724" spans="17:18" x14ac:dyDescent="0.2">
      <c r="Q724">
        <v>48500</v>
      </c>
      <c r="R724" t="s">
        <v>20</v>
      </c>
    </row>
    <row r="725" spans="17:18" x14ac:dyDescent="0.2">
      <c r="Q725">
        <v>4900</v>
      </c>
      <c r="R725" t="s">
        <v>20</v>
      </c>
    </row>
    <row r="726" spans="17:18" x14ac:dyDescent="0.2">
      <c r="Q726">
        <v>8400</v>
      </c>
      <c r="R726" t="s">
        <v>20</v>
      </c>
    </row>
    <row r="727" spans="17:18" x14ac:dyDescent="0.2">
      <c r="Q727">
        <v>193200</v>
      </c>
      <c r="R727" t="s">
        <v>14</v>
      </c>
    </row>
    <row r="728" spans="17:18" x14ac:dyDescent="0.2">
      <c r="Q728">
        <v>54300</v>
      </c>
      <c r="R728" t="s">
        <v>74</v>
      </c>
    </row>
    <row r="729" spans="17:18" x14ac:dyDescent="0.2">
      <c r="Q729">
        <v>8900</v>
      </c>
      <c r="R729" t="s">
        <v>20</v>
      </c>
    </row>
    <row r="730" spans="17:18" x14ac:dyDescent="0.2">
      <c r="Q730">
        <v>4200</v>
      </c>
      <c r="R730" t="s">
        <v>14</v>
      </c>
    </row>
    <row r="731" spans="17:18" x14ac:dyDescent="0.2">
      <c r="Q731">
        <v>5600</v>
      </c>
      <c r="R731" t="s">
        <v>20</v>
      </c>
    </row>
    <row r="732" spans="17:18" x14ac:dyDescent="0.2">
      <c r="Q732">
        <v>28800</v>
      </c>
      <c r="R732" t="s">
        <v>20</v>
      </c>
    </row>
    <row r="733" spans="17:18" x14ac:dyDescent="0.2">
      <c r="Q733">
        <v>8000</v>
      </c>
      <c r="R733" t="s">
        <v>74</v>
      </c>
    </row>
    <row r="734" spans="17:18" x14ac:dyDescent="0.2">
      <c r="Q734">
        <v>117000</v>
      </c>
      <c r="R734" t="s">
        <v>14</v>
      </c>
    </row>
    <row r="735" spans="17:18" x14ac:dyDescent="0.2">
      <c r="Q735">
        <v>15800</v>
      </c>
      <c r="R735" t="s">
        <v>20</v>
      </c>
    </row>
    <row r="736" spans="17:18" x14ac:dyDescent="0.2">
      <c r="Q736">
        <v>4200</v>
      </c>
      <c r="R736" t="s">
        <v>20</v>
      </c>
    </row>
    <row r="737" spans="17:18" x14ac:dyDescent="0.2">
      <c r="Q737">
        <v>37100</v>
      </c>
      <c r="R737" t="s">
        <v>20</v>
      </c>
    </row>
    <row r="738" spans="17:18" x14ac:dyDescent="0.2">
      <c r="Q738">
        <v>7700</v>
      </c>
      <c r="R738" t="s">
        <v>74</v>
      </c>
    </row>
    <row r="739" spans="17:18" x14ac:dyDescent="0.2">
      <c r="Q739">
        <v>3700</v>
      </c>
      <c r="R739" t="s">
        <v>20</v>
      </c>
    </row>
    <row r="740" spans="17:18" x14ac:dyDescent="0.2">
      <c r="Q740">
        <v>74700</v>
      </c>
      <c r="R740" t="s">
        <v>14</v>
      </c>
    </row>
    <row r="741" spans="17:18" x14ac:dyDescent="0.2">
      <c r="Q741">
        <v>10000</v>
      </c>
      <c r="R741" t="s">
        <v>14</v>
      </c>
    </row>
    <row r="742" spans="17:18" x14ac:dyDescent="0.2">
      <c r="Q742">
        <v>5300</v>
      </c>
      <c r="R742" t="s">
        <v>14</v>
      </c>
    </row>
    <row r="743" spans="17:18" x14ac:dyDescent="0.2">
      <c r="Q743">
        <v>1200</v>
      </c>
      <c r="R743" t="s">
        <v>20</v>
      </c>
    </row>
    <row r="744" spans="17:18" x14ac:dyDescent="0.2">
      <c r="Q744">
        <v>1200</v>
      </c>
      <c r="R744" t="s">
        <v>20</v>
      </c>
    </row>
    <row r="745" spans="17:18" x14ac:dyDescent="0.2">
      <c r="Q745">
        <v>3900</v>
      </c>
      <c r="R745" t="s">
        <v>14</v>
      </c>
    </row>
    <row r="746" spans="17:18" x14ac:dyDescent="0.2">
      <c r="Q746">
        <v>2000</v>
      </c>
      <c r="R746" t="s">
        <v>20</v>
      </c>
    </row>
    <row r="747" spans="17:18" x14ac:dyDescent="0.2">
      <c r="Q747">
        <v>6900</v>
      </c>
      <c r="R747" t="s">
        <v>14</v>
      </c>
    </row>
    <row r="748" spans="17:18" x14ac:dyDescent="0.2">
      <c r="Q748">
        <v>55800</v>
      </c>
      <c r="R748" t="s">
        <v>20</v>
      </c>
    </row>
    <row r="749" spans="17:18" x14ac:dyDescent="0.2">
      <c r="Q749">
        <v>4900</v>
      </c>
      <c r="R749" t="s">
        <v>20</v>
      </c>
    </row>
    <row r="750" spans="17:18" x14ac:dyDescent="0.2">
      <c r="Q750">
        <v>194900</v>
      </c>
      <c r="R750" t="s">
        <v>74</v>
      </c>
    </row>
    <row r="751" spans="17:18" x14ac:dyDescent="0.2">
      <c r="Q751">
        <v>8600</v>
      </c>
      <c r="R751" t="s">
        <v>20</v>
      </c>
    </row>
    <row r="752" spans="17:18" x14ac:dyDescent="0.2">
      <c r="Q752">
        <v>100</v>
      </c>
      <c r="R752" t="s">
        <v>14</v>
      </c>
    </row>
    <row r="753" spans="17:18" x14ac:dyDescent="0.2">
      <c r="Q753">
        <v>3600</v>
      </c>
      <c r="R753" t="s">
        <v>20</v>
      </c>
    </row>
    <row r="754" spans="17:18" x14ac:dyDescent="0.2">
      <c r="Q754">
        <v>5800</v>
      </c>
      <c r="R754" t="s">
        <v>74</v>
      </c>
    </row>
    <row r="755" spans="17:18" x14ac:dyDescent="0.2">
      <c r="Q755">
        <v>4700</v>
      </c>
      <c r="R755" t="s">
        <v>20</v>
      </c>
    </row>
    <row r="756" spans="17:18" x14ac:dyDescent="0.2">
      <c r="Q756">
        <v>70400</v>
      </c>
      <c r="R756" t="s">
        <v>20</v>
      </c>
    </row>
    <row r="757" spans="17:18" x14ac:dyDescent="0.2">
      <c r="Q757">
        <v>4500</v>
      </c>
      <c r="R757" t="s">
        <v>20</v>
      </c>
    </row>
    <row r="758" spans="17:18" x14ac:dyDescent="0.2">
      <c r="Q758">
        <v>1300</v>
      </c>
      <c r="R758" t="s">
        <v>20</v>
      </c>
    </row>
    <row r="759" spans="17:18" x14ac:dyDescent="0.2">
      <c r="Q759">
        <v>1400</v>
      </c>
      <c r="R759" t="s">
        <v>20</v>
      </c>
    </row>
    <row r="760" spans="17:18" x14ac:dyDescent="0.2">
      <c r="Q760">
        <v>29600</v>
      </c>
      <c r="R760" t="s">
        <v>20</v>
      </c>
    </row>
    <row r="761" spans="17:18" x14ac:dyDescent="0.2">
      <c r="Q761">
        <v>167500</v>
      </c>
      <c r="R761" t="s">
        <v>14</v>
      </c>
    </row>
    <row r="762" spans="17:18" x14ac:dyDescent="0.2">
      <c r="Q762">
        <v>48300</v>
      </c>
      <c r="R762" t="s">
        <v>14</v>
      </c>
    </row>
    <row r="763" spans="17:18" x14ac:dyDescent="0.2">
      <c r="Q763">
        <v>2200</v>
      </c>
      <c r="R763" t="s">
        <v>20</v>
      </c>
    </row>
    <row r="764" spans="17:18" x14ac:dyDescent="0.2">
      <c r="Q764">
        <v>3500</v>
      </c>
      <c r="R764" t="s">
        <v>20</v>
      </c>
    </row>
    <row r="765" spans="17:18" x14ac:dyDescent="0.2">
      <c r="Q765">
        <v>5600</v>
      </c>
      <c r="R765" t="s">
        <v>20</v>
      </c>
    </row>
    <row r="766" spans="17:18" x14ac:dyDescent="0.2">
      <c r="Q766">
        <v>1100</v>
      </c>
      <c r="R766" t="s">
        <v>20</v>
      </c>
    </row>
    <row r="767" spans="17:18" x14ac:dyDescent="0.2">
      <c r="Q767">
        <v>3900</v>
      </c>
      <c r="R767" t="s">
        <v>20</v>
      </c>
    </row>
    <row r="768" spans="17:18" x14ac:dyDescent="0.2">
      <c r="Q768">
        <v>43800</v>
      </c>
      <c r="R768" t="s">
        <v>14</v>
      </c>
    </row>
    <row r="769" spans="17:18" x14ac:dyDescent="0.2">
      <c r="Q769">
        <v>97200</v>
      </c>
      <c r="R769" t="s">
        <v>14</v>
      </c>
    </row>
    <row r="770" spans="17:18" x14ac:dyDescent="0.2">
      <c r="Q770">
        <v>4800</v>
      </c>
      <c r="R770" t="s">
        <v>20</v>
      </c>
    </row>
    <row r="771" spans="17:18" x14ac:dyDescent="0.2">
      <c r="Q771">
        <v>125600</v>
      </c>
      <c r="R771" t="s">
        <v>14</v>
      </c>
    </row>
    <row r="772" spans="17:18" x14ac:dyDescent="0.2">
      <c r="Q772">
        <v>4300</v>
      </c>
      <c r="R772" t="s">
        <v>20</v>
      </c>
    </row>
    <row r="773" spans="17:18" x14ac:dyDescent="0.2">
      <c r="Q773">
        <v>5600</v>
      </c>
      <c r="R773" t="s">
        <v>74</v>
      </c>
    </row>
    <row r="774" spans="17:18" x14ac:dyDescent="0.2">
      <c r="Q774">
        <v>149600</v>
      </c>
      <c r="R774" t="s">
        <v>20</v>
      </c>
    </row>
    <row r="775" spans="17:18" x14ac:dyDescent="0.2">
      <c r="Q775">
        <v>53100</v>
      </c>
      <c r="R775" t="s">
        <v>20</v>
      </c>
    </row>
    <row r="776" spans="17:18" x14ac:dyDescent="0.2">
      <c r="Q776">
        <v>5000</v>
      </c>
      <c r="R776" t="s">
        <v>20</v>
      </c>
    </row>
    <row r="777" spans="17:18" x14ac:dyDescent="0.2">
      <c r="Q777">
        <v>9400</v>
      </c>
      <c r="R777" t="s">
        <v>14</v>
      </c>
    </row>
    <row r="778" spans="17:18" x14ac:dyDescent="0.2">
      <c r="Q778">
        <v>110800</v>
      </c>
      <c r="R778" t="s">
        <v>14</v>
      </c>
    </row>
    <row r="779" spans="17:18" x14ac:dyDescent="0.2">
      <c r="Q779">
        <v>93800</v>
      </c>
      <c r="R779" t="s">
        <v>14</v>
      </c>
    </row>
    <row r="780" spans="17:18" x14ac:dyDescent="0.2">
      <c r="Q780">
        <v>1300</v>
      </c>
      <c r="R780" t="s">
        <v>20</v>
      </c>
    </row>
    <row r="781" spans="17:18" x14ac:dyDescent="0.2">
      <c r="Q781">
        <v>108700</v>
      </c>
      <c r="R781" t="s">
        <v>14</v>
      </c>
    </row>
    <row r="782" spans="17:18" x14ac:dyDescent="0.2">
      <c r="Q782">
        <v>5100</v>
      </c>
      <c r="R782" t="s">
        <v>20</v>
      </c>
    </row>
    <row r="783" spans="17:18" x14ac:dyDescent="0.2">
      <c r="Q783">
        <v>8700</v>
      </c>
      <c r="R783" t="s">
        <v>74</v>
      </c>
    </row>
    <row r="784" spans="17:18" x14ac:dyDescent="0.2">
      <c r="Q784">
        <v>5100</v>
      </c>
      <c r="R784" t="s">
        <v>20</v>
      </c>
    </row>
    <row r="785" spans="17:18" x14ac:dyDescent="0.2">
      <c r="Q785">
        <v>7400</v>
      </c>
      <c r="R785" t="s">
        <v>20</v>
      </c>
    </row>
    <row r="786" spans="17:18" x14ac:dyDescent="0.2">
      <c r="Q786">
        <v>88900</v>
      </c>
      <c r="R786" t="s">
        <v>20</v>
      </c>
    </row>
    <row r="787" spans="17:18" x14ac:dyDescent="0.2">
      <c r="Q787">
        <v>6700</v>
      </c>
      <c r="R787" t="s">
        <v>20</v>
      </c>
    </row>
    <row r="788" spans="17:18" x14ac:dyDescent="0.2">
      <c r="Q788">
        <v>1500</v>
      </c>
      <c r="R788" t="s">
        <v>20</v>
      </c>
    </row>
    <row r="789" spans="17:18" x14ac:dyDescent="0.2">
      <c r="Q789">
        <v>61200</v>
      </c>
      <c r="R789" t="s">
        <v>14</v>
      </c>
    </row>
    <row r="790" spans="17:18" x14ac:dyDescent="0.2">
      <c r="Q790">
        <v>3600</v>
      </c>
      <c r="R790" t="s">
        <v>47</v>
      </c>
    </row>
    <row r="791" spans="17:18" x14ac:dyDescent="0.2">
      <c r="Q791">
        <v>9000</v>
      </c>
      <c r="R791" t="s">
        <v>14</v>
      </c>
    </row>
    <row r="792" spans="17:18" x14ac:dyDescent="0.2">
      <c r="Q792">
        <v>185900</v>
      </c>
      <c r="R792" t="s">
        <v>74</v>
      </c>
    </row>
    <row r="793" spans="17:18" x14ac:dyDescent="0.2">
      <c r="Q793">
        <v>2100</v>
      </c>
      <c r="R793" t="s">
        <v>14</v>
      </c>
    </row>
    <row r="794" spans="17:18" x14ac:dyDescent="0.2">
      <c r="Q794">
        <v>2000</v>
      </c>
      <c r="R794" t="s">
        <v>14</v>
      </c>
    </row>
    <row r="795" spans="17:18" x14ac:dyDescent="0.2">
      <c r="Q795">
        <v>1100</v>
      </c>
      <c r="R795" t="s">
        <v>20</v>
      </c>
    </row>
    <row r="796" spans="17:18" x14ac:dyDescent="0.2">
      <c r="Q796">
        <v>6600</v>
      </c>
      <c r="R796" t="s">
        <v>20</v>
      </c>
    </row>
    <row r="797" spans="17:18" x14ac:dyDescent="0.2">
      <c r="Q797">
        <v>7100</v>
      </c>
      <c r="R797" t="s">
        <v>14</v>
      </c>
    </row>
    <row r="798" spans="17:18" x14ac:dyDescent="0.2">
      <c r="Q798">
        <v>7800</v>
      </c>
      <c r="R798" t="s">
        <v>14</v>
      </c>
    </row>
    <row r="799" spans="17:18" x14ac:dyDescent="0.2">
      <c r="Q799">
        <v>7600</v>
      </c>
      <c r="R799" t="s">
        <v>20</v>
      </c>
    </row>
    <row r="800" spans="17:18" x14ac:dyDescent="0.2">
      <c r="Q800">
        <v>3400</v>
      </c>
      <c r="R800" t="s">
        <v>20</v>
      </c>
    </row>
    <row r="801" spans="17:18" x14ac:dyDescent="0.2">
      <c r="Q801">
        <v>84500</v>
      </c>
      <c r="R801" t="s">
        <v>14</v>
      </c>
    </row>
    <row r="802" spans="17:18" x14ac:dyDescent="0.2">
      <c r="Q802">
        <v>100</v>
      </c>
      <c r="R802" t="s">
        <v>14</v>
      </c>
    </row>
    <row r="803" spans="17:18" x14ac:dyDescent="0.2">
      <c r="Q803">
        <v>2300</v>
      </c>
      <c r="R803" t="s">
        <v>20</v>
      </c>
    </row>
    <row r="804" spans="17:18" x14ac:dyDescent="0.2">
      <c r="Q804">
        <v>6200</v>
      </c>
      <c r="R804" t="s">
        <v>20</v>
      </c>
    </row>
    <row r="805" spans="17:18" x14ac:dyDescent="0.2">
      <c r="Q805">
        <v>6100</v>
      </c>
      <c r="R805" t="s">
        <v>20</v>
      </c>
    </row>
    <row r="806" spans="17:18" x14ac:dyDescent="0.2">
      <c r="Q806">
        <v>2600</v>
      </c>
      <c r="R806" t="s">
        <v>20</v>
      </c>
    </row>
    <row r="807" spans="17:18" x14ac:dyDescent="0.2">
      <c r="Q807">
        <v>9700</v>
      </c>
      <c r="R807" t="s">
        <v>14</v>
      </c>
    </row>
    <row r="808" spans="17:18" x14ac:dyDescent="0.2">
      <c r="Q808">
        <v>700</v>
      </c>
      <c r="R808" t="s">
        <v>20</v>
      </c>
    </row>
    <row r="809" spans="17:18" x14ac:dyDescent="0.2">
      <c r="Q809">
        <v>700</v>
      </c>
      <c r="R809" t="s">
        <v>20</v>
      </c>
    </row>
    <row r="810" spans="17:18" x14ac:dyDescent="0.2">
      <c r="Q810">
        <v>5200</v>
      </c>
      <c r="R810" t="s">
        <v>14</v>
      </c>
    </row>
    <row r="811" spans="17:18" x14ac:dyDescent="0.2">
      <c r="Q811">
        <v>140800</v>
      </c>
      <c r="R811" t="s">
        <v>14</v>
      </c>
    </row>
    <row r="812" spans="17:18" x14ac:dyDescent="0.2">
      <c r="Q812">
        <v>6400</v>
      </c>
      <c r="R812" t="s">
        <v>20</v>
      </c>
    </row>
    <row r="813" spans="17:18" x14ac:dyDescent="0.2">
      <c r="Q813">
        <v>92500</v>
      </c>
      <c r="R813" t="s">
        <v>14</v>
      </c>
    </row>
    <row r="814" spans="17:18" x14ac:dyDescent="0.2">
      <c r="Q814">
        <v>59700</v>
      </c>
      <c r="R814" t="s">
        <v>20</v>
      </c>
    </row>
    <row r="815" spans="17:18" x14ac:dyDescent="0.2">
      <c r="Q815">
        <v>3200</v>
      </c>
      <c r="R815" t="s">
        <v>20</v>
      </c>
    </row>
    <row r="816" spans="17:18" x14ac:dyDescent="0.2">
      <c r="Q816">
        <v>3200</v>
      </c>
      <c r="R816" t="s">
        <v>14</v>
      </c>
    </row>
    <row r="817" spans="17:18" x14ac:dyDescent="0.2">
      <c r="Q817">
        <v>9000</v>
      </c>
      <c r="R817" t="s">
        <v>20</v>
      </c>
    </row>
    <row r="818" spans="17:18" x14ac:dyDescent="0.2">
      <c r="Q818">
        <v>2300</v>
      </c>
      <c r="R818" t="s">
        <v>20</v>
      </c>
    </row>
    <row r="819" spans="17:18" x14ac:dyDescent="0.2">
      <c r="Q819">
        <v>51300</v>
      </c>
      <c r="R819" t="s">
        <v>20</v>
      </c>
    </row>
    <row r="820" spans="17:18" x14ac:dyDescent="0.2">
      <c r="Q820">
        <v>700</v>
      </c>
      <c r="R820" t="s">
        <v>20</v>
      </c>
    </row>
    <row r="821" spans="17:18" x14ac:dyDescent="0.2">
      <c r="Q821">
        <v>8900</v>
      </c>
      <c r="R821" t="s">
        <v>14</v>
      </c>
    </row>
    <row r="822" spans="17:18" x14ac:dyDescent="0.2">
      <c r="Q822">
        <v>1500</v>
      </c>
      <c r="R822" t="s">
        <v>20</v>
      </c>
    </row>
    <row r="823" spans="17:18" x14ac:dyDescent="0.2">
      <c r="Q823">
        <v>4900</v>
      </c>
      <c r="R823" t="s">
        <v>20</v>
      </c>
    </row>
    <row r="824" spans="17:18" x14ac:dyDescent="0.2">
      <c r="Q824">
        <v>54000</v>
      </c>
      <c r="R824" t="s">
        <v>20</v>
      </c>
    </row>
    <row r="825" spans="17:18" x14ac:dyDescent="0.2">
      <c r="Q825">
        <v>4100</v>
      </c>
      <c r="R825" t="s">
        <v>20</v>
      </c>
    </row>
    <row r="826" spans="17:18" x14ac:dyDescent="0.2">
      <c r="Q826">
        <v>85000</v>
      </c>
      <c r="R826" t="s">
        <v>20</v>
      </c>
    </row>
    <row r="827" spans="17:18" x14ac:dyDescent="0.2">
      <c r="Q827">
        <v>3600</v>
      </c>
      <c r="R827" t="s">
        <v>20</v>
      </c>
    </row>
    <row r="828" spans="17:18" x14ac:dyDescent="0.2">
      <c r="Q828">
        <v>2800</v>
      </c>
      <c r="R828" t="s">
        <v>20</v>
      </c>
    </row>
    <row r="829" spans="17:18" x14ac:dyDescent="0.2">
      <c r="Q829">
        <v>2300</v>
      </c>
      <c r="R829" t="s">
        <v>20</v>
      </c>
    </row>
    <row r="830" spans="17:18" x14ac:dyDescent="0.2">
      <c r="Q830">
        <v>7100</v>
      </c>
      <c r="R830" t="s">
        <v>14</v>
      </c>
    </row>
    <row r="831" spans="17:18" x14ac:dyDescent="0.2">
      <c r="Q831">
        <v>9600</v>
      </c>
      <c r="R831" t="s">
        <v>14</v>
      </c>
    </row>
    <row r="832" spans="17:18" x14ac:dyDescent="0.2">
      <c r="Q832">
        <v>121600</v>
      </c>
      <c r="R832" t="s">
        <v>14</v>
      </c>
    </row>
    <row r="833" spans="17:18" x14ac:dyDescent="0.2">
      <c r="Q833">
        <v>97100</v>
      </c>
      <c r="R833" t="s">
        <v>20</v>
      </c>
    </row>
    <row r="834" spans="17:18" x14ac:dyDescent="0.2">
      <c r="Q834">
        <v>43200</v>
      </c>
      <c r="R834" t="s">
        <v>20</v>
      </c>
    </row>
    <row r="835" spans="17:18" x14ac:dyDescent="0.2">
      <c r="Q835">
        <v>6800</v>
      </c>
      <c r="R835" t="s">
        <v>20</v>
      </c>
    </row>
    <row r="836" spans="17:18" x14ac:dyDescent="0.2">
      <c r="Q836">
        <v>7300</v>
      </c>
      <c r="R836" t="s">
        <v>20</v>
      </c>
    </row>
    <row r="837" spans="17:18" x14ac:dyDescent="0.2">
      <c r="Q837">
        <v>86200</v>
      </c>
      <c r="R837" t="s">
        <v>14</v>
      </c>
    </row>
    <row r="838" spans="17:18" x14ac:dyDescent="0.2">
      <c r="Q838">
        <v>8100</v>
      </c>
      <c r="R838" t="s">
        <v>14</v>
      </c>
    </row>
    <row r="839" spans="17:18" x14ac:dyDescent="0.2">
      <c r="Q839">
        <v>17700</v>
      </c>
      <c r="R839" t="s">
        <v>20</v>
      </c>
    </row>
    <row r="840" spans="17:18" x14ac:dyDescent="0.2">
      <c r="Q840">
        <v>6400</v>
      </c>
      <c r="R840" t="s">
        <v>20</v>
      </c>
    </row>
    <row r="841" spans="17:18" x14ac:dyDescent="0.2">
      <c r="Q841">
        <v>7700</v>
      </c>
      <c r="R841" t="s">
        <v>20</v>
      </c>
    </row>
    <row r="842" spans="17:18" x14ac:dyDescent="0.2">
      <c r="Q842">
        <v>116300</v>
      </c>
      <c r="R842" t="s">
        <v>20</v>
      </c>
    </row>
    <row r="843" spans="17:18" x14ac:dyDescent="0.2">
      <c r="Q843">
        <v>9100</v>
      </c>
      <c r="R843" t="s">
        <v>20</v>
      </c>
    </row>
    <row r="844" spans="17:18" x14ac:dyDescent="0.2">
      <c r="Q844">
        <v>1500</v>
      </c>
      <c r="R844" t="s">
        <v>20</v>
      </c>
    </row>
    <row r="845" spans="17:18" x14ac:dyDescent="0.2">
      <c r="Q845">
        <v>8800</v>
      </c>
      <c r="R845" t="s">
        <v>14</v>
      </c>
    </row>
    <row r="846" spans="17:18" x14ac:dyDescent="0.2">
      <c r="Q846">
        <v>8800</v>
      </c>
      <c r="R846" t="s">
        <v>74</v>
      </c>
    </row>
    <row r="847" spans="17:18" x14ac:dyDescent="0.2">
      <c r="Q847">
        <v>69900</v>
      </c>
      <c r="R847" t="s">
        <v>20</v>
      </c>
    </row>
    <row r="848" spans="17:18" x14ac:dyDescent="0.2">
      <c r="Q848">
        <v>1000</v>
      </c>
      <c r="R848" t="s">
        <v>20</v>
      </c>
    </row>
    <row r="849" spans="17:18" x14ac:dyDescent="0.2">
      <c r="Q849">
        <v>4700</v>
      </c>
      <c r="R849" t="s">
        <v>20</v>
      </c>
    </row>
    <row r="850" spans="17:18" x14ac:dyDescent="0.2">
      <c r="Q850">
        <v>3200</v>
      </c>
      <c r="R850" t="s">
        <v>20</v>
      </c>
    </row>
    <row r="851" spans="17:18" x14ac:dyDescent="0.2">
      <c r="Q851">
        <v>6700</v>
      </c>
      <c r="R851" t="s">
        <v>20</v>
      </c>
    </row>
    <row r="852" spans="17:18" x14ac:dyDescent="0.2">
      <c r="Q852">
        <v>100</v>
      </c>
      <c r="R852" t="s">
        <v>14</v>
      </c>
    </row>
    <row r="853" spans="17:18" x14ac:dyDescent="0.2">
      <c r="Q853">
        <v>6000</v>
      </c>
      <c r="R853" t="s">
        <v>20</v>
      </c>
    </row>
    <row r="854" spans="17:18" x14ac:dyDescent="0.2">
      <c r="Q854">
        <v>4900</v>
      </c>
      <c r="R854" t="s">
        <v>14</v>
      </c>
    </row>
    <row r="855" spans="17:18" x14ac:dyDescent="0.2">
      <c r="Q855">
        <v>17100</v>
      </c>
      <c r="R855" t="s">
        <v>20</v>
      </c>
    </row>
    <row r="856" spans="17:18" x14ac:dyDescent="0.2">
      <c r="Q856">
        <v>171000</v>
      </c>
      <c r="R856" t="s">
        <v>20</v>
      </c>
    </row>
    <row r="857" spans="17:18" x14ac:dyDescent="0.2">
      <c r="Q857">
        <v>23400</v>
      </c>
      <c r="R857" t="s">
        <v>20</v>
      </c>
    </row>
    <row r="858" spans="17:18" x14ac:dyDescent="0.2">
      <c r="Q858">
        <v>2400</v>
      </c>
      <c r="R858" t="s">
        <v>20</v>
      </c>
    </row>
    <row r="859" spans="17:18" x14ac:dyDescent="0.2">
      <c r="Q859">
        <v>5300</v>
      </c>
      <c r="R859" t="s">
        <v>20</v>
      </c>
    </row>
    <row r="860" spans="17:18" x14ac:dyDescent="0.2">
      <c r="Q860">
        <v>4000</v>
      </c>
      <c r="R860" t="s">
        <v>14</v>
      </c>
    </row>
    <row r="861" spans="17:18" x14ac:dyDescent="0.2">
      <c r="Q861">
        <v>7300</v>
      </c>
      <c r="R861" t="s">
        <v>14</v>
      </c>
    </row>
    <row r="862" spans="17:18" x14ac:dyDescent="0.2">
      <c r="Q862">
        <v>2000</v>
      </c>
      <c r="R862" t="s">
        <v>20</v>
      </c>
    </row>
    <row r="863" spans="17:18" x14ac:dyDescent="0.2">
      <c r="Q863">
        <v>8800</v>
      </c>
      <c r="R863" t="s">
        <v>20</v>
      </c>
    </row>
    <row r="864" spans="17:18" x14ac:dyDescent="0.2">
      <c r="Q864">
        <v>3500</v>
      </c>
      <c r="R864" t="s">
        <v>20</v>
      </c>
    </row>
    <row r="865" spans="17:18" x14ac:dyDescent="0.2">
      <c r="Q865">
        <v>1400</v>
      </c>
      <c r="R865" t="s">
        <v>20</v>
      </c>
    </row>
    <row r="866" spans="17:18" x14ac:dyDescent="0.2">
      <c r="Q866">
        <v>4200</v>
      </c>
      <c r="R866" t="s">
        <v>20</v>
      </c>
    </row>
    <row r="867" spans="17:18" x14ac:dyDescent="0.2">
      <c r="Q867">
        <v>81000</v>
      </c>
      <c r="R867" t="s">
        <v>20</v>
      </c>
    </row>
    <row r="868" spans="17:18" x14ac:dyDescent="0.2">
      <c r="Q868">
        <v>182800</v>
      </c>
      <c r="R868" t="s">
        <v>74</v>
      </c>
    </row>
    <row r="869" spans="17:18" x14ac:dyDescent="0.2">
      <c r="Q869">
        <v>4800</v>
      </c>
      <c r="R869" t="s">
        <v>20</v>
      </c>
    </row>
    <row r="870" spans="17:18" x14ac:dyDescent="0.2">
      <c r="Q870">
        <v>7000</v>
      </c>
      <c r="R870" t="s">
        <v>20</v>
      </c>
    </row>
    <row r="871" spans="17:18" x14ac:dyDescent="0.2">
      <c r="Q871">
        <v>161900</v>
      </c>
      <c r="R871" t="s">
        <v>14</v>
      </c>
    </row>
    <row r="872" spans="17:18" x14ac:dyDescent="0.2">
      <c r="Q872">
        <v>7700</v>
      </c>
      <c r="R872" t="s">
        <v>14</v>
      </c>
    </row>
    <row r="873" spans="17:18" x14ac:dyDescent="0.2">
      <c r="Q873">
        <v>71500</v>
      </c>
      <c r="R873" t="s">
        <v>20</v>
      </c>
    </row>
    <row r="874" spans="17:18" x14ac:dyDescent="0.2">
      <c r="Q874">
        <v>4700</v>
      </c>
      <c r="R874" t="s">
        <v>20</v>
      </c>
    </row>
    <row r="875" spans="17:18" x14ac:dyDescent="0.2">
      <c r="Q875">
        <v>42100</v>
      </c>
      <c r="R875" t="s">
        <v>20</v>
      </c>
    </row>
    <row r="876" spans="17:18" x14ac:dyDescent="0.2">
      <c r="Q876">
        <v>40200</v>
      </c>
      <c r="R876" t="s">
        <v>20</v>
      </c>
    </row>
    <row r="877" spans="17:18" x14ac:dyDescent="0.2">
      <c r="Q877">
        <v>7900</v>
      </c>
      <c r="R877" t="s">
        <v>14</v>
      </c>
    </row>
    <row r="878" spans="17:18" x14ac:dyDescent="0.2">
      <c r="Q878">
        <v>8300</v>
      </c>
      <c r="R878" t="s">
        <v>14</v>
      </c>
    </row>
    <row r="879" spans="17:18" x14ac:dyDescent="0.2">
      <c r="Q879">
        <v>163600</v>
      </c>
      <c r="R879" t="s">
        <v>14</v>
      </c>
    </row>
    <row r="880" spans="17:18" x14ac:dyDescent="0.2">
      <c r="Q880">
        <v>2700</v>
      </c>
      <c r="R880" t="s">
        <v>14</v>
      </c>
    </row>
    <row r="881" spans="17:18" x14ac:dyDescent="0.2">
      <c r="Q881">
        <v>1000</v>
      </c>
      <c r="R881" t="s">
        <v>20</v>
      </c>
    </row>
    <row r="882" spans="17:18" x14ac:dyDescent="0.2">
      <c r="Q882">
        <v>84500</v>
      </c>
      <c r="R882" t="s">
        <v>20</v>
      </c>
    </row>
    <row r="883" spans="17:18" x14ac:dyDescent="0.2">
      <c r="Q883">
        <v>81300</v>
      </c>
      <c r="R883" t="s">
        <v>14</v>
      </c>
    </row>
    <row r="884" spans="17:18" x14ac:dyDescent="0.2">
      <c r="Q884">
        <v>800</v>
      </c>
      <c r="R884" t="s">
        <v>20</v>
      </c>
    </row>
    <row r="885" spans="17:18" x14ac:dyDescent="0.2">
      <c r="Q885">
        <v>3400</v>
      </c>
      <c r="R885" t="s">
        <v>20</v>
      </c>
    </row>
    <row r="886" spans="17:18" x14ac:dyDescent="0.2">
      <c r="Q886">
        <v>170800</v>
      </c>
      <c r="R886" t="s">
        <v>14</v>
      </c>
    </row>
    <row r="887" spans="17:18" x14ac:dyDescent="0.2">
      <c r="Q887">
        <v>1800</v>
      </c>
      <c r="R887" t="s">
        <v>20</v>
      </c>
    </row>
    <row r="888" spans="17:18" x14ac:dyDescent="0.2">
      <c r="Q888">
        <v>150600</v>
      </c>
      <c r="R888" t="s">
        <v>14</v>
      </c>
    </row>
    <row r="889" spans="17:18" x14ac:dyDescent="0.2">
      <c r="Q889">
        <v>7800</v>
      </c>
      <c r="R889" t="s">
        <v>14</v>
      </c>
    </row>
    <row r="890" spans="17:18" x14ac:dyDescent="0.2">
      <c r="Q890">
        <v>5800</v>
      </c>
      <c r="R890" t="s">
        <v>20</v>
      </c>
    </row>
    <row r="891" spans="17:18" x14ac:dyDescent="0.2">
      <c r="Q891">
        <v>5600</v>
      </c>
      <c r="R891" t="s">
        <v>20</v>
      </c>
    </row>
    <row r="892" spans="17:18" x14ac:dyDescent="0.2">
      <c r="Q892">
        <v>134400</v>
      </c>
      <c r="R892" t="s">
        <v>20</v>
      </c>
    </row>
    <row r="893" spans="17:18" x14ac:dyDescent="0.2">
      <c r="Q893">
        <v>3000</v>
      </c>
      <c r="R893" t="s">
        <v>20</v>
      </c>
    </row>
    <row r="894" spans="17:18" x14ac:dyDescent="0.2">
      <c r="Q894">
        <v>6000</v>
      </c>
      <c r="R894" t="s">
        <v>20</v>
      </c>
    </row>
    <row r="895" spans="17:18" x14ac:dyDescent="0.2">
      <c r="Q895">
        <v>8400</v>
      </c>
      <c r="R895" t="s">
        <v>20</v>
      </c>
    </row>
    <row r="896" spans="17:18" x14ac:dyDescent="0.2">
      <c r="Q896">
        <v>1700</v>
      </c>
      <c r="R896" t="s">
        <v>20</v>
      </c>
    </row>
    <row r="897" spans="17:18" x14ac:dyDescent="0.2">
      <c r="Q897">
        <v>159800</v>
      </c>
      <c r="R897" t="s">
        <v>14</v>
      </c>
    </row>
    <row r="898" spans="17:18" x14ac:dyDescent="0.2">
      <c r="Q898">
        <v>19800</v>
      </c>
      <c r="R898" t="s">
        <v>20</v>
      </c>
    </row>
    <row r="899" spans="17:18" x14ac:dyDescent="0.2">
      <c r="Q899">
        <v>8800</v>
      </c>
      <c r="R899" t="s">
        <v>14</v>
      </c>
    </row>
    <row r="900" spans="17:18" x14ac:dyDescent="0.2">
      <c r="Q900">
        <v>179100</v>
      </c>
      <c r="R900" t="s">
        <v>14</v>
      </c>
    </row>
    <row r="901" spans="17:18" x14ac:dyDescent="0.2">
      <c r="Q901">
        <v>3100</v>
      </c>
      <c r="R901" t="s">
        <v>20</v>
      </c>
    </row>
    <row r="902" spans="17:18" x14ac:dyDescent="0.2">
      <c r="Q902">
        <v>100</v>
      </c>
      <c r="R902" t="s">
        <v>14</v>
      </c>
    </row>
    <row r="903" spans="17:18" x14ac:dyDescent="0.2">
      <c r="Q903">
        <v>5600</v>
      </c>
      <c r="R903" t="s">
        <v>20</v>
      </c>
    </row>
    <row r="904" spans="17:18" x14ac:dyDescent="0.2">
      <c r="Q904">
        <v>1400</v>
      </c>
      <c r="R904" t="s">
        <v>20</v>
      </c>
    </row>
    <row r="905" spans="17:18" x14ac:dyDescent="0.2">
      <c r="Q905">
        <v>41000</v>
      </c>
      <c r="R905" t="s">
        <v>47</v>
      </c>
    </row>
    <row r="906" spans="17:18" x14ac:dyDescent="0.2">
      <c r="Q906">
        <v>6500</v>
      </c>
      <c r="R906" t="s">
        <v>14</v>
      </c>
    </row>
    <row r="907" spans="17:18" x14ac:dyDescent="0.2">
      <c r="Q907">
        <v>7900</v>
      </c>
      <c r="R907" t="s">
        <v>20</v>
      </c>
    </row>
    <row r="908" spans="17:18" x14ac:dyDescent="0.2">
      <c r="Q908">
        <v>5500</v>
      </c>
      <c r="R908" t="s">
        <v>20</v>
      </c>
    </row>
    <row r="909" spans="17:18" x14ac:dyDescent="0.2">
      <c r="Q909">
        <v>9100</v>
      </c>
      <c r="R909" t="s">
        <v>14</v>
      </c>
    </row>
    <row r="910" spans="17:18" x14ac:dyDescent="0.2">
      <c r="Q910">
        <v>38200</v>
      </c>
      <c r="R910" t="s">
        <v>20</v>
      </c>
    </row>
    <row r="911" spans="17:18" x14ac:dyDescent="0.2">
      <c r="Q911">
        <v>1800</v>
      </c>
      <c r="R911" t="s">
        <v>20</v>
      </c>
    </row>
    <row r="912" spans="17:18" x14ac:dyDescent="0.2">
      <c r="Q912">
        <v>154500</v>
      </c>
      <c r="R912" t="s">
        <v>74</v>
      </c>
    </row>
    <row r="913" spans="17:18" x14ac:dyDescent="0.2">
      <c r="Q913">
        <v>5800</v>
      </c>
      <c r="R913" t="s">
        <v>20</v>
      </c>
    </row>
    <row r="914" spans="17:18" x14ac:dyDescent="0.2">
      <c r="Q914">
        <v>1800</v>
      </c>
      <c r="R914" t="s">
        <v>20</v>
      </c>
    </row>
    <row r="915" spans="17:18" x14ac:dyDescent="0.2">
      <c r="Q915">
        <v>70200</v>
      </c>
      <c r="R915" t="s">
        <v>14</v>
      </c>
    </row>
    <row r="916" spans="17:18" x14ac:dyDescent="0.2">
      <c r="Q916">
        <v>6400</v>
      </c>
      <c r="R916" t="s">
        <v>14</v>
      </c>
    </row>
    <row r="917" spans="17:18" x14ac:dyDescent="0.2">
      <c r="Q917">
        <v>125900</v>
      </c>
      <c r="R917" t="s">
        <v>20</v>
      </c>
    </row>
    <row r="918" spans="17:18" x14ac:dyDescent="0.2">
      <c r="Q918">
        <v>3700</v>
      </c>
      <c r="R918" t="s">
        <v>14</v>
      </c>
    </row>
    <row r="919" spans="17:18" x14ac:dyDescent="0.2">
      <c r="Q919">
        <v>3600</v>
      </c>
      <c r="R919" t="s">
        <v>47</v>
      </c>
    </row>
    <row r="920" spans="17:18" x14ac:dyDescent="0.2">
      <c r="Q920">
        <v>3800</v>
      </c>
      <c r="R920" t="s">
        <v>20</v>
      </c>
    </row>
    <row r="921" spans="17:18" x14ac:dyDescent="0.2">
      <c r="Q921">
        <v>35600</v>
      </c>
      <c r="R921" t="s">
        <v>14</v>
      </c>
    </row>
    <row r="922" spans="17:18" x14ac:dyDescent="0.2">
      <c r="Q922">
        <v>5300</v>
      </c>
      <c r="R922" t="s">
        <v>20</v>
      </c>
    </row>
    <row r="923" spans="17:18" x14ac:dyDescent="0.2">
      <c r="Q923">
        <v>160400</v>
      </c>
      <c r="R923" t="s">
        <v>14</v>
      </c>
    </row>
    <row r="924" spans="17:18" x14ac:dyDescent="0.2">
      <c r="Q924">
        <v>51400</v>
      </c>
      <c r="R924" t="s">
        <v>20</v>
      </c>
    </row>
    <row r="925" spans="17:18" x14ac:dyDescent="0.2">
      <c r="Q925">
        <v>1700</v>
      </c>
      <c r="R925" t="s">
        <v>20</v>
      </c>
    </row>
    <row r="926" spans="17:18" x14ac:dyDescent="0.2">
      <c r="Q926">
        <v>39400</v>
      </c>
      <c r="R926" t="s">
        <v>20</v>
      </c>
    </row>
    <row r="927" spans="17:18" x14ac:dyDescent="0.2">
      <c r="Q927">
        <v>3000</v>
      </c>
      <c r="R927" t="s">
        <v>20</v>
      </c>
    </row>
    <row r="928" spans="17:18" x14ac:dyDescent="0.2">
      <c r="Q928">
        <v>8700</v>
      </c>
      <c r="R928" t="s">
        <v>14</v>
      </c>
    </row>
    <row r="929" spans="17:18" x14ac:dyDescent="0.2">
      <c r="Q929">
        <v>7200</v>
      </c>
      <c r="R929" t="s">
        <v>14</v>
      </c>
    </row>
    <row r="930" spans="17:18" x14ac:dyDescent="0.2">
      <c r="Q930">
        <v>167400</v>
      </c>
      <c r="R930" t="s">
        <v>20</v>
      </c>
    </row>
    <row r="931" spans="17:18" x14ac:dyDescent="0.2">
      <c r="Q931">
        <v>5500</v>
      </c>
      <c r="R931" t="s">
        <v>20</v>
      </c>
    </row>
    <row r="932" spans="17:18" x14ac:dyDescent="0.2">
      <c r="Q932">
        <v>3500</v>
      </c>
      <c r="R932" t="s">
        <v>20</v>
      </c>
    </row>
    <row r="933" spans="17:18" x14ac:dyDescent="0.2">
      <c r="Q933">
        <v>7900</v>
      </c>
      <c r="R933" t="s">
        <v>14</v>
      </c>
    </row>
    <row r="934" spans="17:18" x14ac:dyDescent="0.2">
      <c r="Q934">
        <v>2300</v>
      </c>
      <c r="R934" t="s">
        <v>20</v>
      </c>
    </row>
    <row r="935" spans="17:18" x14ac:dyDescent="0.2">
      <c r="Q935">
        <v>73000</v>
      </c>
      <c r="R935" t="s">
        <v>20</v>
      </c>
    </row>
    <row r="936" spans="17:18" x14ac:dyDescent="0.2">
      <c r="Q936">
        <v>6200</v>
      </c>
      <c r="R936" t="s">
        <v>20</v>
      </c>
    </row>
    <row r="937" spans="17:18" x14ac:dyDescent="0.2">
      <c r="Q937">
        <v>6100</v>
      </c>
      <c r="R937" t="s">
        <v>20</v>
      </c>
    </row>
    <row r="938" spans="17:18" x14ac:dyDescent="0.2">
      <c r="Q938">
        <v>103200</v>
      </c>
      <c r="R938" t="s">
        <v>14</v>
      </c>
    </row>
    <row r="939" spans="17:18" x14ac:dyDescent="0.2">
      <c r="Q939">
        <v>171000</v>
      </c>
      <c r="R939" t="s">
        <v>74</v>
      </c>
    </row>
    <row r="940" spans="17:18" x14ac:dyDescent="0.2">
      <c r="Q940">
        <v>9200</v>
      </c>
      <c r="R940" t="s">
        <v>20</v>
      </c>
    </row>
    <row r="941" spans="17:18" x14ac:dyDescent="0.2">
      <c r="Q941">
        <v>7800</v>
      </c>
      <c r="R941" t="s">
        <v>14</v>
      </c>
    </row>
    <row r="942" spans="17:18" x14ac:dyDescent="0.2">
      <c r="Q942">
        <v>9900</v>
      </c>
      <c r="R942" t="s">
        <v>47</v>
      </c>
    </row>
    <row r="943" spans="17:18" x14ac:dyDescent="0.2">
      <c r="Q943">
        <v>43000</v>
      </c>
      <c r="R943" t="s">
        <v>14</v>
      </c>
    </row>
    <row r="944" spans="17:18" x14ac:dyDescent="0.2">
      <c r="Q944">
        <v>9600</v>
      </c>
      <c r="R944" t="s">
        <v>14</v>
      </c>
    </row>
    <row r="945" spans="17:18" x14ac:dyDescent="0.2">
      <c r="Q945">
        <v>7500</v>
      </c>
      <c r="R945" t="s">
        <v>20</v>
      </c>
    </row>
    <row r="946" spans="17:18" x14ac:dyDescent="0.2">
      <c r="Q946">
        <v>10000</v>
      </c>
      <c r="R946" t="s">
        <v>14</v>
      </c>
    </row>
    <row r="947" spans="17:18" x14ac:dyDescent="0.2">
      <c r="Q947">
        <v>172000</v>
      </c>
      <c r="R947" t="s">
        <v>14</v>
      </c>
    </row>
    <row r="948" spans="17:18" x14ac:dyDescent="0.2">
      <c r="Q948">
        <v>153700</v>
      </c>
      <c r="R948" t="s">
        <v>14</v>
      </c>
    </row>
    <row r="949" spans="17:18" x14ac:dyDescent="0.2">
      <c r="Q949">
        <v>3600</v>
      </c>
      <c r="R949" t="s">
        <v>14</v>
      </c>
    </row>
    <row r="950" spans="17:18" x14ac:dyDescent="0.2">
      <c r="Q950">
        <v>9400</v>
      </c>
      <c r="R950" t="s">
        <v>74</v>
      </c>
    </row>
    <row r="951" spans="17:18" x14ac:dyDescent="0.2">
      <c r="Q951">
        <v>5900</v>
      </c>
      <c r="R951" t="s">
        <v>20</v>
      </c>
    </row>
    <row r="952" spans="17:18" x14ac:dyDescent="0.2">
      <c r="Q952">
        <v>100</v>
      </c>
      <c r="R952" t="s">
        <v>14</v>
      </c>
    </row>
    <row r="953" spans="17:18" x14ac:dyDescent="0.2">
      <c r="Q953">
        <v>14500</v>
      </c>
      <c r="R953" t="s">
        <v>20</v>
      </c>
    </row>
    <row r="954" spans="17:18" x14ac:dyDescent="0.2">
      <c r="Q954">
        <v>145500</v>
      </c>
      <c r="R954" t="s">
        <v>74</v>
      </c>
    </row>
    <row r="955" spans="17:18" x14ac:dyDescent="0.2">
      <c r="Q955">
        <v>3300</v>
      </c>
      <c r="R955" t="s">
        <v>14</v>
      </c>
    </row>
    <row r="956" spans="17:18" x14ac:dyDescent="0.2">
      <c r="Q956">
        <v>42600</v>
      </c>
      <c r="R956" t="s">
        <v>20</v>
      </c>
    </row>
    <row r="957" spans="17:18" x14ac:dyDescent="0.2">
      <c r="Q957">
        <v>700</v>
      </c>
      <c r="R957" t="s">
        <v>20</v>
      </c>
    </row>
    <row r="958" spans="17:18" x14ac:dyDescent="0.2">
      <c r="Q958">
        <v>187600</v>
      </c>
      <c r="R958" t="s">
        <v>14</v>
      </c>
    </row>
    <row r="959" spans="17:18" x14ac:dyDescent="0.2">
      <c r="Q959">
        <v>9800</v>
      </c>
      <c r="R959" t="s">
        <v>20</v>
      </c>
    </row>
    <row r="960" spans="17:18" x14ac:dyDescent="0.2">
      <c r="Q960">
        <v>1100</v>
      </c>
      <c r="R960" t="s">
        <v>20</v>
      </c>
    </row>
    <row r="961" spans="17:18" x14ac:dyDescent="0.2">
      <c r="Q961">
        <v>145000</v>
      </c>
      <c r="R961" t="s">
        <v>14</v>
      </c>
    </row>
    <row r="962" spans="17:18" x14ac:dyDescent="0.2">
      <c r="Q962">
        <v>5500</v>
      </c>
      <c r="R962" t="s">
        <v>14</v>
      </c>
    </row>
    <row r="963" spans="17:18" x14ac:dyDescent="0.2">
      <c r="Q963">
        <v>5700</v>
      </c>
      <c r="R963" t="s">
        <v>20</v>
      </c>
    </row>
    <row r="964" spans="17:18" x14ac:dyDescent="0.2">
      <c r="Q964">
        <v>3600</v>
      </c>
      <c r="R964" t="s">
        <v>20</v>
      </c>
    </row>
    <row r="965" spans="17:18" x14ac:dyDescent="0.2">
      <c r="Q965">
        <v>5900</v>
      </c>
      <c r="R965" t="s">
        <v>14</v>
      </c>
    </row>
    <row r="966" spans="17:18" x14ac:dyDescent="0.2">
      <c r="Q966">
        <v>3700</v>
      </c>
      <c r="R966" t="s">
        <v>20</v>
      </c>
    </row>
    <row r="967" spans="17:18" x14ac:dyDescent="0.2">
      <c r="Q967">
        <v>2200</v>
      </c>
      <c r="R967" t="s">
        <v>20</v>
      </c>
    </row>
    <row r="968" spans="17:18" x14ac:dyDescent="0.2">
      <c r="Q968">
        <v>1700</v>
      </c>
      <c r="R968" t="s">
        <v>20</v>
      </c>
    </row>
    <row r="969" spans="17:18" x14ac:dyDescent="0.2">
      <c r="Q969">
        <v>88400</v>
      </c>
      <c r="R969" t="s">
        <v>20</v>
      </c>
    </row>
    <row r="970" spans="17:18" x14ac:dyDescent="0.2">
      <c r="Q970">
        <v>2400</v>
      </c>
      <c r="R970" t="s">
        <v>20</v>
      </c>
    </row>
    <row r="971" spans="17:18" x14ac:dyDescent="0.2">
      <c r="Q971">
        <v>7900</v>
      </c>
      <c r="R971" t="s">
        <v>20</v>
      </c>
    </row>
    <row r="972" spans="17:18" x14ac:dyDescent="0.2">
      <c r="Q972">
        <v>94900</v>
      </c>
      <c r="R972" t="s">
        <v>14</v>
      </c>
    </row>
    <row r="973" spans="17:18" x14ac:dyDescent="0.2">
      <c r="Q973">
        <v>5100</v>
      </c>
      <c r="R973" t="s">
        <v>14</v>
      </c>
    </row>
    <row r="974" spans="17:18" x14ac:dyDescent="0.2">
      <c r="Q974">
        <v>42700</v>
      </c>
      <c r="R974" t="s">
        <v>20</v>
      </c>
    </row>
    <row r="975" spans="17:18" x14ac:dyDescent="0.2">
      <c r="Q975">
        <v>121100</v>
      </c>
      <c r="R975" t="s">
        <v>14</v>
      </c>
    </row>
    <row r="976" spans="17:18" x14ac:dyDescent="0.2">
      <c r="Q976">
        <v>800</v>
      </c>
      <c r="R976" t="s">
        <v>20</v>
      </c>
    </row>
    <row r="977" spans="17:18" x14ac:dyDescent="0.2">
      <c r="Q977">
        <v>5400</v>
      </c>
      <c r="R977" t="s">
        <v>20</v>
      </c>
    </row>
    <row r="978" spans="17:18" x14ac:dyDescent="0.2">
      <c r="Q978">
        <v>4000</v>
      </c>
      <c r="R978" t="s">
        <v>20</v>
      </c>
    </row>
    <row r="979" spans="17:18" x14ac:dyDescent="0.2">
      <c r="Q979">
        <v>7000</v>
      </c>
      <c r="R979" t="s">
        <v>14</v>
      </c>
    </row>
    <row r="980" spans="17:18" x14ac:dyDescent="0.2">
      <c r="Q980">
        <v>1000</v>
      </c>
      <c r="R980" t="s">
        <v>20</v>
      </c>
    </row>
    <row r="981" spans="17:18" x14ac:dyDescent="0.2">
      <c r="Q981">
        <v>60200</v>
      </c>
      <c r="R981" t="s">
        <v>20</v>
      </c>
    </row>
    <row r="982" spans="17:18" x14ac:dyDescent="0.2">
      <c r="Q982">
        <v>195200</v>
      </c>
      <c r="R982" t="s">
        <v>14</v>
      </c>
    </row>
    <row r="983" spans="17:18" x14ac:dyDescent="0.2">
      <c r="Q983">
        <v>6700</v>
      </c>
      <c r="R983" t="s">
        <v>20</v>
      </c>
    </row>
    <row r="984" spans="17:18" x14ac:dyDescent="0.2">
      <c r="Q984">
        <v>7200</v>
      </c>
      <c r="R984" t="s">
        <v>14</v>
      </c>
    </row>
    <row r="985" spans="17:18" x14ac:dyDescent="0.2">
      <c r="Q985">
        <v>129100</v>
      </c>
      <c r="R985" t="s">
        <v>20</v>
      </c>
    </row>
    <row r="986" spans="17:18" x14ac:dyDescent="0.2">
      <c r="Q986">
        <v>6500</v>
      </c>
      <c r="R986" t="s">
        <v>20</v>
      </c>
    </row>
    <row r="987" spans="17:18" x14ac:dyDescent="0.2">
      <c r="Q987">
        <v>170600</v>
      </c>
      <c r="R987" t="s">
        <v>14</v>
      </c>
    </row>
    <row r="988" spans="17:18" x14ac:dyDescent="0.2">
      <c r="Q988">
        <v>7800</v>
      </c>
      <c r="R988" t="s">
        <v>14</v>
      </c>
    </row>
    <row r="989" spans="17:18" x14ac:dyDescent="0.2">
      <c r="Q989">
        <v>6200</v>
      </c>
      <c r="R989" t="s">
        <v>20</v>
      </c>
    </row>
    <row r="990" spans="17:18" x14ac:dyDescent="0.2">
      <c r="Q990">
        <v>9400</v>
      </c>
      <c r="R990" t="s">
        <v>14</v>
      </c>
    </row>
    <row r="991" spans="17:18" x14ac:dyDescent="0.2">
      <c r="Q991">
        <v>2400</v>
      </c>
      <c r="R991" t="s">
        <v>20</v>
      </c>
    </row>
    <row r="992" spans="17:18" x14ac:dyDescent="0.2">
      <c r="Q992">
        <v>7800</v>
      </c>
      <c r="R992" t="s">
        <v>14</v>
      </c>
    </row>
    <row r="993" spans="17:18" x14ac:dyDescent="0.2">
      <c r="Q993">
        <v>9800</v>
      </c>
      <c r="R993" t="s">
        <v>20</v>
      </c>
    </row>
    <row r="994" spans="17:18" x14ac:dyDescent="0.2">
      <c r="Q994">
        <v>3100</v>
      </c>
      <c r="R994" t="s">
        <v>20</v>
      </c>
    </row>
    <row r="995" spans="17:18" x14ac:dyDescent="0.2">
      <c r="Q995">
        <v>9800</v>
      </c>
      <c r="R995" t="s">
        <v>74</v>
      </c>
    </row>
    <row r="996" spans="17:18" x14ac:dyDescent="0.2">
      <c r="Q996">
        <v>141100</v>
      </c>
      <c r="R996" t="s">
        <v>14</v>
      </c>
    </row>
    <row r="997" spans="17:18" x14ac:dyDescent="0.2">
      <c r="Q997">
        <v>97300</v>
      </c>
      <c r="R997" t="s">
        <v>20</v>
      </c>
    </row>
    <row r="998" spans="17:18" x14ac:dyDescent="0.2">
      <c r="Q998">
        <v>6600</v>
      </c>
      <c r="R998" t="s">
        <v>14</v>
      </c>
    </row>
    <row r="999" spans="17:18" x14ac:dyDescent="0.2">
      <c r="Q999">
        <v>7600</v>
      </c>
      <c r="R999" t="s">
        <v>74</v>
      </c>
    </row>
    <row r="1000" spans="17:18" x14ac:dyDescent="0.2">
      <c r="Q1000">
        <v>66600</v>
      </c>
      <c r="R1000" t="s">
        <v>14</v>
      </c>
    </row>
    <row r="1001" spans="17:18" x14ac:dyDescent="0.2">
      <c r="Q1001">
        <v>111100</v>
      </c>
      <c r="R1001" t="s">
        <v>74</v>
      </c>
    </row>
  </sheetData>
  <autoFilter ref="A1:H1" xr:uid="{5835AB16-C864-3743-BD4E-785F587A0119}"/>
  <conditionalFormatting sqref="R1:R27 O28:O30 R31:R1048576">
    <cfRule type="cellIs" dxfId="7" priority="1" operator="equal">
      <formula>"live"</formula>
    </cfRule>
    <cfRule type="cellIs" dxfId="6" priority="2" operator="equal">
      <formula>"canceled"</formula>
    </cfRule>
    <cfRule type="cellIs" dxfId="5" priority="3" operator="equal">
      <formula>"successful"</formula>
    </cfRule>
    <cfRule type="cellIs" dxfId="4" priority="4" operator="equal">
      <formula>"failed"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962A-C9B7-2346-95C0-E403630A5A9B}">
  <sheetPr codeName="Sheet4"/>
  <dimension ref="A1:Q1001"/>
  <sheetViews>
    <sheetView topLeftCell="A23" workbookViewId="0">
      <selection activeCell="J62" sqref="J62"/>
    </sheetView>
  </sheetViews>
  <sheetFormatPr baseColWidth="10" defaultRowHeight="16" x14ac:dyDescent="0.2"/>
  <cols>
    <col min="2" max="2" width="12.6640625" customWidth="1"/>
    <col min="4" max="4" width="12.33203125" customWidth="1"/>
    <col min="7" max="7" width="20.33203125" customWidth="1"/>
  </cols>
  <sheetData>
    <row r="1" spans="1:17" x14ac:dyDescent="0.2">
      <c r="A1" s="10" t="s">
        <v>4</v>
      </c>
      <c r="B1" s="10" t="s">
        <v>5</v>
      </c>
      <c r="C1" s="10" t="s">
        <v>4</v>
      </c>
      <c r="D1" s="10" t="s">
        <v>5</v>
      </c>
      <c r="G1" s="10" t="s">
        <v>2123</v>
      </c>
      <c r="K1" s="10" t="s">
        <v>2123</v>
      </c>
      <c r="P1" t="s">
        <v>4</v>
      </c>
      <c r="Q1" t="s">
        <v>5</v>
      </c>
    </row>
    <row r="2" spans="1:17" x14ac:dyDescent="0.2">
      <c r="A2" s="5" t="str" cm="1">
        <f t="array" ref="A2:A566">_xlfn._xlws.FILTER(P2:P1001, P2:P1001="successful")</f>
        <v>successful</v>
      </c>
      <c r="B2" cm="1">
        <f t="array" ref="B2:B566">_xlfn._xlws.FILTER(Q2:Q1001, P2:P1001="successful")</f>
        <v>158</v>
      </c>
      <c r="C2" s="4" t="str" cm="1">
        <f t="array" ref="C2:C365">_xlfn._xlws.FILTER(P2:P1001, P2:P1001="failed")</f>
        <v>failed</v>
      </c>
      <c r="D2" cm="1">
        <f t="array" ref="D2:D365">_xlfn._xlws.FILTER(Q2:Q1001, P2:P1001="failed")</f>
        <v>0</v>
      </c>
      <c r="G2" s="10" t="s">
        <v>2117</v>
      </c>
      <c r="K2" s="10" t="s">
        <v>2124</v>
      </c>
      <c r="L2" s="10"/>
      <c r="P2" t="s">
        <v>14</v>
      </c>
      <c r="Q2">
        <v>0</v>
      </c>
    </row>
    <row r="3" spans="1:17" x14ac:dyDescent="0.2">
      <c r="A3" s="5" t="str">
        <v>successful</v>
      </c>
      <c r="B3">
        <v>1425</v>
      </c>
      <c r="C3" s="4" t="str">
        <v>failed</v>
      </c>
      <c r="D3">
        <v>24</v>
      </c>
      <c r="G3">
        <f>AVERAGE(_xlfn.ANCHORARRAY(B2))</f>
        <v>851.14690265486729</v>
      </c>
      <c r="K3">
        <f>AVERAGE(D:D)</f>
        <v>585.61538461538464</v>
      </c>
      <c r="P3" t="s">
        <v>20</v>
      </c>
      <c r="Q3">
        <v>158</v>
      </c>
    </row>
    <row r="4" spans="1:17" x14ac:dyDescent="0.2">
      <c r="A4" s="5" t="str">
        <v>successful</v>
      </c>
      <c r="B4">
        <v>174</v>
      </c>
      <c r="C4" s="4" t="str">
        <v>failed</v>
      </c>
      <c r="D4">
        <v>53</v>
      </c>
      <c r="P4" t="s">
        <v>20</v>
      </c>
      <c r="Q4">
        <v>1425</v>
      </c>
    </row>
    <row r="5" spans="1:17" x14ac:dyDescent="0.2">
      <c r="A5" s="5" t="str">
        <v>successful</v>
      </c>
      <c r="B5">
        <v>227</v>
      </c>
      <c r="C5" s="4" t="str">
        <v>failed</v>
      </c>
      <c r="D5">
        <v>18</v>
      </c>
      <c r="G5" s="10" t="s">
        <v>2118</v>
      </c>
      <c r="H5" s="10"/>
      <c r="K5" s="10" t="s">
        <v>2125</v>
      </c>
      <c r="L5" s="10"/>
      <c r="M5" s="10"/>
      <c r="P5" t="s">
        <v>14</v>
      </c>
      <c r="Q5">
        <v>24</v>
      </c>
    </row>
    <row r="6" spans="1:17" x14ac:dyDescent="0.2">
      <c r="A6" s="5" t="str">
        <v>successful</v>
      </c>
      <c r="B6">
        <v>220</v>
      </c>
      <c r="C6" s="4" t="str">
        <v>failed</v>
      </c>
      <c r="D6">
        <v>44</v>
      </c>
      <c r="G6">
        <f>MEDIAN(_xlfn.ANCHORARRAY(B2))</f>
        <v>201</v>
      </c>
      <c r="K6">
        <f>MEDIAN(D:D)</f>
        <v>114.5</v>
      </c>
      <c r="P6" t="s">
        <v>14</v>
      </c>
      <c r="Q6">
        <v>53</v>
      </c>
    </row>
    <row r="7" spans="1:17" x14ac:dyDescent="0.2">
      <c r="A7" s="5" t="str">
        <v>successful</v>
      </c>
      <c r="B7">
        <v>98</v>
      </c>
      <c r="C7" s="4" t="str">
        <v>failed</v>
      </c>
      <c r="D7">
        <v>27</v>
      </c>
      <c r="P7" t="s">
        <v>20</v>
      </c>
      <c r="Q7">
        <v>174</v>
      </c>
    </row>
    <row r="8" spans="1:17" x14ac:dyDescent="0.2">
      <c r="A8" s="5" t="str">
        <v>successful</v>
      </c>
      <c r="B8">
        <v>100</v>
      </c>
      <c r="C8" s="4" t="str">
        <v>failed</v>
      </c>
      <c r="D8">
        <v>55</v>
      </c>
      <c r="G8" s="10" t="s">
        <v>2119</v>
      </c>
      <c r="H8" s="10"/>
      <c r="I8" s="10"/>
      <c r="K8" s="10" t="s">
        <v>2126</v>
      </c>
      <c r="L8" s="10"/>
      <c r="M8" s="10"/>
      <c r="P8" t="s">
        <v>14</v>
      </c>
      <c r="Q8">
        <v>18</v>
      </c>
    </row>
    <row r="9" spans="1:17" x14ac:dyDescent="0.2">
      <c r="A9" s="5" t="str">
        <v>successful</v>
      </c>
      <c r="B9">
        <v>1249</v>
      </c>
      <c r="C9" s="4" t="str">
        <v>failed</v>
      </c>
      <c r="D9">
        <v>200</v>
      </c>
      <c r="G9">
        <f>MIN(_xlfn.ANCHORARRAY(B2))</f>
        <v>16</v>
      </c>
      <c r="K9">
        <f>MIN(D:D)</f>
        <v>0</v>
      </c>
      <c r="P9" t="s">
        <v>20</v>
      </c>
      <c r="Q9">
        <v>227</v>
      </c>
    </row>
    <row r="10" spans="1:17" x14ac:dyDescent="0.2">
      <c r="A10" s="5" t="str">
        <v>successful</v>
      </c>
      <c r="B10">
        <v>1396</v>
      </c>
      <c r="C10" s="4" t="str">
        <v>failed</v>
      </c>
      <c r="D10">
        <v>452</v>
      </c>
      <c r="P10" t="s">
        <v>47</v>
      </c>
      <c r="Q10">
        <v>708</v>
      </c>
    </row>
    <row r="11" spans="1:17" x14ac:dyDescent="0.2">
      <c r="A11" s="5" t="str">
        <v>successful</v>
      </c>
      <c r="B11">
        <v>890</v>
      </c>
      <c r="C11" s="4" t="str">
        <v>failed</v>
      </c>
      <c r="D11">
        <v>674</v>
      </c>
      <c r="G11" s="10" t="s">
        <v>2120</v>
      </c>
      <c r="H11" s="10"/>
      <c r="I11" s="10"/>
      <c r="K11" s="10" t="s">
        <v>2127</v>
      </c>
      <c r="L11" s="10"/>
      <c r="M11" s="10"/>
      <c r="N11" s="10"/>
      <c r="P11" t="s">
        <v>14</v>
      </c>
      <c r="Q11">
        <v>44</v>
      </c>
    </row>
    <row r="12" spans="1:17" x14ac:dyDescent="0.2">
      <c r="A12" s="5" t="str">
        <v>successful</v>
      </c>
      <c r="B12">
        <v>142</v>
      </c>
      <c r="C12" s="4" t="str">
        <v>failed</v>
      </c>
      <c r="D12">
        <v>558</v>
      </c>
      <c r="G12">
        <f>MAX(_xlfn.ANCHORARRAY(B2))</f>
        <v>7295</v>
      </c>
      <c r="K12">
        <f>MAX(D:D)</f>
        <v>6080</v>
      </c>
      <c r="P12" t="s">
        <v>20</v>
      </c>
      <c r="Q12">
        <v>220</v>
      </c>
    </row>
    <row r="13" spans="1:17" x14ac:dyDescent="0.2">
      <c r="A13" s="5" t="str">
        <v>successful</v>
      </c>
      <c r="B13">
        <v>2673</v>
      </c>
      <c r="C13" s="4" t="str">
        <v>failed</v>
      </c>
      <c r="D13">
        <v>15</v>
      </c>
      <c r="G13" s="10" t="s">
        <v>2121</v>
      </c>
      <c r="H13" s="10"/>
      <c r="I13" s="10"/>
      <c r="K13" s="10" t="s">
        <v>2128</v>
      </c>
      <c r="L13" s="10"/>
      <c r="M13" s="10"/>
      <c r="P13" t="s">
        <v>14</v>
      </c>
      <c r="Q13">
        <v>27</v>
      </c>
    </row>
    <row r="14" spans="1:17" x14ac:dyDescent="0.2">
      <c r="A14" s="5" t="str">
        <v>successful</v>
      </c>
      <c r="B14">
        <v>163</v>
      </c>
      <c r="C14" s="4" t="str">
        <v>failed</v>
      </c>
      <c r="D14">
        <v>2307</v>
      </c>
      <c r="G14">
        <f>_xlfn.VAR.S(B:B)</f>
        <v>1606216.5936295739</v>
      </c>
      <c r="K14">
        <f>_xlfn.VAR.S(D:D)</f>
        <v>924113.45496927318</v>
      </c>
      <c r="P14" t="s">
        <v>14</v>
      </c>
      <c r="Q14">
        <v>55</v>
      </c>
    </row>
    <row r="15" spans="1:17" x14ac:dyDescent="0.2">
      <c r="A15" s="5" t="str">
        <v>successful</v>
      </c>
      <c r="B15">
        <v>2220</v>
      </c>
      <c r="C15" s="4" t="str">
        <v>failed</v>
      </c>
      <c r="D15">
        <v>88</v>
      </c>
      <c r="P15" t="s">
        <v>20</v>
      </c>
      <c r="Q15">
        <v>98</v>
      </c>
    </row>
    <row r="16" spans="1:17" x14ac:dyDescent="0.2">
      <c r="A16" s="5" t="str">
        <v>successful</v>
      </c>
      <c r="B16">
        <v>1606</v>
      </c>
      <c r="C16" s="4" t="str">
        <v>failed</v>
      </c>
      <c r="D16">
        <v>48</v>
      </c>
      <c r="G16" s="10" t="s">
        <v>2122</v>
      </c>
      <c r="H16" s="10"/>
      <c r="K16" s="10" t="s">
        <v>2129</v>
      </c>
      <c r="L16" s="10"/>
      <c r="M16" s="10"/>
      <c r="P16" t="s">
        <v>14</v>
      </c>
      <c r="Q16">
        <v>200</v>
      </c>
    </row>
    <row r="17" spans="1:17" x14ac:dyDescent="0.2">
      <c r="A17" s="5" t="str">
        <v>successful</v>
      </c>
      <c r="B17">
        <v>129</v>
      </c>
      <c r="C17" s="4" t="str">
        <v>failed</v>
      </c>
      <c r="D17">
        <v>1</v>
      </c>
      <c r="G17">
        <f>_xlfn.STDEV.S(B:B)</f>
        <v>1267.366006183523</v>
      </c>
      <c r="K17">
        <f>_xlfn.STDEV.S(D:D)</f>
        <v>961.30819978260524</v>
      </c>
      <c r="P17" t="s">
        <v>14</v>
      </c>
      <c r="Q17">
        <v>452</v>
      </c>
    </row>
    <row r="18" spans="1:17" x14ac:dyDescent="0.2">
      <c r="A18" s="5" t="str">
        <v>successful</v>
      </c>
      <c r="B18">
        <v>226</v>
      </c>
      <c r="C18" s="4" t="str">
        <v>failed</v>
      </c>
      <c r="D18">
        <v>1467</v>
      </c>
      <c r="P18" t="s">
        <v>20</v>
      </c>
      <c r="Q18">
        <v>100</v>
      </c>
    </row>
    <row r="19" spans="1:17" x14ac:dyDescent="0.2">
      <c r="A19" s="5" t="str">
        <v>successful</v>
      </c>
      <c r="B19">
        <v>5419</v>
      </c>
      <c r="C19" s="4" t="str">
        <v>failed</v>
      </c>
      <c r="D19">
        <v>75</v>
      </c>
      <c r="P19" t="s">
        <v>20</v>
      </c>
      <c r="Q19">
        <v>1249</v>
      </c>
    </row>
    <row r="20" spans="1:17" x14ac:dyDescent="0.2">
      <c r="A20" s="5" t="str">
        <v>successful</v>
      </c>
      <c r="B20">
        <v>165</v>
      </c>
      <c r="C20" s="4" t="str">
        <v>failed</v>
      </c>
      <c r="D20">
        <v>120</v>
      </c>
      <c r="P20" t="s">
        <v>74</v>
      </c>
      <c r="Q20">
        <v>135</v>
      </c>
    </row>
    <row r="21" spans="1:17" x14ac:dyDescent="0.2">
      <c r="A21" s="5" t="str">
        <v>successful</v>
      </c>
      <c r="B21">
        <v>1965</v>
      </c>
      <c r="C21" s="4" t="str">
        <v>failed</v>
      </c>
      <c r="D21">
        <v>2253</v>
      </c>
      <c r="P21" t="s">
        <v>14</v>
      </c>
      <c r="Q21">
        <v>674</v>
      </c>
    </row>
    <row r="22" spans="1:17" x14ac:dyDescent="0.2">
      <c r="A22" s="5" t="str">
        <v>successful</v>
      </c>
      <c r="B22">
        <v>16</v>
      </c>
      <c r="C22" s="4" t="str">
        <v>failed</v>
      </c>
      <c r="D22">
        <v>5</v>
      </c>
      <c r="P22" t="s">
        <v>20</v>
      </c>
      <c r="Q22">
        <v>1396</v>
      </c>
    </row>
    <row r="23" spans="1:17" x14ac:dyDescent="0.2">
      <c r="A23" s="5" t="str">
        <v>successful</v>
      </c>
      <c r="B23">
        <v>107</v>
      </c>
      <c r="C23" s="4" t="str">
        <v>failed</v>
      </c>
      <c r="D23">
        <v>38</v>
      </c>
      <c r="P23" t="s">
        <v>14</v>
      </c>
      <c r="Q23">
        <v>558</v>
      </c>
    </row>
    <row r="24" spans="1:17" x14ac:dyDescent="0.2">
      <c r="A24" s="5" t="str">
        <v>successful</v>
      </c>
      <c r="B24">
        <v>134</v>
      </c>
      <c r="C24" s="4" t="str">
        <v>failed</v>
      </c>
      <c r="D24">
        <v>12</v>
      </c>
      <c r="P24" t="s">
        <v>20</v>
      </c>
      <c r="Q24">
        <v>890</v>
      </c>
    </row>
    <row r="25" spans="1:17" x14ac:dyDescent="0.2">
      <c r="A25" s="5" t="str">
        <v>successful</v>
      </c>
      <c r="B25">
        <v>198</v>
      </c>
      <c r="C25" s="4" t="str">
        <v>failed</v>
      </c>
      <c r="D25">
        <v>1684</v>
      </c>
      <c r="P25" t="s">
        <v>20</v>
      </c>
      <c r="Q25">
        <v>142</v>
      </c>
    </row>
    <row r="26" spans="1:17" x14ac:dyDescent="0.2">
      <c r="A26" s="5" t="str">
        <v>successful</v>
      </c>
      <c r="B26">
        <v>111</v>
      </c>
      <c r="C26" s="4" t="str">
        <v>failed</v>
      </c>
      <c r="D26">
        <v>56</v>
      </c>
      <c r="P26" t="s">
        <v>20</v>
      </c>
      <c r="Q26">
        <v>2673</v>
      </c>
    </row>
    <row r="27" spans="1:17" x14ac:dyDescent="0.2">
      <c r="A27" s="5" t="str">
        <v>successful</v>
      </c>
      <c r="B27">
        <v>222</v>
      </c>
      <c r="C27" s="4" t="str">
        <v>failed</v>
      </c>
      <c r="D27">
        <v>838</v>
      </c>
      <c r="P27" t="s">
        <v>20</v>
      </c>
      <c r="Q27">
        <v>163</v>
      </c>
    </row>
    <row r="28" spans="1:17" x14ac:dyDescent="0.2">
      <c r="A28" s="5" t="str">
        <v>successful</v>
      </c>
      <c r="B28">
        <v>6212</v>
      </c>
      <c r="C28" s="4" t="str">
        <v>failed</v>
      </c>
      <c r="D28">
        <v>1000</v>
      </c>
      <c r="P28" t="s">
        <v>74</v>
      </c>
      <c r="Q28">
        <v>1480</v>
      </c>
    </row>
    <row r="29" spans="1:17" x14ac:dyDescent="0.2">
      <c r="A29" s="5" t="str">
        <v>successful</v>
      </c>
      <c r="B29">
        <v>98</v>
      </c>
      <c r="C29" s="4" t="str">
        <v>failed</v>
      </c>
      <c r="D29">
        <v>1482</v>
      </c>
      <c r="P29" t="s">
        <v>14</v>
      </c>
      <c r="Q29">
        <v>15</v>
      </c>
    </row>
    <row r="30" spans="1:17" x14ac:dyDescent="0.2">
      <c r="A30" s="5" t="str">
        <v>successful</v>
      </c>
      <c r="B30">
        <v>92</v>
      </c>
      <c r="C30" s="4" t="str">
        <v>failed</v>
      </c>
      <c r="D30">
        <v>106</v>
      </c>
      <c r="P30" t="s">
        <v>20</v>
      </c>
      <c r="Q30">
        <v>2220</v>
      </c>
    </row>
    <row r="31" spans="1:17" x14ac:dyDescent="0.2">
      <c r="A31" s="5" t="str">
        <v>successful</v>
      </c>
      <c r="B31">
        <v>149</v>
      </c>
      <c r="C31" s="4" t="str">
        <v>failed</v>
      </c>
      <c r="D31">
        <v>679</v>
      </c>
      <c r="P31" t="s">
        <v>20</v>
      </c>
      <c r="Q31">
        <v>1606</v>
      </c>
    </row>
    <row r="32" spans="1:17" x14ac:dyDescent="0.2">
      <c r="A32" s="5" t="str">
        <v>successful</v>
      </c>
      <c r="B32">
        <v>2431</v>
      </c>
      <c r="C32" s="4" t="str">
        <v>failed</v>
      </c>
      <c r="D32">
        <v>1220</v>
      </c>
      <c r="P32" t="s">
        <v>20</v>
      </c>
      <c r="Q32">
        <v>129</v>
      </c>
    </row>
    <row r="33" spans="1:17" x14ac:dyDescent="0.2">
      <c r="A33" s="5" t="str">
        <v>successful</v>
      </c>
      <c r="B33">
        <v>303</v>
      </c>
      <c r="C33" s="4" t="str">
        <v>failed</v>
      </c>
      <c r="D33">
        <v>1</v>
      </c>
      <c r="P33" t="s">
        <v>20</v>
      </c>
      <c r="Q33">
        <v>226</v>
      </c>
    </row>
    <row r="34" spans="1:17" x14ac:dyDescent="0.2">
      <c r="A34" s="5" t="str">
        <v>successful</v>
      </c>
      <c r="B34">
        <v>209</v>
      </c>
      <c r="C34" s="4" t="str">
        <v>failed</v>
      </c>
      <c r="D34">
        <v>37</v>
      </c>
      <c r="P34" t="s">
        <v>14</v>
      </c>
      <c r="Q34">
        <v>2307</v>
      </c>
    </row>
    <row r="35" spans="1:17" x14ac:dyDescent="0.2">
      <c r="A35" s="5" t="str">
        <v>successful</v>
      </c>
      <c r="B35">
        <v>131</v>
      </c>
      <c r="C35" s="4" t="str">
        <v>failed</v>
      </c>
      <c r="D35">
        <v>60</v>
      </c>
      <c r="P35" t="s">
        <v>20</v>
      </c>
      <c r="Q35">
        <v>5419</v>
      </c>
    </row>
    <row r="36" spans="1:17" x14ac:dyDescent="0.2">
      <c r="A36" s="5" t="str">
        <v>successful</v>
      </c>
      <c r="B36">
        <v>164</v>
      </c>
      <c r="C36" s="4" t="str">
        <v>failed</v>
      </c>
      <c r="D36">
        <v>296</v>
      </c>
      <c r="P36" t="s">
        <v>20</v>
      </c>
      <c r="Q36">
        <v>165</v>
      </c>
    </row>
    <row r="37" spans="1:17" x14ac:dyDescent="0.2">
      <c r="A37" s="5" t="str">
        <v>successful</v>
      </c>
      <c r="B37">
        <v>201</v>
      </c>
      <c r="C37" s="4" t="str">
        <v>failed</v>
      </c>
      <c r="D37">
        <v>3304</v>
      </c>
      <c r="P37" t="s">
        <v>20</v>
      </c>
      <c r="Q37">
        <v>1965</v>
      </c>
    </row>
    <row r="38" spans="1:17" x14ac:dyDescent="0.2">
      <c r="A38" s="5" t="str">
        <v>successful</v>
      </c>
      <c r="B38">
        <v>211</v>
      </c>
      <c r="C38" s="4" t="str">
        <v>failed</v>
      </c>
      <c r="D38">
        <v>73</v>
      </c>
      <c r="P38" t="s">
        <v>20</v>
      </c>
      <c r="Q38">
        <v>16</v>
      </c>
    </row>
    <row r="39" spans="1:17" x14ac:dyDescent="0.2">
      <c r="A39" s="5" t="str">
        <v>successful</v>
      </c>
      <c r="B39">
        <v>128</v>
      </c>
      <c r="C39" s="4" t="str">
        <v>failed</v>
      </c>
      <c r="D39">
        <v>3387</v>
      </c>
      <c r="P39" t="s">
        <v>20</v>
      </c>
      <c r="Q39">
        <v>107</v>
      </c>
    </row>
    <row r="40" spans="1:17" x14ac:dyDescent="0.2">
      <c r="A40" s="5" t="str">
        <v>successful</v>
      </c>
      <c r="B40">
        <v>1600</v>
      </c>
      <c r="C40" s="4" t="str">
        <v>failed</v>
      </c>
      <c r="D40">
        <v>662</v>
      </c>
      <c r="P40" t="s">
        <v>20</v>
      </c>
      <c r="Q40">
        <v>134</v>
      </c>
    </row>
    <row r="41" spans="1:17" x14ac:dyDescent="0.2">
      <c r="A41" s="5" t="str">
        <v>successful</v>
      </c>
      <c r="B41">
        <v>249</v>
      </c>
      <c r="C41" s="4" t="str">
        <v>failed</v>
      </c>
      <c r="D41">
        <v>774</v>
      </c>
      <c r="P41" t="s">
        <v>14</v>
      </c>
      <c r="Q41">
        <v>88</v>
      </c>
    </row>
    <row r="42" spans="1:17" x14ac:dyDescent="0.2">
      <c r="A42" s="5" t="str">
        <v>successful</v>
      </c>
      <c r="B42">
        <v>236</v>
      </c>
      <c r="C42" s="4" t="str">
        <v>failed</v>
      </c>
      <c r="D42">
        <v>672</v>
      </c>
      <c r="P42" t="s">
        <v>20</v>
      </c>
      <c r="Q42">
        <v>198</v>
      </c>
    </row>
    <row r="43" spans="1:17" x14ac:dyDescent="0.2">
      <c r="A43" s="5" t="str">
        <v>successful</v>
      </c>
      <c r="B43">
        <v>4065</v>
      </c>
      <c r="C43" s="4" t="str">
        <v>failed</v>
      </c>
      <c r="D43">
        <v>940</v>
      </c>
      <c r="P43" t="s">
        <v>20</v>
      </c>
      <c r="Q43">
        <v>111</v>
      </c>
    </row>
    <row r="44" spans="1:17" x14ac:dyDescent="0.2">
      <c r="A44" s="5" t="str">
        <v>successful</v>
      </c>
      <c r="B44">
        <v>246</v>
      </c>
      <c r="C44" s="4" t="str">
        <v>failed</v>
      </c>
      <c r="D44">
        <v>117</v>
      </c>
      <c r="P44" t="s">
        <v>20</v>
      </c>
      <c r="Q44">
        <v>222</v>
      </c>
    </row>
    <row r="45" spans="1:17" x14ac:dyDescent="0.2">
      <c r="A45" s="5" t="str">
        <v>successful</v>
      </c>
      <c r="B45">
        <v>2475</v>
      </c>
      <c r="C45" s="4" t="str">
        <v>failed</v>
      </c>
      <c r="D45">
        <v>115</v>
      </c>
      <c r="P45" t="s">
        <v>20</v>
      </c>
      <c r="Q45">
        <v>6212</v>
      </c>
    </row>
    <row r="46" spans="1:17" x14ac:dyDescent="0.2">
      <c r="A46" s="5" t="str">
        <v>successful</v>
      </c>
      <c r="B46">
        <v>76</v>
      </c>
      <c r="C46" s="4" t="str">
        <v>failed</v>
      </c>
      <c r="D46">
        <v>326</v>
      </c>
      <c r="P46" t="s">
        <v>20</v>
      </c>
      <c r="Q46">
        <v>98</v>
      </c>
    </row>
    <row r="47" spans="1:17" x14ac:dyDescent="0.2">
      <c r="A47" s="5" t="str">
        <v>successful</v>
      </c>
      <c r="B47">
        <v>54</v>
      </c>
      <c r="C47" s="4" t="str">
        <v>failed</v>
      </c>
      <c r="D47">
        <v>1</v>
      </c>
      <c r="P47" t="s">
        <v>14</v>
      </c>
      <c r="Q47">
        <v>48</v>
      </c>
    </row>
    <row r="48" spans="1:17" x14ac:dyDescent="0.2">
      <c r="A48" s="5" t="str">
        <v>successful</v>
      </c>
      <c r="B48">
        <v>88</v>
      </c>
      <c r="C48" s="4" t="str">
        <v>failed</v>
      </c>
      <c r="D48">
        <v>1467</v>
      </c>
      <c r="P48" t="s">
        <v>20</v>
      </c>
      <c r="Q48">
        <v>92</v>
      </c>
    </row>
    <row r="49" spans="1:17" x14ac:dyDescent="0.2">
      <c r="A49" s="5" t="str">
        <v>successful</v>
      </c>
      <c r="B49">
        <v>85</v>
      </c>
      <c r="C49" s="4" t="str">
        <v>failed</v>
      </c>
      <c r="D49">
        <v>5681</v>
      </c>
      <c r="P49" t="s">
        <v>20</v>
      </c>
      <c r="Q49">
        <v>149</v>
      </c>
    </row>
    <row r="50" spans="1:17" x14ac:dyDescent="0.2">
      <c r="A50" s="5" t="str">
        <v>successful</v>
      </c>
      <c r="B50">
        <v>170</v>
      </c>
      <c r="C50" s="4" t="str">
        <v>failed</v>
      </c>
      <c r="D50">
        <v>1059</v>
      </c>
      <c r="P50" t="s">
        <v>20</v>
      </c>
      <c r="Q50">
        <v>2431</v>
      </c>
    </row>
    <row r="51" spans="1:17" x14ac:dyDescent="0.2">
      <c r="A51" s="5" t="str">
        <v>successful</v>
      </c>
      <c r="B51">
        <v>330</v>
      </c>
      <c r="C51" s="4" t="str">
        <v>failed</v>
      </c>
      <c r="D51">
        <v>1194</v>
      </c>
      <c r="P51" t="s">
        <v>20</v>
      </c>
      <c r="Q51">
        <v>303</v>
      </c>
    </row>
    <row r="52" spans="1:17" x14ac:dyDescent="0.2">
      <c r="A52" s="5" t="str">
        <v>successful</v>
      </c>
      <c r="B52">
        <v>127</v>
      </c>
      <c r="C52" s="4" t="str">
        <v>failed</v>
      </c>
      <c r="D52">
        <v>30</v>
      </c>
      <c r="P52" t="s">
        <v>14</v>
      </c>
      <c r="Q52">
        <v>1</v>
      </c>
    </row>
    <row r="53" spans="1:17" x14ac:dyDescent="0.2">
      <c r="A53" s="5" t="str">
        <v>successful</v>
      </c>
      <c r="B53">
        <v>411</v>
      </c>
      <c r="C53" s="4" t="str">
        <v>failed</v>
      </c>
      <c r="D53">
        <v>75</v>
      </c>
      <c r="P53" t="s">
        <v>14</v>
      </c>
      <c r="Q53">
        <v>1467</v>
      </c>
    </row>
    <row r="54" spans="1:17" x14ac:dyDescent="0.2">
      <c r="A54" s="5" t="str">
        <v>successful</v>
      </c>
      <c r="B54">
        <v>180</v>
      </c>
      <c r="C54" s="4" t="str">
        <v>failed</v>
      </c>
      <c r="D54">
        <v>955</v>
      </c>
      <c r="P54" t="s">
        <v>14</v>
      </c>
      <c r="Q54">
        <v>75</v>
      </c>
    </row>
    <row r="55" spans="1:17" x14ac:dyDescent="0.2">
      <c r="A55" s="5" t="str">
        <v>successful</v>
      </c>
      <c r="B55">
        <v>374</v>
      </c>
      <c r="C55" s="4" t="str">
        <v>failed</v>
      </c>
      <c r="D55">
        <v>67</v>
      </c>
      <c r="P55" t="s">
        <v>20</v>
      </c>
      <c r="Q55">
        <v>209</v>
      </c>
    </row>
    <row r="56" spans="1:17" x14ac:dyDescent="0.2">
      <c r="A56" s="5" t="str">
        <v>successful</v>
      </c>
      <c r="B56">
        <v>71</v>
      </c>
      <c r="C56" s="4" t="str">
        <v>failed</v>
      </c>
      <c r="D56">
        <v>5</v>
      </c>
      <c r="P56" t="s">
        <v>14</v>
      </c>
      <c r="Q56">
        <v>120</v>
      </c>
    </row>
    <row r="57" spans="1:17" x14ac:dyDescent="0.2">
      <c r="A57" s="5" t="str">
        <v>successful</v>
      </c>
      <c r="B57">
        <v>203</v>
      </c>
      <c r="C57" s="4" t="str">
        <v>failed</v>
      </c>
      <c r="D57">
        <v>26</v>
      </c>
      <c r="P57" t="s">
        <v>20</v>
      </c>
      <c r="Q57">
        <v>131</v>
      </c>
    </row>
    <row r="58" spans="1:17" x14ac:dyDescent="0.2">
      <c r="A58" s="5" t="str">
        <v>successful</v>
      </c>
      <c r="B58">
        <v>113</v>
      </c>
      <c r="C58" s="4" t="str">
        <v>failed</v>
      </c>
      <c r="D58">
        <v>1130</v>
      </c>
      <c r="P58" t="s">
        <v>20</v>
      </c>
      <c r="Q58">
        <v>164</v>
      </c>
    </row>
    <row r="59" spans="1:17" x14ac:dyDescent="0.2">
      <c r="A59" s="5" t="str">
        <v>successful</v>
      </c>
      <c r="B59">
        <v>96</v>
      </c>
      <c r="C59" s="4" t="str">
        <v>failed</v>
      </c>
      <c r="D59">
        <v>782</v>
      </c>
      <c r="P59" t="s">
        <v>20</v>
      </c>
      <c r="Q59">
        <v>201</v>
      </c>
    </row>
    <row r="60" spans="1:17" x14ac:dyDescent="0.2">
      <c r="A60" s="5" t="str">
        <v>successful</v>
      </c>
      <c r="B60">
        <v>498</v>
      </c>
      <c r="C60" s="4" t="str">
        <v>failed</v>
      </c>
      <c r="D60">
        <v>210</v>
      </c>
      <c r="P60" t="s">
        <v>20</v>
      </c>
      <c r="Q60">
        <v>211</v>
      </c>
    </row>
    <row r="61" spans="1:17" x14ac:dyDescent="0.2">
      <c r="A61" s="5" t="str">
        <v>successful</v>
      </c>
      <c r="B61">
        <v>180</v>
      </c>
      <c r="C61" s="4" t="str">
        <v>failed</v>
      </c>
      <c r="D61">
        <v>136</v>
      </c>
      <c r="P61" t="s">
        <v>20</v>
      </c>
      <c r="Q61">
        <v>128</v>
      </c>
    </row>
    <row r="62" spans="1:17" x14ac:dyDescent="0.2">
      <c r="A62" s="5" t="str">
        <v>successful</v>
      </c>
      <c r="B62">
        <v>27</v>
      </c>
      <c r="C62" s="4" t="str">
        <v>failed</v>
      </c>
      <c r="D62">
        <v>86</v>
      </c>
      <c r="P62" t="s">
        <v>20</v>
      </c>
      <c r="Q62">
        <v>1600</v>
      </c>
    </row>
    <row r="63" spans="1:17" x14ac:dyDescent="0.2">
      <c r="A63" s="5" t="str">
        <v>successful</v>
      </c>
      <c r="B63">
        <v>2331</v>
      </c>
      <c r="C63" s="4" t="str">
        <v>failed</v>
      </c>
      <c r="D63">
        <v>19</v>
      </c>
      <c r="P63" t="s">
        <v>14</v>
      </c>
      <c r="Q63">
        <v>2253</v>
      </c>
    </row>
    <row r="64" spans="1:17" x14ac:dyDescent="0.2">
      <c r="A64" s="5" t="str">
        <v>successful</v>
      </c>
      <c r="B64">
        <v>113</v>
      </c>
      <c r="C64" s="4" t="str">
        <v>failed</v>
      </c>
      <c r="D64">
        <v>886</v>
      </c>
      <c r="P64" t="s">
        <v>20</v>
      </c>
      <c r="Q64">
        <v>249</v>
      </c>
    </row>
    <row r="65" spans="1:17" x14ac:dyDescent="0.2">
      <c r="A65" s="5" t="str">
        <v>successful</v>
      </c>
      <c r="B65">
        <v>164</v>
      </c>
      <c r="C65" s="4" t="str">
        <v>failed</v>
      </c>
      <c r="D65">
        <v>35</v>
      </c>
      <c r="P65" t="s">
        <v>14</v>
      </c>
      <c r="Q65">
        <v>5</v>
      </c>
    </row>
    <row r="66" spans="1:17" x14ac:dyDescent="0.2">
      <c r="A66" s="5" t="str">
        <v>successful</v>
      </c>
      <c r="B66">
        <v>164</v>
      </c>
      <c r="C66" s="4" t="str">
        <v>failed</v>
      </c>
      <c r="D66">
        <v>24</v>
      </c>
      <c r="P66" t="s">
        <v>14</v>
      </c>
      <c r="Q66">
        <v>38</v>
      </c>
    </row>
    <row r="67" spans="1:17" x14ac:dyDescent="0.2">
      <c r="A67" s="5" t="str">
        <v>successful</v>
      </c>
      <c r="B67">
        <v>336</v>
      </c>
      <c r="C67" s="4" t="str">
        <v>failed</v>
      </c>
      <c r="D67">
        <v>86</v>
      </c>
      <c r="P67" t="s">
        <v>20</v>
      </c>
      <c r="Q67">
        <v>236</v>
      </c>
    </row>
    <row r="68" spans="1:17" x14ac:dyDescent="0.2">
      <c r="A68" s="5" t="str">
        <v>successful</v>
      </c>
      <c r="B68">
        <v>1917</v>
      </c>
      <c r="C68" s="4" t="str">
        <v>failed</v>
      </c>
      <c r="D68">
        <v>243</v>
      </c>
      <c r="P68" t="s">
        <v>14</v>
      </c>
      <c r="Q68">
        <v>12</v>
      </c>
    </row>
    <row r="69" spans="1:17" x14ac:dyDescent="0.2">
      <c r="A69" s="5" t="str">
        <v>successful</v>
      </c>
      <c r="B69">
        <v>95</v>
      </c>
      <c r="C69" s="4" t="str">
        <v>failed</v>
      </c>
      <c r="D69">
        <v>65</v>
      </c>
      <c r="P69" t="s">
        <v>20</v>
      </c>
      <c r="Q69">
        <v>4065</v>
      </c>
    </row>
    <row r="70" spans="1:17" x14ac:dyDescent="0.2">
      <c r="A70" s="5" t="str">
        <v>successful</v>
      </c>
      <c r="B70">
        <v>147</v>
      </c>
      <c r="C70" s="4" t="str">
        <v>failed</v>
      </c>
      <c r="D70">
        <v>100</v>
      </c>
      <c r="P70" t="s">
        <v>20</v>
      </c>
      <c r="Q70">
        <v>246</v>
      </c>
    </row>
    <row r="71" spans="1:17" x14ac:dyDescent="0.2">
      <c r="A71" s="5" t="str">
        <v>successful</v>
      </c>
      <c r="B71">
        <v>86</v>
      </c>
      <c r="C71" s="4" t="str">
        <v>failed</v>
      </c>
      <c r="D71">
        <v>168</v>
      </c>
      <c r="P71" t="s">
        <v>74</v>
      </c>
      <c r="Q71">
        <v>17</v>
      </c>
    </row>
    <row r="72" spans="1:17" x14ac:dyDescent="0.2">
      <c r="A72" s="5" t="str">
        <v>successful</v>
      </c>
      <c r="B72">
        <v>83</v>
      </c>
      <c r="C72" s="4" t="str">
        <v>failed</v>
      </c>
      <c r="D72">
        <v>13</v>
      </c>
      <c r="P72" t="s">
        <v>20</v>
      </c>
      <c r="Q72">
        <v>2475</v>
      </c>
    </row>
    <row r="73" spans="1:17" x14ac:dyDescent="0.2">
      <c r="A73" s="5" t="str">
        <v>successful</v>
      </c>
      <c r="B73">
        <v>676</v>
      </c>
      <c r="C73" s="4" t="str">
        <v>failed</v>
      </c>
      <c r="D73">
        <v>1</v>
      </c>
      <c r="P73" t="s">
        <v>20</v>
      </c>
      <c r="Q73">
        <v>76</v>
      </c>
    </row>
    <row r="74" spans="1:17" x14ac:dyDescent="0.2">
      <c r="A74" s="5" t="str">
        <v>successful</v>
      </c>
      <c r="B74">
        <v>361</v>
      </c>
      <c r="C74" s="4" t="str">
        <v>failed</v>
      </c>
      <c r="D74">
        <v>40</v>
      </c>
      <c r="P74" t="s">
        <v>20</v>
      </c>
      <c r="Q74">
        <v>54</v>
      </c>
    </row>
    <row r="75" spans="1:17" x14ac:dyDescent="0.2">
      <c r="A75" s="5" t="str">
        <v>successful</v>
      </c>
      <c r="B75">
        <v>131</v>
      </c>
      <c r="C75" s="4" t="str">
        <v>failed</v>
      </c>
      <c r="D75">
        <v>226</v>
      </c>
      <c r="P75" t="s">
        <v>20</v>
      </c>
      <c r="Q75">
        <v>88</v>
      </c>
    </row>
    <row r="76" spans="1:17" x14ac:dyDescent="0.2">
      <c r="A76" s="5" t="str">
        <v>successful</v>
      </c>
      <c r="B76">
        <v>126</v>
      </c>
      <c r="C76" s="4" t="str">
        <v>failed</v>
      </c>
      <c r="D76">
        <v>1625</v>
      </c>
      <c r="P76" t="s">
        <v>20</v>
      </c>
      <c r="Q76">
        <v>85</v>
      </c>
    </row>
    <row r="77" spans="1:17" x14ac:dyDescent="0.2">
      <c r="A77" s="5" t="str">
        <v>successful</v>
      </c>
      <c r="B77">
        <v>275</v>
      </c>
      <c r="C77" s="4" t="str">
        <v>failed</v>
      </c>
      <c r="D77">
        <v>143</v>
      </c>
      <c r="P77" t="s">
        <v>20</v>
      </c>
      <c r="Q77">
        <v>170</v>
      </c>
    </row>
    <row r="78" spans="1:17" x14ac:dyDescent="0.2">
      <c r="A78" s="5" t="str">
        <v>successful</v>
      </c>
      <c r="B78">
        <v>67</v>
      </c>
      <c r="C78" s="4" t="str">
        <v>failed</v>
      </c>
      <c r="D78">
        <v>934</v>
      </c>
      <c r="P78" t="s">
        <v>14</v>
      </c>
      <c r="Q78">
        <v>1684</v>
      </c>
    </row>
    <row r="79" spans="1:17" x14ac:dyDescent="0.2">
      <c r="A79" s="5" t="str">
        <v>successful</v>
      </c>
      <c r="B79">
        <v>154</v>
      </c>
      <c r="C79" s="4" t="str">
        <v>failed</v>
      </c>
      <c r="D79">
        <v>17</v>
      </c>
      <c r="P79" t="s">
        <v>14</v>
      </c>
      <c r="Q79">
        <v>56</v>
      </c>
    </row>
    <row r="80" spans="1:17" x14ac:dyDescent="0.2">
      <c r="A80" s="5" t="str">
        <v>successful</v>
      </c>
      <c r="B80">
        <v>1782</v>
      </c>
      <c r="C80" s="4" t="str">
        <v>failed</v>
      </c>
      <c r="D80">
        <v>2179</v>
      </c>
      <c r="P80" t="s">
        <v>20</v>
      </c>
      <c r="Q80">
        <v>330</v>
      </c>
    </row>
    <row r="81" spans="1:17" x14ac:dyDescent="0.2">
      <c r="A81" s="5" t="str">
        <v>successful</v>
      </c>
      <c r="B81">
        <v>903</v>
      </c>
      <c r="C81" s="4" t="str">
        <v>failed</v>
      </c>
      <c r="D81">
        <v>931</v>
      </c>
      <c r="P81" t="s">
        <v>14</v>
      </c>
      <c r="Q81">
        <v>838</v>
      </c>
    </row>
    <row r="82" spans="1:17" x14ac:dyDescent="0.2">
      <c r="A82" s="5" t="str">
        <v>successful</v>
      </c>
      <c r="B82">
        <v>94</v>
      </c>
      <c r="C82" s="4" t="str">
        <v>failed</v>
      </c>
      <c r="D82">
        <v>92</v>
      </c>
      <c r="P82" t="s">
        <v>20</v>
      </c>
      <c r="Q82">
        <v>127</v>
      </c>
    </row>
    <row r="83" spans="1:17" x14ac:dyDescent="0.2">
      <c r="A83" s="5" t="str">
        <v>successful</v>
      </c>
      <c r="B83">
        <v>180</v>
      </c>
      <c r="C83" s="4" t="str">
        <v>failed</v>
      </c>
      <c r="D83">
        <v>57</v>
      </c>
      <c r="P83" t="s">
        <v>20</v>
      </c>
      <c r="Q83">
        <v>411</v>
      </c>
    </row>
    <row r="84" spans="1:17" x14ac:dyDescent="0.2">
      <c r="A84" s="5" t="str">
        <v>successful</v>
      </c>
      <c r="B84">
        <v>533</v>
      </c>
      <c r="C84" s="4" t="str">
        <v>failed</v>
      </c>
      <c r="D84">
        <v>41</v>
      </c>
      <c r="P84" t="s">
        <v>20</v>
      </c>
      <c r="Q84">
        <v>180</v>
      </c>
    </row>
    <row r="85" spans="1:17" x14ac:dyDescent="0.2">
      <c r="A85" s="5" t="str">
        <v>successful</v>
      </c>
      <c r="B85">
        <v>2443</v>
      </c>
      <c r="C85" s="4" t="str">
        <v>failed</v>
      </c>
      <c r="D85">
        <v>1</v>
      </c>
      <c r="P85" t="s">
        <v>14</v>
      </c>
      <c r="Q85">
        <v>1000</v>
      </c>
    </row>
    <row r="86" spans="1:17" x14ac:dyDescent="0.2">
      <c r="A86" s="5" t="str">
        <v>successful</v>
      </c>
      <c r="B86">
        <v>89</v>
      </c>
      <c r="C86" s="4" t="str">
        <v>failed</v>
      </c>
      <c r="D86">
        <v>101</v>
      </c>
      <c r="P86" t="s">
        <v>20</v>
      </c>
      <c r="Q86">
        <v>374</v>
      </c>
    </row>
    <row r="87" spans="1:17" x14ac:dyDescent="0.2">
      <c r="A87" s="5" t="str">
        <v>successful</v>
      </c>
      <c r="B87">
        <v>159</v>
      </c>
      <c r="C87" s="4" t="str">
        <v>failed</v>
      </c>
      <c r="D87">
        <v>1335</v>
      </c>
      <c r="P87" t="s">
        <v>20</v>
      </c>
      <c r="Q87">
        <v>71</v>
      </c>
    </row>
    <row r="88" spans="1:17" x14ac:dyDescent="0.2">
      <c r="A88" s="5" t="str">
        <v>successful</v>
      </c>
      <c r="B88">
        <v>50</v>
      </c>
      <c r="C88" s="4" t="str">
        <v>failed</v>
      </c>
      <c r="D88">
        <v>15</v>
      </c>
      <c r="P88" t="s">
        <v>20</v>
      </c>
      <c r="Q88">
        <v>203</v>
      </c>
    </row>
    <row r="89" spans="1:17" x14ac:dyDescent="0.2">
      <c r="A89" s="5" t="str">
        <v>successful</v>
      </c>
      <c r="B89">
        <v>186</v>
      </c>
      <c r="C89" s="4" t="str">
        <v>failed</v>
      </c>
      <c r="D89">
        <v>454</v>
      </c>
      <c r="P89" t="s">
        <v>14</v>
      </c>
      <c r="Q89">
        <v>1482</v>
      </c>
    </row>
    <row r="90" spans="1:17" x14ac:dyDescent="0.2">
      <c r="A90" s="5" t="str">
        <v>successful</v>
      </c>
      <c r="B90">
        <v>1071</v>
      </c>
      <c r="C90" s="4" t="str">
        <v>failed</v>
      </c>
      <c r="D90">
        <v>3182</v>
      </c>
      <c r="P90" t="s">
        <v>20</v>
      </c>
      <c r="Q90">
        <v>113</v>
      </c>
    </row>
    <row r="91" spans="1:17" x14ac:dyDescent="0.2">
      <c r="A91" s="5" t="str">
        <v>successful</v>
      </c>
      <c r="B91">
        <v>117</v>
      </c>
      <c r="C91" s="4" t="str">
        <v>failed</v>
      </c>
      <c r="D91">
        <v>15</v>
      </c>
      <c r="P91" t="s">
        <v>20</v>
      </c>
      <c r="Q91">
        <v>96</v>
      </c>
    </row>
    <row r="92" spans="1:17" x14ac:dyDescent="0.2">
      <c r="A92" s="5" t="str">
        <v>successful</v>
      </c>
      <c r="B92">
        <v>70</v>
      </c>
      <c r="C92" s="4" t="str">
        <v>failed</v>
      </c>
      <c r="D92">
        <v>133</v>
      </c>
      <c r="P92" t="s">
        <v>14</v>
      </c>
      <c r="Q92">
        <v>106</v>
      </c>
    </row>
    <row r="93" spans="1:17" x14ac:dyDescent="0.2">
      <c r="A93" s="5" t="str">
        <v>successful</v>
      </c>
      <c r="B93">
        <v>135</v>
      </c>
      <c r="C93" s="4" t="str">
        <v>failed</v>
      </c>
      <c r="D93">
        <v>2062</v>
      </c>
      <c r="P93" t="s">
        <v>14</v>
      </c>
      <c r="Q93">
        <v>679</v>
      </c>
    </row>
    <row r="94" spans="1:17" x14ac:dyDescent="0.2">
      <c r="A94" s="5" t="str">
        <v>successful</v>
      </c>
      <c r="B94">
        <v>768</v>
      </c>
      <c r="C94" s="4" t="str">
        <v>failed</v>
      </c>
      <c r="D94">
        <v>29</v>
      </c>
      <c r="P94" t="s">
        <v>20</v>
      </c>
      <c r="Q94">
        <v>498</v>
      </c>
    </row>
    <row r="95" spans="1:17" x14ac:dyDescent="0.2">
      <c r="A95" s="5" t="str">
        <v>successful</v>
      </c>
      <c r="B95">
        <v>199</v>
      </c>
      <c r="C95" s="4" t="str">
        <v>failed</v>
      </c>
      <c r="D95">
        <v>132</v>
      </c>
      <c r="P95" t="s">
        <v>74</v>
      </c>
      <c r="Q95">
        <v>610</v>
      </c>
    </row>
    <row r="96" spans="1:17" x14ac:dyDescent="0.2">
      <c r="A96" s="5" t="str">
        <v>successful</v>
      </c>
      <c r="B96">
        <v>107</v>
      </c>
      <c r="C96" s="4" t="str">
        <v>failed</v>
      </c>
      <c r="D96">
        <v>137</v>
      </c>
      <c r="P96" t="s">
        <v>20</v>
      </c>
      <c r="Q96">
        <v>180</v>
      </c>
    </row>
    <row r="97" spans="1:17" x14ac:dyDescent="0.2">
      <c r="A97" s="5" t="str">
        <v>successful</v>
      </c>
      <c r="B97">
        <v>195</v>
      </c>
      <c r="C97" s="4" t="str">
        <v>failed</v>
      </c>
      <c r="D97">
        <v>908</v>
      </c>
      <c r="P97" t="s">
        <v>20</v>
      </c>
      <c r="Q97">
        <v>27</v>
      </c>
    </row>
    <row r="98" spans="1:17" x14ac:dyDescent="0.2">
      <c r="A98" s="5" t="str">
        <v>successful</v>
      </c>
      <c r="B98">
        <v>3376</v>
      </c>
      <c r="C98" s="4" t="str">
        <v>failed</v>
      </c>
      <c r="D98">
        <v>10</v>
      </c>
      <c r="P98" t="s">
        <v>20</v>
      </c>
      <c r="Q98">
        <v>2331</v>
      </c>
    </row>
    <row r="99" spans="1:17" x14ac:dyDescent="0.2">
      <c r="A99" s="5" t="str">
        <v>successful</v>
      </c>
      <c r="B99">
        <v>41</v>
      </c>
      <c r="C99" s="4" t="str">
        <v>failed</v>
      </c>
      <c r="D99">
        <v>1910</v>
      </c>
      <c r="P99" t="s">
        <v>20</v>
      </c>
      <c r="Q99">
        <v>113</v>
      </c>
    </row>
    <row r="100" spans="1:17" x14ac:dyDescent="0.2">
      <c r="A100" s="5" t="str">
        <v>successful</v>
      </c>
      <c r="B100">
        <v>1821</v>
      </c>
      <c r="C100" s="4" t="str">
        <v>failed</v>
      </c>
      <c r="D100">
        <v>38</v>
      </c>
      <c r="P100" t="s">
        <v>14</v>
      </c>
      <c r="Q100">
        <v>1220</v>
      </c>
    </row>
    <row r="101" spans="1:17" x14ac:dyDescent="0.2">
      <c r="A101" s="5" t="str">
        <v>successful</v>
      </c>
      <c r="B101">
        <v>164</v>
      </c>
      <c r="C101" s="4" t="str">
        <v>failed</v>
      </c>
      <c r="D101">
        <v>104</v>
      </c>
      <c r="P101" t="s">
        <v>20</v>
      </c>
      <c r="Q101">
        <v>164</v>
      </c>
    </row>
    <row r="102" spans="1:17" x14ac:dyDescent="0.2">
      <c r="A102" s="5" t="str">
        <v>successful</v>
      </c>
      <c r="B102">
        <v>157</v>
      </c>
      <c r="C102" s="4" t="str">
        <v>failed</v>
      </c>
      <c r="D102">
        <v>49</v>
      </c>
      <c r="P102" t="s">
        <v>14</v>
      </c>
      <c r="Q102">
        <v>1</v>
      </c>
    </row>
    <row r="103" spans="1:17" x14ac:dyDescent="0.2">
      <c r="A103" s="5" t="str">
        <v>successful</v>
      </c>
      <c r="B103">
        <v>246</v>
      </c>
      <c r="C103" s="4" t="str">
        <v>failed</v>
      </c>
      <c r="D103">
        <v>1</v>
      </c>
      <c r="P103" t="s">
        <v>20</v>
      </c>
      <c r="Q103">
        <v>164</v>
      </c>
    </row>
    <row r="104" spans="1:17" x14ac:dyDescent="0.2">
      <c r="A104" s="5" t="str">
        <v>successful</v>
      </c>
      <c r="B104">
        <v>1396</v>
      </c>
      <c r="C104" s="4" t="str">
        <v>failed</v>
      </c>
      <c r="D104">
        <v>245</v>
      </c>
      <c r="P104" t="s">
        <v>20</v>
      </c>
      <c r="Q104">
        <v>336</v>
      </c>
    </row>
    <row r="105" spans="1:17" x14ac:dyDescent="0.2">
      <c r="A105" s="5" t="str">
        <v>successful</v>
      </c>
      <c r="B105">
        <v>2506</v>
      </c>
      <c r="C105" s="4" t="str">
        <v>failed</v>
      </c>
      <c r="D105">
        <v>32</v>
      </c>
      <c r="P105" t="s">
        <v>14</v>
      </c>
      <c r="Q105">
        <v>37</v>
      </c>
    </row>
    <row r="106" spans="1:17" x14ac:dyDescent="0.2">
      <c r="A106" s="5" t="str">
        <v>successful</v>
      </c>
      <c r="B106">
        <v>244</v>
      </c>
      <c r="C106" s="4" t="str">
        <v>failed</v>
      </c>
      <c r="D106">
        <v>7</v>
      </c>
      <c r="P106" t="s">
        <v>20</v>
      </c>
      <c r="Q106">
        <v>1917</v>
      </c>
    </row>
    <row r="107" spans="1:17" x14ac:dyDescent="0.2">
      <c r="A107" s="5" t="str">
        <v>successful</v>
      </c>
      <c r="B107">
        <v>146</v>
      </c>
      <c r="C107" s="4" t="str">
        <v>failed</v>
      </c>
      <c r="D107">
        <v>803</v>
      </c>
      <c r="P107" t="s">
        <v>20</v>
      </c>
      <c r="Q107">
        <v>95</v>
      </c>
    </row>
    <row r="108" spans="1:17" x14ac:dyDescent="0.2">
      <c r="A108" s="5" t="str">
        <v>successful</v>
      </c>
      <c r="B108">
        <v>1267</v>
      </c>
      <c r="C108" s="4" t="str">
        <v>failed</v>
      </c>
      <c r="D108">
        <v>16</v>
      </c>
      <c r="P108" t="s">
        <v>20</v>
      </c>
      <c r="Q108">
        <v>147</v>
      </c>
    </row>
    <row r="109" spans="1:17" x14ac:dyDescent="0.2">
      <c r="A109" s="5" t="str">
        <v>successful</v>
      </c>
      <c r="B109">
        <v>1561</v>
      </c>
      <c r="C109" s="4" t="str">
        <v>failed</v>
      </c>
      <c r="D109">
        <v>31</v>
      </c>
      <c r="P109" t="s">
        <v>20</v>
      </c>
      <c r="Q109">
        <v>86</v>
      </c>
    </row>
    <row r="110" spans="1:17" x14ac:dyDescent="0.2">
      <c r="A110" s="5" t="str">
        <v>successful</v>
      </c>
      <c r="B110">
        <v>48</v>
      </c>
      <c r="C110" s="4" t="str">
        <v>failed</v>
      </c>
      <c r="D110">
        <v>108</v>
      </c>
      <c r="P110" t="s">
        <v>20</v>
      </c>
      <c r="Q110">
        <v>83</v>
      </c>
    </row>
    <row r="111" spans="1:17" x14ac:dyDescent="0.2">
      <c r="A111" s="5" t="str">
        <v>successful</v>
      </c>
      <c r="B111">
        <v>2739</v>
      </c>
      <c r="C111" s="4" t="str">
        <v>failed</v>
      </c>
      <c r="D111">
        <v>30</v>
      </c>
      <c r="P111" t="s">
        <v>14</v>
      </c>
      <c r="Q111">
        <v>60</v>
      </c>
    </row>
    <row r="112" spans="1:17" x14ac:dyDescent="0.2">
      <c r="A112" s="5" t="str">
        <v>successful</v>
      </c>
      <c r="B112">
        <v>3537</v>
      </c>
      <c r="C112" s="4" t="str">
        <v>failed</v>
      </c>
      <c r="D112">
        <v>17</v>
      </c>
      <c r="P112" t="s">
        <v>14</v>
      </c>
      <c r="Q112">
        <v>296</v>
      </c>
    </row>
    <row r="113" spans="1:17" x14ac:dyDescent="0.2">
      <c r="A113" s="5" t="str">
        <v>successful</v>
      </c>
      <c r="B113">
        <v>2107</v>
      </c>
      <c r="C113" s="4" t="str">
        <v>failed</v>
      </c>
      <c r="D113">
        <v>80</v>
      </c>
      <c r="P113" t="s">
        <v>20</v>
      </c>
      <c r="Q113">
        <v>676</v>
      </c>
    </row>
    <row r="114" spans="1:17" x14ac:dyDescent="0.2">
      <c r="A114" s="5" t="str">
        <v>successful</v>
      </c>
      <c r="B114">
        <v>3318</v>
      </c>
      <c r="C114" s="4" t="str">
        <v>failed</v>
      </c>
      <c r="D114">
        <v>2468</v>
      </c>
      <c r="P114" t="s">
        <v>20</v>
      </c>
      <c r="Q114">
        <v>361</v>
      </c>
    </row>
    <row r="115" spans="1:17" x14ac:dyDescent="0.2">
      <c r="A115" s="5" t="str">
        <v>successful</v>
      </c>
      <c r="B115">
        <v>340</v>
      </c>
      <c r="C115" s="4" t="str">
        <v>failed</v>
      </c>
      <c r="D115">
        <v>26</v>
      </c>
      <c r="P115" t="s">
        <v>20</v>
      </c>
      <c r="Q115">
        <v>131</v>
      </c>
    </row>
    <row r="116" spans="1:17" x14ac:dyDescent="0.2">
      <c r="A116" s="5" t="str">
        <v>successful</v>
      </c>
      <c r="B116">
        <v>1442</v>
      </c>
      <c r="C116" s="4" t="str">
        <v>failed</v>
      </c>
      <c r="D116">
        <v>73</v>
      </c>
      <c r="P116" t="s">
        <v>20</v>
      </c>
      <c r="Q116">
        <v>126</v>
      </c>
    </row>
    <row r="117" spans="1:17" x14ac:dyDescent="0.2">
      <c r="A117" s="5" t="str">
        <v>successful</v>
      </c>
      <c r="B117">
        <v>126</v>
      </c>
      <c r="C117" s="4" t="str">
        <v>failed</v>
      </c>
      <c r="D117">
        <v>128</v>
      </c>
      <c r="P117" t="s">
        <v>14</v>
      </c>
      <c r="Q117">
        <v>3304</v>
      </c>
    </row>
    <row r="118" spans="1:17" x14ac:dyDescent="0.2">
      <c r="A118" s="5" t="str">
        <v>successful</v>
      </c>
      <c r="B118">
        <v>524</v>
      </c>
      <c r="C118" s="4" t="str">
        <v>failed</v>
      </c>
      <c r="D118">
        <v>33</v>
      </c>
      <c r="P118" t="s">
        <v>14</v>
      </c>
      <c r="Q118">
        <v>73</v>
      </c>
    </row>
    <row r="119" spans="1:17" x14ac:dyDescent="0.2">
      <c r="A119" s="5" t="str">
        <v>successful</v>
      </c>
      <c r="B119">
        <v>1989</v>
      </c>
      <c r="C119" s="4" t="str">
        <v>failed</v>
      </c>
      <c r="D119">
        <v>1072</v>
      </c>
      <c r="P119" t="s">
        <v>20</v>
      </c>
      <c r="Q119">
        <v>275</v>
      </c>
    </row>
    <row r="120" spans="1:17" x14ac:dyDescent="0.2">
      <c r="A120" s="5" t="str">
        <v>successful</v>
      </c>
      <c r="B120">
        <v>157</v>
      </c>
      <c r="C120" s="4" t="str">
        <v>failed</v>
      </c>
      <c r="D120">
        <v>393</v>
      </c>
      <c r="P120" t="s">
        <v>20</v>
      </c>
      <c r="Q120">
        <v>67</v>
      </c>
    </row>
    <row r="121" spans="1:17" x14ac:dyDescent="0.2">
      <c r="A121" s="5" t="str">
        <v>successful</v>
      </c>
      <c r="B121">
        <v>4498</v>
      </c>
      <c r="C121" s="4" t="str">
        <v>failed</v>
      </c>
      <c r="D121">
        <v>1257</v>
      </c>
      <c r="P121" t="s">
        <v>20</v>
      </c>
      <c r="Q121">
        <v>154</v>
      </c>
    </row>
    <row r="122" spans="1:17" x14ac:dyDescent="0.2">
      <c r="A122" s="5" t="str">
        <v>successful</v>
      </c>
      <c r="B122">
        <v>80</v>
      </c>
      <c r="C122" s="4" t="str">
        <v>failed</v>
      </c>
      <c r="D122">
        <v>328</v>
      </c>
      <c r="P122" t="s">
        <v>20</v>
      </c>
      <c r="Q122">
        <v>1782</v>
      </c>
    </row>
    <row r="123" spans="1:17" x14ac:dyDescent="0.2">
      <c r="A123" s="5" t="str">
        <v>successful</v>
      </c>
      <c r="B123">
        <v>43</v>
      </c>
      <c r="C123" s="4" t="str">
        <v>failed</v>
      </c>
      <c r="D123">
        <v>147</v>
      </c>
      <c r="P123" t="s">
        <v>20</v>
      </c>
      <c r="Q123">
        <v>903</v>
      </c>
    </row>
    <row r="124" spans="1:17" x14ac:dyDescent="0.2">
      <c r="A124" s="5" t="str">
        <v>successful</v>
      </c>
      <c r="B124">
        <v>2053</v>
      </c>
      <c r="C124" s="4" t="str">
        <v>failed</v>
      </c>
      <c r="D124">
        <v>830</v>
      </c>
      <c r="P124" t="s">
        <v>14</v>
      </c>
      <c r="Q124">
        <v>3387</v>
      </c>
    </row>
    <row r="125" spans="1:17" x14ac:dyDescent="0.2">
      <c r="A125" s="5" t="str">
        <v>successful</v>
      </c>
      <c r="B125">
        <v>168</v>
      </c>
      <c r="C125" s="4" t="str">
        <v>failed</v>
      </c>
      <c r="D125">
        <v>331</v>
      </c>
      <c r="P125" t="s">
        <v>14</v>
      </c>
      <c r="Q125">
        <v>662</v>
      </c>
    </row>
    <row r="126" spans="1:17" x14ac:dyDescent="0.2">
      <c r="A126" s="5" t="str">
        <v>successful</v>
      </c>
      <c r="B126">
        <v>4289</v>
      </c>
      <c r="C126" s="4" t="str">
        <v>failed</v>
      </c>
      <c r="D126">
        <v>25</v>
      </c>
      <c r="P126" t="s">
        <v>20</v>
      </c>
      <c r="Q126">
        <v>94</v>
      </c>
    </row>
    <row r="127" spans="1:17" x14ac:dyDescent="0.2">
      <c r="A127" s="5" t="str">
        <v>successful</v>
      </c>
      <c r="B127">
        <v>165</v>
      </c>
      <c r="C127" s="4" t="str">
        <v>failed</v>
      </c>
      <c r="D127">
        <v>3483</v>
      </c>
      <c r="P127" t="s">
        <v>20</v>
      </c>
      <c r="Q127">
        <v>180</v>
      </c>
    </row>
    <row r="128" spans="1:17" x14ac:dyDescent="0.2">
      <c r="A128" s="5" t="str">
        <v>successful</v>
      </c>
      <c r="B128">
        <v>1815</v>
      </c>
      <c r="C128" s="4" t="str">
        <v>failed</v>
      </c>
      <c r="D128">
        <v>923</v>
      </c>
      <c r="P128" t="s">
        <v>14</v>
      </c>
      <c r="Q128">
        <v>774</v>
      </c>
    </row>
    <row r="129" spans="1:17" x14ac:dyDescent="0.2">
      <c r="A129" s="5" t="str">
        <v>successful</v>
      </c>
      <c r="B129">
        <v>397</v>
      </c>
      <c r="C129" s="4" t="str">
        <v>failed</v>
      </c>
      <c r="D129">
        <v>1</v>
      </c>
      <c r="P129" t="s">
        <v>14</v>
      </c>
      <c r="Q129">
        <v>672</v>
      </c>
    </row>
    <row r="130" spans="1:17" x14ac:dyDescent="0.2">
      <c r="A130" s="5" t="str">
        <v>successful</v>
      </c>
      <c r="B130">
        <v>1539</v>
      </c>
      <c r="C130" s="4" t="str">
        <v>failed</v>
      </c>
      <c r="D130">
        <v>33</v>
      </c>
      <c r="P130" t="s">
        <v>74</v>
      </c>
      <c r="Q130">
        <v>532</v>
      </c>
    </row>
    <row r="131" spans="1:17" x14ac:dyDescent="0.2">
      <c r="A131" s="5" t="str">
        <v>successful</v>
      </c>
      <c r="B131">
        <v>138</v>
      </c>
      <c r="C131" s="4" t="str">
        <v>failed</v>
      </c>
      <c r="D131">
        <v>40</v>
      </c>
      <c r="P131" t="s">
        <v>74</v>
      </c>
      <c r="Q131">
        <v>55</v>
      </c>
    </row>
    <row r="132" spans="1:17" x14ac:dyDescent="0.2">
      <c r="A132" s="5" t="str">
        <v>successful</v>
      </c>
      <c r="B132">
        <v>3594</v>
      </c>
      <c r="C132" s="4" t="str">
        <v>failed</v>
      </c>
      <c r="D132">
        <v>23</v>
      </c>
      <c r="P132" t="s">
        <v>20</v>
      </c>
      <c r="Q132">
        <v>533</v>
      </c>
    </row>
    <row r="133" spans="1:17" x14ac:dyDescent="0.2">
      <c r="A133" s="5" t="str">
        <v>successful</v>
      </c>
      <c r="B133">
        <v>5880</v>
      </c>
      <c r="C133" s="4" t="str">
        <v>failed</v>
      </c>
      <c r="D133">
        <v>75</v>
      </c>
      <c r="P133" t="s">
        <v>20</v>
      </c>
      <c r="Q133">
        <v>2443</v>
      </c>
    </row>
    <row r="134" spans="1:17" x14ac:dyDescent="0.2">
      <c r="A134" s="5" t="str">
        <v>successful</v>
      </c>
      <c r="B134">
        <v>112</v>
      </c>
      <c r="C134" s="4" t="str">
        <v>failed</v>
      </c>
      <c r="D134">
        <v>2176</v>
      </c>
      <c r="P134" t="s">
        <v>20</v>
      </c>
      <c r="Q134">
        <v>89</v>
      </c>
    </row>
    <row r="135" spans="1:17" x14ac:dyDescent="0.2">
      <c r="A135" s="5" t="str">
        <v>successful</v>
      </c>
      <c r="B135">
        <v>943</v>
      </c>
      <c r="C135" s="4" t="str">
        <v>failed</v>
      </c>
      <c r="D135">
        <v>441</v>
      </c>
      <c r="P135" t="s">
        <v>20</v>
      </c>
      <c r="Q135">
        <v>159</v>
      </c>
    </row>
    <row r="136" spans="1:17" x14ac:dyDescent="0.2">
      <c r="A136" s="5" t="str">
        <v>successful</v>
      </c>
      <c r="B136">
        <v>2468</v>
      </c>
      <c r="C136" s="4" t="str">
        <v>failed</v>
      </c>
      <c r="D136">
        <v>25</v>
      </c>
      <c r="P136" t="s">
        <v>14</v>
      </c>
      <c r="Q136">
        <v>940</v>
      </c>
    </row>
    <row r="137" spans="1:17" x14ac:dyDescent="0.2">
      <c r="A137" s="5" t="str">
        <v>successful</v>
      </c>
      <c r="B137">
        <v>2551</v>
      </c>
      <c r="C137" s="4" t="str">
        <v>failed</v>
      </c>
      <c r="D137">
        <v>127</v>
      </c>
      <c r="P137" t="s">
        <v>14</v>
      </c>
      <c r="Q137">
        <v>117</v>
      </c>
    </row>
    <row r="138" spans="1:17" x14ac:dyDescent="0.2">
      <c r="A138" s="5" t="str">
        <v>successful</v>
      </c>
      <c r="B138">
        <v>101</v>
      </c>
      <c r="C138" s="4" t="str">
        <v>failed</v>
      </c>
      <c r="D138">
        <v>355</v>
      </c>
      <c r="P138" t="s">
        <v>74</v>
      </c>
      <c r="Q138">
        <v>58</v>
      </c>
    </row>
    <row r="139" spans="1:17" x14ac:dyDescent="0.2">
      <c r="A139" s="5" t="str">
        <v>successful</v>
      </c>
      <c r="B139">
        <v>92</v>
      </c>
      <c r="C139" s="4" t="str">
        <v>failed</v>
      </c>
      <c r="D139">
        <v>44</v>
      </c>
      <c r="P139" t="s">
        <v>20</v>
      </c>
      <c r="Q139">
        <v>50</v>
      </c>
    </row>
    <row r="140" spans="1:17" x14ac:dyDescent="0.2">
      <c r="A140" s="5" t="str">
        <v>successful</v>
      </c>
      <c r="B140">
        <v>62</v>
      </c>
      <c r="C140" s="4" t="str">
        <v>failed</v>
      </c>
      <c r="D140">
        <v>67</v>
      </c>
      <c r="P140" t="s">
        <v>14</v>
      </c>
      <c r="Q140">
        <v>115</v>
      </c>
    </row>
    <row r="141" spans="1:17" x14ac:dyDescent="0.2">
      <c r="A141" s="5" t="str">
        <v>successful</v>
      </c>
      <c r="B141">
        <v>149</v>
      </c>
      <c r="C141" s="4" t="str">
        <v>failed</v>
      </c>
      <c r="D141">
        <v>1068</v>
      </c>
      <c r="P141" t="s">
        <v>14</v>
      </c>
      <c r="Q141">
        <v>326</v>
      </c>
    </row>
    <row r="142" spans="1:17" x14ac:dyDescent="0.2">
      <c r="A142" s="5" t="str">
        <v>successful</v>
      </c>
      <c r="B142">
        <v>329</v>
      </c>
      <c r="C142" s="4" t="str">
        <v>failed</v>
      </c>
      <c r="D142">
        <v>424</v>
      </c>
      <c r="P142" t="s">
        <v>20</v>
      </c>
      <c r="Q142">
        <v>186</v>
      </c>
    </row>
    <row r="143" spans="1:17" x14ac:dyDescent="0.2">
      <c r="A143" s="5" t="str">
        <v>successful</v>
      </c>
      <c r="B143">
        <v>97</v>
      </c>
      <c r="C143" s="4" t="str">
        <v>failed</v>
      </c>
      <c r="D143">
        <v>151</v>
      </c>
      <c r="P143" t="s">
        <v>20</v>
      </c>
      <c r="Q143">
        <v>1071</v>
      </c>
    </row>
    <row r="144" spans="1:17" x14ac:dyDescent="0.2">
      <c r="A144" s="5" t="str">
        <v>successful</v>
      </c>
      <c r="B144">
        <v>1784</v>
      </c>
      <c r="C144" s="4" t="str">
        <v>failed</v>
      </c>
      <c r="D144">
        <v>1608</v>
      </c>
      <c r="P144" t="s">
        <v>20</v>
      </c>
      <c r="Q144">
        <v>117</v>
      </c>
    </row>
    <row r="145" spans="1:17" x14ac:dyDescent="0.2">
      <c r="A145" s="5" t="str">
        <v>successful</v>
      </c>
      <c r="B145">
        <v>1684</v>
      </c>
      <c r="C145" s="4" t="str">
        <v>failed</v>
      </c>
      <c r="D145">
        <v>941</v>
      </c>
      <c r="P145" t="s">
        <v>20</v>
      </c>
      <c r="Q145">
        <v>70</v>
      </c>
    </row>
    <row r="146" spans="1:17" x14ac:dyDescent="0.2">
      <c r="A146" s="5" t="str">
        <v>successful</v>
      </c>
      <c r="B146">
        <v>250</v>
      </c>
      <c r="C146" s="4" t="str">
        <v>failed</v>
      </c>
      <c r="D146">
        <v>1</v>
      </c>
      <c r="P146" t="s">
        <v>20</v>
      </c>
      <c r="Q146">
        <v>135</v>
      </c>
    </row>
    <row r="147" spans="1:17" x14ac:dyDescent="0.2">
      <c r="A147" s="5" t="str">
        <v>successful</v>
      </c>
      <c r="B147">
        <v>238</v>
      </c>
      <c r="C147" s="4" t="str">
        <v>failed</v>
      </c>
      <c r="D147">
        <v>40</v>
      </c>
      <c r="P147" t="s">
        <v>20</v>
      </c>
      <c r="Q147">
        <v>768</v>
      </c>
    </row>
    <row r="148" spans="1:17" x14ac:dyDescent="0.2">
      <c r="A148" s="5" t="str">
        <v>successful</v>
      </c>
      <c r="B148">
        <v>53</v>
      </c>
      <c r="C148" s="4" t="str">
        <v>failed</v>
      </c>
      <c r="D148">
        <v>3015</v>
      </c>
      <c r="P148" t="s">
        <v>74</v>
      </c>
      <c r="Q148">
        <v>51</v>
      </c>
    </row>
    <row r="149" spans="1:17" x14ac:dyDescent="0.2">
      <c r="A149" s="5" t="str">
        <v>successful</v>
      </c>
      <c r="B149">
        <v>214</v>
      </c>
      <c r="C149" s="4" t="str">
        <v>failed</v>
      </c>
      <c r="D149">
        <v>435</v>
      </c>
      <c r="P149" t="s">
        <v>20</v>
      </c>
      <c r="Q149">
        <v>199</v>
      </c>
    </row>
    <row r="150" spans="1:17" x14ac:dyDescent="0.2">
      <c r="A150" s="5" t="str">
        <v>successful</v>
      </c>
      <c r="B150">
        <v>222</v>
      </c>
      <c r="C150" s="4" t="str">
        <v>failed</v>
      </c>
      <c r="D150">
        <v>714</v>
      </c>
      <c r="P150" t="s">
        <v>20</v>
      </c>
      <c r="Q150">
        <v>107</v>
      </c>
    </row>
    <row r="151" spans="1:17" x14ac:dyDescent="0.2">
      <c r="A151" s="5" t="str">
        <v>successful</v>
      </c>
      <c r="B151">
        <v>1884</v>
      </c>
      <c r="C151" s="4" t="str">
        <v>failed</v>
      </c>
      <c r="D151">
        <v>5497</v>
      </c>
      <c r="P151" t="s">
        <v>20</v>
      </c>
      <c r="Q151">
        <v>195</v>
      </c>
    </row>
    <row r="152" spans="1:17" x14ac:dyDescent="0.2">
      <c r="A152" s="5" t="str">
        <v>successful</v>
      </c>
      <c r="B152">
        <v>218</v>
      </c>
      <c r="C152" s="4" t="str">
        <v>failed</v>
      </c>
      <c r="D152">
        <v>418</v>
      </c>
      <c r="P152" t="s">
        <v>14</v>
      </c>
      <c r="Q152">
        <v>1</v>
      </c>
    </row>
    <row r="153" spans="1:17" x14ac:dyDescent="0.2">
      <c r="A153" s="5" t="str">
        <v>successful</v>
      </c>
      <c r="B153">
        <v>6465</v>
      </c>
      <c r="C153" s="4" t="str">
        <v>failed</v>
      </c>
      <c r="D153">
        <v>1439</v>
      </c>
      <c r="P153" t="s">
        <v>14</v>
      </c>
      <c r="Q153">
        <v>1467</v>
      </c>
    </row>
    <row r="154" spans="1:17" x14ac:dyDescent="0.2">
      <c r="A154" s="5" t="str">
        <v>successful</v>
      </c>
      <c r="B154">
        <v>59</v>
      </c>
      <c r="C154" s="4" t="str">
        <v>failed</v>
      </c>
      <c r="D154">
        <v>15</v>
      </c>
      <c r="P154" t="s">
        <v>20</v>
      </c>
      <c r="Q154">
        <v>3376</v>
      </c>
    </row>
    <row r="155" spans="1:17" x14ac:dyDescent="0.2">
      <c r="A155" s="5" t="str">
        <v>successful</v>
      </c>
      <c r="B155">
        <v>88</v>
      </c>
      <c r="C155" s="4" t="str">
        <v>failed</v>
      </c>
      <c r="D155">
        <v>1999</v>
      </c>
      <c r="P155" t="s">
        <v>14</v>
      </c>
      <c r="Q155">
        <v>5681</v>
      </c>
    </row>
    <row r="156" spans="1:17" x14ac:dyDescent="0.2">
      <c r="A156" s="5" t="str">
        <v>successful</v>
      </c>
      <c r="B156">
        <v>1697</v>
      </c>
      <c r="C156" s="4" t="str">
        <v>failed</v>
      </c>
      <c r="D156">
        <v>118</v>
      </c>
      <c r="P156" t="s">
        <v>14</v>
      </c>
      <c r="Q156">
        <v>1059</v>
      </c>
    </row>
    <row r="157" spans="1:17" x14ac:dyDescent="0.2">
      <c r="A157" s="5" t="str">
        <v>successful</v>
      </c>
      <c r="B157">
        <v>92</v>
      </c>
      <c r="C157" s="4" t="str">
        <v>failed</v>
      </c>
      <c r="D157">
        <v>162</v>
      </c>
      <c r="P157" t="s">
        <v>14</v>
      </c>
      <c r="Q157">
        <v>1194</v>
      </c>
    </row>
    <row r="158" spans="1:17" x14ac:dyDescent="0.2">
      <c r="A158" s="5" t="str">
        <v>successful</v>
      </c>
      <c r="B158">
        <v>186</v>
      </c>
      <c r="C158" s="4" t="str">
        <v>failed</v>
      </c>
      <c r="D158">
        <v>83</v>
      </c>
      <c r="P158" t="s">
        <v>74</v>
      </c>
      <c r="Q158">
        <v>379</v>
      </c>
    </row>
    <row r="159" spans="1:17" x14ac:dyDescent="0.2">
      <c r="A159" s="5" t="str">
        <v>successful</v>
      </c>
      <c r="B159">
        <v>138</v>
      </c>
      <c r="C159" s="4" t="str">
        <v>failed</v>
      </c>
      <c r="D159">
        <v>747</v>
      </c>
      <c r="P159" t="s">
        <v>14</v>
      </c>
      <c r="Q159">
        <v>30</v>
      </c>
    </row>
    <row r="160" spans="1:17" x14ac:dyDescent="0.2">
      <c r="A160" s="5" t="str">
        <v>successful</v>
      </c>
      <c r="B160">
        <v>261</v>
      </c>
      <c r="C160" s="4" t="str">
        <v>failed</v>
      </c>
      <c r="D160">
        <v>84</v>
      </c>
      <c r="P160" t="s">
        <v>20</v>
      </c>
      <c r="Q160">
        <v>41</v>
      </c>
    </row>
    <row r="161" spans="1:17" x14ac:dyDescent="0.2">
      <c r="A161" s="5" t="str">
        <v>successful</v>
      </c>
      <c r="B161">
        <v>107</v>
      </c>
      <c r="C161" s="4" t="str">
        <v>failed</v>
      </c>
      <c r="D161">
        <v>91</v>
      </c>
      <c r="P161" t="s">
        <v>20</v>
      </c>
      <c r="Q161">
        <v>1821</v>
      </c>
    </row>
    <row r="162" spans="1:17" x14ac:dyDescent="0.2">
      <c r="A162" s="5" t="str">
        <v>successful</v>
      </c>
      <c r="B162">
        <v>199</v>
      </c>
      <c r="C162" s="4" t="str">
        <v>failed</v>
      </c>
      <c r="D162">
        <v>792</v>
      </c>
      <c r="P162" t="s">
        <v>20</v>
      </c>
      <c r="Q162">
        <v>164</v>
      </c>
    </row>
    <row r="163" spans="1:17" x14ac:dyDescent="0.2">
      <c r="A163" s="5" t="str">
        <v>successful</v>
      </c>
      <c r="B163">
        <v>5512</v>
      </c>
      <c r="C163" s="4" t="str">
        <v>failed</v>
      </c>
      <c r="D163">
        <v>32</v>
      </c>
      <c r="P163" t="s">
        <v>14</v>
      </c>
      <c r="Q163">
        <v>75</v>
      </c>
    </row>
    <row r="164" spans="1:17" x14ac:dyDescent="0.2">
      <c r="A164" s="5" t="str">
        <v>successful</v>
      </c>
      <c r="B164">
        <v>86</v>
      </c>
      <c r="C164" s="4" t="str">
        <v>failed</v>
      </c>
      <c r="D164">
        <v>186</v>
      </c>
      <c r="P164" t="s">
        <v>20</v>
      </c>
      <c r="Q164">
        <v>157</v>
      </c>
    </row>
    <row r="165" spans="1:17" x14ac:dyDescent="0.2">
      <c r="A165" s="5" t="str">
        <v>successful</v>
      </c>
      <c r="B165">
        <v>2768</v>
      </c>
      <c r="C165" s="4" t="str">
        <v>failed</v>
      </c>
      <c r="D165">
        <v>605</v>
      </c>
      <c r="P165" t="s">
        <v>20</v>
      </c>
      <c r="Q165">
        <v>246</v>
      </c>
    </row>
    <row r="166" spans="1:17" x14ac:dyDescent="0.2">
      <c r="A166" s="5" t="str">
        <v>successful</v>
      </c>
      <c r="B166">
        <v>48</v>
      </c>
      <c r="C166" s="4" t="str">
        <v>failed</v>
      </c>
      <c r="D166">
        <v>1</v>
      </c>
      <c r="P166" t="s">
        <v>20</v>
      </c>
      <c r="Q166">
        <v>1396</v>
      </c>
    </row>
    <row r="167" spans="1:17" x14ac:dyDescent="0.2">
      <c r="A167" s="5" t="str">
        <v>successful</v>
      </c>
      <c r="B167">
        <v>87</v>
      </c>
      <c r="C167" s="4" t="str">
        <v>failed</v>
      </c>
      <c r="D167">
        <v>31</v>
      </c>
      <c r="P167" t="s">
        <v>20</v>
      </c>
      <c r="Q167">
        <v>2506</v>
      </c>
    </row>
    <row r="168" spans="1:17" x14ac:dyDescent="0.2">
      <c r="A168" s="5" t="str">
        <v>successful</v>
      </c>
      <c r="B168">
        <v>1894</v>
      </c>
      <c r="C168" s="4" t="str">
        <v>failed</v>
      </c>
      <c r="D168">
        <v>1181</v>
      </c>
      <c r="P168" t="s">
        <v>20</v>
      </c>
      <c r="Q168">
        <v>244</v>
      </c>
    </row>
    <row r="169" spans="1:17" x14ac:dyDescent="0.2">
      <c r="A169" s="5" t="str">
        <v>successful</v>
      </c>
      <c r="B169">
        <v>282</v>
      </c>
      <c r="C169" s="4" t="str">
        <v>failed</v>
      </c>
      <c r="D169">
        <v>39</v>
      </c>
      <c r="P169" t="s">
        <v>20</v>
      </c>
      <c r="Q169">
        <v>146</v>
      </c>
    </row>
    <row r="170" spans="1:17" x14ac:dyDescent="0.2">
      <c r="A170" s="5" t="str">
        <v>successful</v>
      </c>
      <c r="B170">
        <v>116</v>
      </c>
      <c r="C170" s="4" t="str">
        <v>failed</v>
      </c>
      <c r="D170">
        <v>46</v>
      </c>
      <c r="P170" t="s">
        <v>14</v>
      </c>
      <c r="Q170">
        <v>955</v>
      </c>
    </row>
    <row r="171" spans="1:17" x14ac:dyDescent="0.2">
      <c r="A171" s="5" t="str">
        <v>successful</v>
      </c>
      <c r="B171">
        <v>83</v>
      </c>
      <c r="C171" s="4" t="str">
        <v>failed</v>
      </c>
      <c r="D171">
        <v>105</v>
      </c>
      <c r="P171" t="s">
        <v>20</v>
      </c>
      <c r="Q171">
        <v>1267</v>
      </c>
    </row>
    <row r="172" spans="1:17" x14ac:dyDescent="0.2">
      <c r="A172" s="5" t="str">
        <v>successful</v>
      </c>
      <c r="B172">
        <v>91</v>
      </c>
      <c r="C172" s="4" t="str">
        <v>failed</v>
      </c>
      <c r="D172">
        <v>535</v>
      </c>
      <c r="P172" t="s">
        <v>14</v>
      </c>
      <c r="Q172">
        <v>67</v>
      </c>
    </row>
    <row r="173" spans="1:17" x14ac:dyDescent="0.2">
      <c r="A173" s="5" t="str">
        <v>successful</v>
      </c>
      <c r="B173">
        <v>546</v>
      </c>
      <c r="C173" s="4" t="str">
        <v>failed</v>
      </c>
      <c r="D173">
        <v>16</v>
      </c>
      <c r="P173" t="s">
        <v>14</v>
      </c>
      <c r="Q173">
        <v>5</v>
      </c>
    </row>
    <row r="174" spans="1:17" x14ac:dyDescent="0.2">
      <c r="A174" s="5" t="str">
        <v>successful</v>
      </c>
      <c r="B174">
        <v>393</v>
      </c>
      <c r="C174" s="4" t="str">
        <v>failed</v>
      </c>
      <c r="D174">
        <v>575</v>
      </c>
      <c r="P174" t="s">
        <v>14</v>
      </c>
      <c r="Q174">
        <v>26</v>
      </c>
    </row>
    <row r="175" spans="1:17" x14ac:dyDescent="0.2">
      <c r="A175" s="5" t="str">
        <v>successful</v>
      </c>
      <c r="B175">
        <v>133</v>
      </c>
      <c r="C175" s="4" t="str">
        <v>failed</v>
      </c>
      <c r="D175">
        <v>1120</v>
      </c>
      <c r="P175" t="s">
        <v>20</v>
      </c>
      <c r="Q175">
        <v>1561</v>
      </c>
    </row>
    <row r="176" spans="1:17" x14ac:dyDescent="0.2">
      <c r="A176" s="5" t="str">
        <v>successful</v>
      </c>
      <c r="B176">
        <v>254</v>
      </c>
      <c r="C176" s="4" t="str">
        <v>failed</v>
      </c>
      <c r="D176">
        <v>113</v>
      </c>
      <c r="P176" t="s">
        <v>20</v>
      </c>
      <c r="Q176">
        <v>48</v>
      </c>
    </row>
    <row r="177" spans="1:17" x14ac:dyDescent="0.2">
      <c r="A177" s="5" t="str">
        <v>successful</v>
      </c>
      <c r="B177">
        <v>176</v>
      </c>
      <c r="C177" s="4" t="str">
        <v>failed</v>
      </c>
      <c r="D177">
        <v>1538</v>
      </c>
      <c r="P177" t="s">
        <v>14</v>
      </c>
      <c r="Q177">
        <v>1130</v>
      </c>
    </row>
    <row r="178" spans="1:17" x14ac:dyDescent="0.2">
      <c r="A178" s="5" t="str">
        <v>successful</v>
      </c>
      <c r="B178">
        <v>337</v>
      </c>
      <c r="C178" s="4" t="str">
        <v>failed</v>
      </c>
      <c r="D178">
        <v>9</v>
      </c>
      <c r="P178" t="s">
        <v>14</v>
      </c>
      <c r="Q178">
        <v>782</v>
      </c>
    </row>
    <row r="179" spans="1:17" x14ac:dyDescent="0.2">
      <c r="A179" s="5" t="str">
        <v>successful</v>
      </c>
      <c r="B179">
        <v>107</v>
      </c>
      <c r="C179" s="4" t="str">
        <v>failed</v>
      </c>
      <c r="D179">
        <v>554</v>
      </c>
      <c r="P179" t="s">
        <v>20</v>
      </c>
      <c r="Q179">
        <v>2739</v>
      </c>
    </row>
    <row r="180" spans="1:17" x14ac:dyDescent="0.2">
      <c r="A180" s="5" t="str">
        <v>successful</v>
      </c>
      <c r="B180">
        <v>183</v>
      </c>
      <c r="C180" s="4" t="str">
        <v>failed</v>
      </c>
      <c r="D180">
        <v>648</v>
      </c>
      <c r="P180" t="s">
        <v>14</v>
      </c>
      <c r="Q180">
        <v>210</v>
      </c>
    </row>
    <row r="181" spans="1:17" x14ac:dyDescent="0.2">
      <c r="A181" s="5" t="str">
        <v>successful</v>
      </c>
      <c r="B181">
        <v>72</v>
      </c>
      <c r="C181" s="4" t="str">
        <v>failed</v>
      </c>
      <c r="D181">
        <v>21</v>
      </c>
      <c r="P181" t="s">
        <v>20</v>
      </c>
      <c r="Q181">
        <v>3537</v>
      </c>
    </row>
    <row r="182" spans="1:17" x14ac:dyDescent="0.2">
      <c r="A182" s="5" t="str">
        <v>successful</v>
      </c>
      <c r="B182">
        <v>295</v>
      </c>
      <c r="C182" s="4" t="str">
        <v>failed</v>
      </c>
      <c r="D182">
        <v>54</v>
      </c>
      <c r="P182" t="s">
        <v>20</v>
      </c>
      <c r="Q182">
        <v>2107</v>
      </c>
    </row>
    <row r="183" spans="1:17" x14ac:dyDescent="0.2">
      <c r="A183" s="5" t="str">
        <v>successful</v>
      </c>
      <c r="B183">
        <v>142</v>
      </c>
      <c r="C183" s="4" t="str">
        <v>failed</v>
      </c>
      <c r="D183">
        <v>120</v>
      </c>
      <c r="P183" t="s">
        <v>14</v>
      </c>
      <c r="Q183">
        <v>136</v>
      </c>
    </row>
    <row r="184" spans="1:17" x14ac:dyDescent="0.2">
      <c r="A184" s="5" t="str">
        <v>successful</v>
      </c>
      <c r="B184">
        <v>85</v>
      </c>
      <c r="C184" s="4" t="str">
        <v>failed</v>
      </c>
      <c r="D184">
        <v>579</v>
      </c>
      <c r="P184" t="s">
        <v>20</v>
      </c>
      <c r="Q184">
        <v>3318</v>
      </c>
    </row>
    <row r="185" spans="1:17" x14ac:dyDescent="0.2">
      <c r="A185" s="5" t="str">
        <v>successful</v>
      </c>
      <c r="B185">
        <v>659</v>
      </c>
      <c r="C185" s="4" t="str">
        <v>failed</v>
      </c>
      <c r="D185">
        <v>2072</v>
      </c>
      <c r="P185" t="s">
        <v>14</v>
      </c>
      <c r="Q185">
        <v>86</v>
      </c>
    </row>
    <row r="186" spans="1:17" x14ac:dyDescent="0.2">
      <c r="A186" s="5" t="str">
        <v>successful</v>
      </c>
      <c r="B186">
        <v>121</v>
      </c>
      <c r="C186" s="4" t="str">
        <v>failed</v>
      </c>
      <c r="D186">
        <v>0</v>
      </c>
      <c r="P186" t="s">
        <v>20</v>
      </c>
      <c r="Q186">
        <v>340</v>
      </c>
    </row>
    <row r="187" spans="1:17" x14ac:dyDescent="0.2">
      <c r="A187" s="5" t="str">
        <v>successful</v>
      </c>
      <c r="B187">
        <v>3742</v>
      </c>
      <c r="C187" s="4" t="str">
        <v>failed</v>
      </c>
      <c r="D187">
        <v>1796</v>
      </c>
      <c r="P187" t="s">
        <v>14</v>
      </c>
      <c r="Q187">
        <v>19</v>
      </c>
    </row>
    <row r="188" spans="1:17" x14ac:dyDescent="0.2">
      <c r="A188" s="5" t="str">
        <v>successful</v>
      </c>
      <c r="B188">
        <v>223</v>
      </c>
      <c r="C188" s="4" t="str">
        <v>failed</v>
      </c>
      <c r="D188">
        <v>62</v>
      </c>
      <c r="P188" t="s">
        <v>14</v>
      </c>
      <c r="Q188">
        <v>886</v>
      </c>
    </row>
    <row r="189" spans="1:17" x14ac:dyDescent="0.2">
      <c r="A189" s="5" t="str">
        <v>successful</v>
      </c>
      <c r="B189">
        <v>133</v>
      </c>
      <c r="C189" s="4" t="str">
        <v>failed</v>
      </c>
      <c r="D189">
        <v>347</v>
      </c>
      <c r="P189" t="s">
        <v>20</v>
      </c>
      <c r="Q189">
        <v>1442</v>
      </c>
    </row>
    <row r="190" spans="1:17" x14ac:dyDescent="0.2">
      <c r="A190" s="5" t="str">
        <v>successful</v>
      </c>
      <c r="B190">
        <v>5168</v>
      </c>
      <c r="C190" s="4" t="str">
        <v>failed</v>
      </c>
      <c r="D190">
        <v>19</v>
      </c>
      <c r="P190" t="s">
        <v>14</v>
      </c>
      <c r="Q190">
        <v>35</v>
      </c>
    </row>
    <row r="191" spans="1:17" x14ac:dyDescent="0.2">
      <c r="A191" s="5" t="str">
        <v>successful</v>
      </c>
      <c r="B191">
        <v>307</v>
      </c>
      <c r="C191" s="4" t="str">
        <v>failed</v>
      </c>
      <c r="D191">
        <v>1258</v>
      </c>
      <c r="P191" t="s">
        <v>74</v>
      </c>
      <c r="Q191">
        <v>441</v>
      </c>
    </row>
    <row r="192" spans="1:17" x14ac:dyDescent="0.2">
      <c r="A192" s="5" t="str">
        <v>successful</v>
      </c>
      <c r="B192">
        <v>2441</v>
      </c>
      <c r="C192" s="4" t="str">
        <v>failed</v>
      </c>
      <c r="D192">
        <v>362</v>
      </c>
      <c r="P192" t="s">
        <v>14</v>
      </c>
      <c r="Q192">
        <v>24</v>
      </c>
    </row>
    <row r="193" spans="1:17" x14ac:dyDescent="0.2">
      <c r="A193" s="5" t="str">
        <v>successful</v>
      </c>
      <c r="B193">
        <v>1385</v>
      </c>
      <c r="C193" s="4" t="str">
        <v>failed</v>
      </c>
      <c r="D193">
        <v>133</v>
      </c>
      <c r="P193" t="s">
        <v>14</v>
      </c>
      <c r="Q193">
        <v>86</v>
      </c>
    </row>
    <row r="194" spans="1:17" x14ac:dyDescent="0.2">
      <c r="A194" s="5" t="str">
        <v>successful</v>
      </c>
      <c r="B194">
        <v>190</v>
      </c>
      <c r="C194" s="4" t="str">
        <v>failed</v>
      </c>
      <c r="D194">
        <v>846</v>
      </c>
      <c r="P194" t="s">
        <v>14</v>
      </c>
      <c r="Q194">
        <v>243</v>
      </c>
    </row>
    <row r="195" spans="1:17" x14ac:dyDescent="0.2">
      <c r="A195" s="5" t="str">
        <v>successful</v>
      </c>
      <c r="B195">
        <v>470</v>
      </c>
      <c r="C195" s="4" t="str">
        <v>failed</v>
      </c>
      <c r="D195">
        <v>10</v>
      </c>
      <c r="P195" t="s">
        <v>14</v>
      </c>
      <c r="Q195">
        <v>65</v>
      </c>
    </row>
    <row r="196" spans="1:17" x14ac:dyDescent="0.2">
      <c r="A196" s="5" t="str">
        <v>successful</v>
      </c>
      <c r="B196">
        <v>253</v>
      </c>
      <c r="C196" s="4" t="str">
        <v>failed</v>
      </c>
      <c r="D196">
        <v>191</v>
      </c>
      <c r="P196" t="s">
        <v>20</v>
      </c>
      <c r="Q196">
        <v>126</v>
      </c>
    </row>
    <row r="197" spans="1:17" x14ac:dyDescent="0.2">
      <c r="A197" s="5" t="str">
        <v>successful</v>
      </c>
      <c r="B197">
        <v>1113</v>
      </c>
      <c r="C197" s="4" t="str">
        <v>failed</v>
      </c>
      <c r="D197">
        <v>1979</v>
      </c>
      <c r="P197" t="s">
        <v>20</v>
      </c>
      <c r="Q197">
        <v>524</v>
      </c>
    </row>
    <row r="198" spans="1:17" x14ac:dyDescent="0.2">
      <c r="A198" s="5" t="str">
        <v>successful</v>
      </c>
      <c r="B198">
        <v>2283</v>
      </c>
      <c r="C198" s="4" t="str">
        <v>failed</v>
      </c>
      <c r="D198">
        <v>63</v>
      </c>
      <c r="P198" t="s">
        <v>14</v>
      </c>
      <c r="Q198">
        <v>100</v>
      </c>
    </row>
    <row r="199" spans="1:17" x14ac:dyDescent="0.2">
      <c r="A199" s="5" t="str">
        <v>successful</v>
      </c>
      <c r="B199">
        <v>1095</v>
      </c>
      <c r="C199" s="4" t="str">
        <v>failed</v>
      </c>
      <c r="D199">
        <v>6080</v>
      </c>
      <c r="P199" t="s">
        <v>20</v>
      </c>
      <c r="Q199">
        <v>1989</v>
      </c>
    </row>
    <row r="200" spans="1:17" x14ac:dyDescent="0.2">
      <c r="A200" s="5" t="str">
        <v>successful</v>
      </c>
      <c r="B200">
        <v>1690</v>
      </c>
      <c r="C200" s="4" t="str">
        <v>failed</v>
      </c>
      <c r="D200">
        <v>80</v>
      </c>
      <c r="P200" t="s">
        <v>14</v>
      </c>
      <c r="Q200">
        <v>168</v>
      </c>
    </row>
    <row r="201" spans="1:17" x14ac:dyDescent="0.2">
      <c r="A201" s="5" t="str">
        <v>successful</v>
      </c>
      <c r="B201">
        <v>191</v>
      </c>
      <c r="C201" s="4" t="str">
        <v>failed</v>
      </c>
      <c r="D201">
        <v>9</v>
      </c>
      <c r="P201" t="s">
        <v>14</v>
      </c>
      <c r="Q201">
        <v>13</v>
      </c>
    </row>
    <row r="202" spans="1:17" x14ac:dyDescent="0.2">
      <c r="A202" s="5" t="str">
        <v>successful</v>
      </c>
      <c r="B202">
        <v>2013</v>
      </c>
      <c r="C202" s="4" t="str">
        <v>failed</v>
      </c>
      <c r="D202">
        <v>1784</v>
      </c>
      <c r="P202" t="s">
        <v>14</v>
      </c>
      <c r="Q202">
        <v>1</v>
      </c>
    </row>
    <row r="203" spans="1:17" x14ac:dyDescent="0.2">
      <c r="A203" s="5" t="str">
        <v>successful</v>
      </c>
      <c r="B203">
        <v>1703</v>
      </c>
      <c r="C203" s="4" t="str">
        <v>failed</v>
      </c>
      <c r="D203">
        <v>243</v>
      </c>
      <c r="P203" t="s">
        <v>20</v>
      </c>
      <c r="Q203">
        <v>157</v>
      </c>
    </row>
    <row r="204" spans="1:17" x14ac:dyDescent="0.2">
      <c r="A204" s="5" t="str">
        <v>successful</v>
      </c>
      <c r="B204">
        <v>80</v>
      </c>
      <c r="C204" s="4" t="str">
        <v>failed</v>
      </c>
      <c r="D204">
        <v>1296</v>
      </c>
      <c r="P204" t="s">
        <v>74</v>
      </c>
      <c r="Q204">
        <v>82</v>
      </c>
    </row>
    <row r="205" spans="1:17" x14ac:dyDescent="0.2">
      <c r="A205" s="5" t="str">
        <v>successful</v>
      </c>
      <c r="B205">
        <v>41</v>
      </c>
      <c r="C205" s="4" t="str">
        <v>failed</v>
      </c>
      <c r="D205">
        <v>77</v>
      </c>
      <c r="P205" t="s">
        <v>20</v>
      </c>
      <c r="Q205">
        <v>4498</v>
      </c>
    </row>
    <row r="206" spans="1:17" x14ac:dyDescent="0.2">
      <c r="A206" s="5" t="str">
        <v>successful</v>
      </c>
      <c r="B206">
        <v>187</v>
      </c>
      <c r="C206" s="4" t="str">
        <v>failed</v>
      </c>
      <c r="D206">
        <v>395</v>
      </c>
      <c r="P206" t="s">
        <v>14</v>
      </c>
      <c r="Q206">
        <v>40</v>
      </c>
    </row>
    <row r="207" spans="1:17" x14ac:dyDescent="0.2">
      <c r="A207" s="5" t="str">
        <v>successful</v>
      </c>
      <c r="B207">
        <v>2875</v>
      </c>
      <c r="C207" s="4" t="str">
        <v>failed</v>
      </c>
      <c r="D207">
        <v>49</v>
      </c>
      <c r="P207" t="s">
        <v>20</v>
      </c>
      <c r="Q207">
        <v>80</v>
      </c>
    </row>
    <row r="208" spans="1:17" x14ac:dyDescent="0.2">
      <c r="A208" s="5" t="str">
        <v>successful</v>
      </c>
      <c r="B208">
        <v>88</v>
      </c>
      <c r="C208" s="4" t="str">
        <v>failed</v>
      </c>
      <c r="D208">
        <v>180</v>
      </c>
      <c r="P208" t="s">
        <v>74</v>
      </c>
      <c r="Q208">
        <v>57</v>
      </c>
    </row>
    <row r="209" spans="1:17" x14ac:dyDescent="0.2">
      <c r="A209" s="5" t="str">
        <v>successful</v>
      </c>
      <c r="B209">
        <v>191</v>
      </c>
      <c r="C209" s="4" t="str">
        <v>failed</v>
      </c>
      <c r="D209">
        <v>2690</v>
      </c>
      <c r="P209" t="s">
        <v>20</v>
      </c>
      <c r="Q209">
        <v>43</v>
      </c>
    </row>
    <row r="210" spans="1:17" x14ac:dyDescent="0.2">
      <c r="A210" s="5" t="str">
        <v>successful</v>
      </c>
      <c r="B210">
        <v>139</v>
      </c>
      <c r="C210" s="4" t="str">
        <v>failed</v>
      </c>
      <c r="D210">
        <v>2779</v>
      </c>
      <c r="P210" t="s">
        <v>20</v>
      </c>
      <c r="Q210">
        <v>2053</v>
      </c>
    </row>
    <row r="211" spans="1:17" x14ac:dyDescent="0.2">
      <c r="A211" s="5" t="str">
        <v>successful</v>
      </c>
      <c r="B211">
        <v>186</v>
      </c>
      <c r="C211" s="4" t="str">
        <v>failed</v>
      </c>
      <c r="D211">
        <v>92</v>
      </c>
      <c r="P211" t="s">
        <v>47</v>
      </c>
      <c r="Q211">
        <v>808</v>
      </c>
    </row>
    <row r="212" spans="1:17" x14ac:dyDescent="0.2">
      <c r="A212" s="5" t="str">
        <v>successful</v>
      </c>
      <c r="B212">
        <v>112</v>
      </c>
      <c r="C212" s="4" t="str">
        <v>failed</v>
      </c>
      <c r="D212">
        <v>1028</v>
      </c>
      <c r="P212" t="s">
        <v>14</v>
      </c>
      <c r="Q212">
        <v>226</v>
      </c>
    </row>
    <row r="213" spans="1:17" x14ac:dyDescent="0.2">
      <c r="A213" s="5" t="str">
        <v>successful</v>
      </c>
      <c r="B213">
        <v>101</v>
      </c>
      <c r="C213" s="4" t="str">
        <v>failed</v>
      </c>
      <c r="D213">
        <v>26</v>
      </c>
      <c r="P213" t="s">
        <v>14</v>
      </c>
      <c r="Q213">
        <v>1625</v>
      </c>
    </row>
    <row r="214" spans="1:17" x14ac:dyDescent="0.2">
      <c r="A214" s="5" t="str">
        <v>successful</v>
      </c>
      <c r="B214">
        <v>206</v>
      </c>
      <c r="C214" s="4" t="str">
        <v>failed</v>
      </c>
      <c r="D214">
        <v>1790</v>
      </c>
      <c r="P214" t="s">
        <v>20</v>
      </c>
      <c r="Q214">
        <v>168</v>
      </c>
    </row>
    <row r="215" spans="1:17" x14ac:dyDescent="0.2">
      <c r="A215" s="5" t="str">
        <v>successful</v>
      </c>
      <c r="B215">
        <v>154</v>
      </c>
      <c r="C215" s="4" t="str">
        <v>failed</v>
      </c>
      <c r="D215">
        <v>37</v>
      </c>
      <c r="P215" t="s">
        <v>20</v>
      </c>
      <c r="Q215">
        <v>4289</v>
      </c>
    </row>
    <row r="216" spans="1:17" x14ac:dyDescent="0.2">
      <c r="A216" s="5" t="str">
        <v>successful</v>
      </c>
      <c r="B216">
        <v>5966</v>
      </c>
      <c r="C216" s="4" t="str">
        <v>failed</v>
      </c>
      <c r="D216">
        <v>35</v>
      </c>
      <c r="P216" t="s">
        <v>20</v>
      </c>
      <c r="Q216">
        <v>165</v>
      </c>
    </row>
    <row r="217" spans="1:17" x14ac:dyDescent="0.2">
      <c r="A217" s="5" t="str">
        <v>successful</v>
      </c>
      <c r="B217">
        <v>169</v>
      </c>
      <c r="C217" s="4" t="str">
        <v>failed</v>
      </c>
      <c r="D217">
        <v>558</v>
      </c>
      <c r="P217" t="s">
        <v>14</v>
      </c>
      <c r="Q217">
        <v>143</v>
      </c>
    </row>
    <row r="218" spans="1:17" x14ac:dyDescent="0.2">
      <c r="A218" s="5" t="str">
        <v>successful</v>
      </c>
      <c r="B218">
        <v>2106</v>
      </c>
      <c r="C218" s="4" t="str">
        <v>failed</v>
      </c>
      <c r="D218">
        <v>64</v>
      </c>
      <c r="P218" t="s">
        <v>20</v>
      </c>
      <c r="Q218">
        <v>1815</v>
      </c>
    </row>
    <row r="219" spans="1:17" x14ac:dyDescent="0.2">
      <c r="A219" s="5" t="str">
        <v>successful</v>
      </c>
      <c r="B219">
        <v>131</v>
      </c>
      <c r="C219" s="4" t="str">
        <v>failed</v>
      </c>
      <c r="D219">
        <v>245</v>
      </c>
      <c r="P219" t="s">
        <v>14</v>
      </c>
      <c r="Q219">
        <v>934</v>
      </c>
    </row>
    <row r="220" spans="1:17" x14ac:dyDescent="0.2">
      <c r="A220" s="5" t="str">
        <v>successful</v>
      </c>
      <c r="B220">
        <v>84</v>
      </c>
      <c r="C220" s="4" t="str">
        <v>failed</v>
      </c>
      <c r="D220">
        <v>71</v>
      </c>
      <c r="P220" t="s">
        <v>20</v>
      </c>
      <c r="Q220">
        <v>397</v>
      </c>
    </row>
    <row r="221" spans="1:17" x14ac:dyDescent="0.2">
      <c r="A221" s="5" t="str">
        <v>successful</v>
      </c>
      <c r="B221">
        <v>155</v>
      </c>
      <c r="C221" s="4" t="str">
        <v>failed</v>
      </c>
      <c r="D221">
        <v>42</v>
      </c>
      <c r="P221" t="s">
        <v>20</v>
      </c>
      <c r="Q221">
        <v>1539</v>
      </c>
    </row>
    <row r="222" spans="1:17" x14ac:dyDescent="0.2">
      <c r="A222" s="5" t="str">
        <v>successful</v>
      </c>
      <c r="B222">
        <v>189</v>
      </c>
      <c r="C222" s="4" t="str">
        <v>failed</v>
      </c>
      <c r="D222">
        <v>156</v>
      </c>
      <c r="P222" t="s">
        <v>14</v>
      </c>
      <c r="Q222">
        <v>17</v>
      </c>
    </row>
    <row r="223" spans="1:17" x14ac:dyDescent="0.2">
      <c r="A223" s="5" t="str">
        <v>successful</v>
      </c>
      <c r="B223">
        <v>4799</v>
      </c>
      <c r="C223" s="4" t="str">
        <v>failed</v>
      </c>
      <c r="D223">
        <v>1368</v>
      </c>
      <c r="P223" t="s">
        <v>14</v>
      </c>
      <c r="Q223">
        <v>2179</v>
      </c>
    </row>
    <row r="224" spans="1:17" x14ac:dyDescent="0.2">
      <c r="A224" s="5" t="str">
        <v>successful</v>
      </c>
      <c r="B224">
        <v>1137</v>
      </c>
      <c r="C224" s="4" t="str">
        <v>failed</v>
      </c>
      <c r="D224">
        <v>102</v>
      </c>
      <c r="P224" t="s">
        <v>20</v>
      </c>
      <c r="Q224">
        <v>138</v>
      </c>
    </row>
    <row r="225" spans="1:17" x14ac:dyDescent="0.2">
      <c r="A225" s="5" t="str">
        <v>successful</v>
      </c>
      <c r="B225">
        <v>1152</v>
      </c>
      <c r="C225" s="4" t="str">
        <v>failed</v>
      </c>
      <c r="D225">
        <v>86</v>
      </c>
      <c r="P225" t="s">
        <v>14</v>
      </c>
      <c r="Q225">
        <v>931</v>
      </c>
    </row>
    <row r="226" spans="1:17" x14ac:dyDescent="0.2">
      <c r="A226" s="5" t="str">
        <v>successful</v>
      </c>
      <c r="B226">
        <v>50</v>
      </c>
      <c r="C226" s="4" t="str">
        <v>failed</v>
      </c>
      <c r="D226">
        <v>253</v>
      </c>
      <c r="P226" t="s">
        <v>20</v>
      </c>
      <c r="Q226">
        <v>3594</v>
      </c>
    </row>
    <row r="227" spans="1:17" x14ac:dyDescent="0.2">
      <c r="A227" s="5" t="str">
        <v>successful</v>
      </c>
      <c r="B227">
        <v>3059</v>
      </c>
      <c r="C227" s="4" t="str">
        <v>failed</v>
      </c>
      <c r="D227">
        <v>157</v>
      </c>
      <c r="P227" t="s">
        <v>20</v>
      </c>
      <c r="Q227">
        <v>5880</v>
      </c>
    </row>
    <row r="228" spans="1:17" x14ac:dyDescent="0.2">
      <c r="A228" s="5" t="str">
        <v>successful</v>
      </c>
      <c r="B228">
        <v>34</v>
      </c>
      <c r="C228" s="4" t="str">
        <v>failed</v>
      </c>
      <c r="D228">
        <v>183</v>
      </c>
      <c r="P228" t="s">
        <v>20</v>
      </c>
      <c r="Q228">
        <v>112</v>
      </c>
    </row>
    <row r="229" spans="1:17" x14ac:dyDescent="0.2">
      <c r="A229" s="5" t="str">
        <v>successful</v>
      </c>
      <c r="B229">
        <v>220</v>
      </c>
      <c r="C229" s="4" t="str">
        <v>failed</v>
      </c>
      <c r="D229">
        <v>82</v>
      </c>
      <c r="P229" t="s">
        <v>20</v>
      </c>
      <c r="Q229">
        <v>943</v>
      </c>
    </row>
    <row r="230" spans="1:17" x14ac:dyDescent="0.2">
      <c r="A230" s="5" t="str">
        <v>successful</v>
      </c>
      <c r="B230">
        <v>1604</v>
      </c>
      <c r="C230" s="4" t="str">
        <v>failed</v>
      </c>
      <c r="D230">
        <v>1</v>
      </c>
      <c r="P230" t="s">
        <v>20</v>
      </c>
      <c r="Q230">
        <v>2468</v>
      </c>
    </row>
    <row r="231" spans="1:17" x14ac:dyDescent="0.2">
      <c r="A231" s="5" t="str">
        <v>successful</v>
      </c>
      <c r="B231">
        <v>454</v>
      </c>
      <c r="C231" s="4" t="str">
        <v>failed</v>
      </c>
      <c r="D231">
        <v>1198</v>
      </c>
      <c r="P231" t="s">
        <v>20</v>
      </c>
      <c r="Q231">
        <v>2551</v>
      </c>
    </row>
    <row r="232" spans="1:17" x14ac:dyDescent="0.2">
      <c r="A232" s="5" t="str">
        <v>successful</v>
      </c>
      <c r="B232">
        <v>123</v>
      </c>
      <c r="C232" s="4" t="str">
        <v>failed</v>
      </c>
      <c r="D232">
        <v>648</v>
      </c>
      <c r="P232" t="s">
        <v>20</v>
      </c>
      <c r="Q232">
        <v>101</v>
      </c>
    </row>
    <row r="233" spans="1:17" x14ac:dyDescent="0.2">
      <c r="A233" s="5" t="str">
        <v>successful</v>
      </c>
      <c r="B233">
        <v>299</v>
      </c>
      <c r="C233" s="4" t="str">
        <v>failed</v>
      </c>
      <c r="D233">
        <v>64</v>
      </c>
      <c r="P233" t="s">
        <v>74</v>
      </c>
      <c r="Q233">
        <v>67</v>
      </c>
    </row>
    <row r="234" spans="1:17" x14ac:dyDescent="0.2">
      <c r="A234" s="5" t="str">
        <v>successful</v>
      </c>
      <c r="B234">
        <v>2237</v>
      </c>
      <c r="C234" s="4" t="str">
        <v>failed</v>
      </c>
      <c r="D234">
        <v>62</v>
      </c>
      <c r="P234" t="s">
        <v>20</v>
      </c>
      <c r="Q234">
        <v>92</v>
      </c>
    </row>
    <row r="235" spans="1:17" x14ac:dyDescent="0.2">
      <c r="A235" s="5" t="str">
        <v>successful</v>
      </c>
      <c r="B235">
        <v>645</v>
      </c>
      <c r="C235" s="4" t="str">
        <v>failed</v>
      </c>
      <c r="D235">
        <v>750</v>
      </c>
      <c r="P235" t="s">
        <v>20</v>
      </c>
      <c r="Q235">
        <v>62</v>
      </c>
    </row>
    <row r="236" spans="1:17" x14ac:dyDescent="0.2">
      <c r="A236" s="5" t="str">
        <v>successful</v>
      </c>
      <c r="B236">
        <v>484</v>
      </c>
      <c r="C236" s="4" t="str">
        <v>failed</v>
      </c>
      <c r="D236">
        <v>105</v>
      </c>
      <c r="P236" t="s">
        <v>20</v>
      </c>
      <c r="Q236">
        <v>149</v>
      </c>
    </row>
    <row r="237" spans="1:17" x14ac:dyDescent="0.2">
      <c r="A237" s="5" t="str">
        <v>successful</v>
      </c>
      <c r="B237">
        <v>154</v>
      </c>
      <c r="C237" s="4" t="str">
        <v>failed</v>
      </c>
      <c r="D237">
        <v>2604</v>
      </c>
      <c r="P237" t="s">
        <v>14</v>
      </c>
      <c r="Q237">
        <v>92</v>
      </c>
    </row>
    <row r="238" spans="1:17" x14ac:dyDescent="0.2">
      <c r="A238" s="5" t="str">
        <v>successful</v>
      </c>
      <c r="B238">
        <v>82</v>
      </c>
      <c r="C238" s="4" t="str">
        <v>failed</v>
      </c>
      <c r="D238">
        <v>65</v>
      </c>
      <c r="P238" t="s">
        <v>14</v>
      </c>
      <c r="Q238">
        <v>57</v>
      </c>
    </row>
    <row r="239" spans="1:17" x14ac:dyDescent="0.2">
      <c r="A239" s="5" t="str">
        <v>successful</v>
      </c>
      <c r="B239">
        <v>134</v>
      </c>
      <c r="C239" s="4" t="str">
        <v>failed</v>
      </c>
      <c r="D239">
        <v>94</v>
      </c>
      <c r="P239" t="s">
        <v>20</v>
      </c>
      <c r="Q239">
        <v>329</v>
      </c>
    </row>
    <row r="240" spans="1:17" x14ac:dyDescent="0.2">
      <c r="A240" s="5" t="str">
        <v>successful</v>
      </c>
      <c r="B240">
        <v>5203</v>
      </c>
      <c r="C240" s="4" t="str">
        <v>failed</v>
      </c>
      <c r="D240">
        <v>257</v>
      </c>
      <c r="P240" t="s">
        <v>20</v>
      </c>
      <c r="Q240">
        <v>97</v>
      </c>
    </row>
    <row r="241" spans="1:17" x14ac:dyDescent="0.2">
      <c r="A241" s="5" t="str">
        <v>successful</v>
      </c>
      <c r="B241">
        <v>94</v>
      </c>
      <c r="C241" s="4" t="str">
        <v>failed</v>
      </c>
      <c r="D241">
        <v>2928</v>
      </c>
      <c r="P241" t="s">
        <v>14</v>
      </c>
      <c r="Q241">
        <v>41</v>
      </c>
    </row>
    <row r="242" spans="1:17" x14ac:dyDescent="0.2">
      <c r="A242" s="5" t="str">
        <v>successful</v>
      </c>
      <c r="B242">
        <v>205</v>
      </c>
      <c r="C242" s="4" t="str">
        <v>failed</v>
      </c>
      <c r="D242">
        <v>4697</v>
      </c>
      <c r="P242" t="s">
        <v>20</v>
      </c>
      <c r="Q242">
        <v>1784</v>
      </c>
    </row>
    <row r="243" spans="1:17" x14ac:dyDescent="0.2">
      <c r="A243" s="5" t="str">
        <v>successful</v>
      </c>
      <c r="B243">
        <v>92</v>
      </c>
      <c r="C243" s="4" t="str">
        <v>failed</v>
      </c>
      <c r="D243">
        <v>2915</v>
      </c>
      <c r="P243" t="s">
        <v>20</v>
      </c>
      <c r="Q243">
        <v>1684</v>
      </c>
    </row>
    <row r="244" spans="1:17" x14ac:dyDescent="0.2">
      <c r="A244" s="5" t="str">
        <v>successful</v>
      </c>
      <c r="B244">
        <v>219</v>
      </c>
      <c r="C244" s="4" t="str">
        <v>failed</v>
      </c>
      <c r="D244">
        <v>18</v>
      </c>
      <c r="P244" t="s">
        <v>20</v>
      </c>
      <c r="Q244">
        <v>250</v>
      </c>
    </row>
    <row r="245" spans="1:17" x14ac:dyDescent="0.2">
      <c r="A245" s="5" t="str">
        <v>successful</v>
      </c>
      <c r="B245">
        <v>2526</v>
      </c>
      <c r="C245" s="4" t="str">
        <v>failed</v>
      </c>
      <c r="D245">
        <v>602</v>
      </c>
      <c r="P245" t="s">
        <v>20</v>
      </c>
      <c r="Q245">
        <v>238</v>
      </c>
    </row>
    <row r="246" spans="1:17" x14ac:dyDescent="0.2">
      <c r="A246" s="5" t="str">
        <v>successful</v>
      </c>
      <c r="B246">
        <v>94</v>
      </c>
      <c r="C246" s="4" t="str">
        <v>failed</v>
      </c>
      <c r="D246">
        <v>1</v>
      </c>
      <c r="P246" t="s">
        <v>20</v>
      </c>
      <c r="Q246">
        <v>53</v>
      </c>
    </row>
    <row r="247" spans="1:17" x14ac:dyDescent="0.2">
      <c r="A247" s="5" t="str">
        <v>successful</v>
      </c>
      <c r="B247">
        <v>1713</v>
      </c>
      <c r="C247" s="4" t="str">
        <v>failed</v>
      </c>
      <c r="D247">
        <v>3868</v>
      </c>
      <c r="P247" t="s">
        <v>20</v>
      </c>
      <c r="Q247">
        <v>214</v>
      </c>
    </row>
    <row r="248" spans="1:17" x14ac:dyDescent="0.2">
      <c r="A248" s="5" t="str">
        <v>successful</v>
      </c>
      <c r="B248">
        <v>249</v>
      </c>
      <c r="C248" s="4" t="str">
        <v>failed</v>
      </c>
      <c r="D248">
        <v>504</v>
      </c>
      <c r="P248" t="s">
        <v>20</v>
      </c>
      <c r="Q248">
        <v>222</v>
      </c>
    </row>
    <row r="249" spans="1:17" x14ac:dyDescent="0.2">
      <c r="A249" s="5" t="str">
        <v>successful</v>
      </c>
      <c r="B249">
        <v>192</v>
      </c>
      <c r="C249" s="4" t="str">
        <v>failed</v>
      </c>
      <c r="D249">
        <v>14</v>
      </c>
      <c r="P249" t="s">
        <v>20</v>
      </c>
      <c r="Q249">
        <v>1884</v>
      </c>
    </row>
    <row r="250" spans="1:17" x14ac:dyDescent="0.2">
      <c r="A250" s="5" t="str">
        <v>successful</v>
      </c>
      <c r="B250">
        <v>247</v>
      </c>
      <c r="C250" s="4" t="str">
        <v>failed</v>
      </c>
      <c r="D250">
        <v>750</v>
      </c>
      <c r="P250" t="s">
        <v>20</v>
      </c>
      <c r="Q250">
        <v>218</v>
      </c>
    </row>
    <row r="251" spans="1:17" x14ac:dyDescent="0.2">
      <c r="A251" s="5" t="str">
        <v>successful</v>
      </c>
      <c r="B251">
        <v>2293</v>
      </c>
      <c r="C251" s="4" t="str">
        <v>failed</v>
      </c>
      <c r="D251">
        <v>77</v>
      </c>
      <c r="P251" t="s">
        <v>20</v>
      </c>
      <c r="Q251">
        <v>6465</v>
      </c>
    </row>
    <row r="252" spans="1:17" x14ac:dyDescent="0.2">
      <c r="A252" s="5" t="str">
        <v>successful</v>
      </c>
      <c r="B252">
        <v>3131</v>
      </c>
      <c r="C252" s="4" t="str">
        <v>failed</v>
      </c>
      <c r="D252">
        <v>752</v>
      </c>
      <c r="P252" t="s">
        <v>14</v>
      </c>
      <c r="Q252">
        <v>1</v>
      </c>
    </row>
    <row r="253" spans="1:17" x14ac:dyDescent="0.2">
      <c r="A253" s="5" t="str">
        <v>successful</v>
      </c>
      <c r="B253">
        <v>143</v>
      </c>
      <c r="C253" s="4" t="str">
        <v>failed</v>
      </c>
      <c r="D253">
        <v>131</v>
      </c>
      <c r="P253" t="s">
        <v>14</v>
      </c>
      <c r="Q253">
        <v>101</v>
      </c>
    </row>
    <row r="254" spans="1:17" x14ac:dyDescent="0.2">
      <c r="A254" s="5" t="str">
        <v>successful</v>
      </c>
      <c r="B254">
        <v>296</v>
      </c>
      <c r="C254" s="4" t="str">
        <v>failed</v>
      </c>
      <c r="D254">
        <v>87</v>
      </c>
      <c r="P254" t="s">
        <v>20</v>
      </c>
      <c r="Q254">
        <v>59</v>
      </c>
    </row>
    <row r="255" spans="1:17" x14ac:dyDescent="0.2">
      <c r="A255" s="5" t="str">
        <v>successful</v>
      </c>
      <c r="B255">
        <v>170</v>
      </c>
      <c r="C255" s="4" t="str">
        <v>failed</v>
      </c>
      <c r="D255">
        <v>1063</v>
      </c>
      <c r="P255" t="s">
        <v>14</v>
      </c>
      <c r="Q255">
        <v>1335</v>
      </c>
    </row>
    <row r="256" spans="1:17" x14ac:dyDescent="0.2">
      <c r="A256" s="5" t="str">
        <v>successful</v>
      </c>
      <c r="B256">
        <v>86</v>
      </c>
      <c r="C256" s="4" t="str">
        <v>failed</v>
      </c>
      <c r="D256">
        <v>76</v>
      </c>
      <c r="P256" t="s">
        <v>20</v>
      </c>
      <c r="Q256">
        <v>88</v>
      </c>
    </row>
    <row r="257" spans="1:17" x14ac:dyDescent="0.2">
      <c r="A257" s="5" t="str">
        <v>successful</v>
      </c>
      <c r="B257">
        <v>6286</v>
      </c>
      <c r="C257" s="4" t="str">
        <v>failed</v>
      </c>
      <c r="D257">
        <v>4428</v>
      </c>
      <c r="P257" t="s">
        <v>20</v>
      </c>
      <c r="Q257">
        <v>1697</v>
      </c>
    </row>
    <row r="258" spans="1:17" x14ac:dyDescent="0.2">
      <c r="A258" s="5" t="str">
        <v>successful</v>
      </c>
      <c r="B258">
        <v>3727</v>
      </c>
      <c r="C258" s="4" t="str">
        <v>failed</v>
      </c>
      <c r="D258">
        <v>58</v>
      </c>
      <c r="P258" t="s">
        <v>14</v>
      </c>
      <c r="Q258">
        <v>15</v>
      </c>
    </row>
    <row r="259" spans="1:17" x14ac:dyDescent="0.2">
      <c r="A259" s="5" t="str">
        <v>successful</v>
      </c>
      <c r="B259">
        <v>1605</v>
      </c>
      <c r="C259" s="4" t="str">
        <v>failed</v>
      </c>
      <c r="D259">
        <v>111</v>
      </c>
      <c r="P259" t="s">
        <v>20</v>
      </c>
      <c r="Q259">
        <v>92</v>
      </c>
    </row>
    <row r="260" spans="1:17" x14ac:dyDescent="0.2">
      <c r="A260" s="5" t="str">
        <v>successful</v>
      </c>
      <c r="B260">
        <v>2120</v>
      </c>
      <c r="C260" s="4" t="str">
        <v>failed</v>
      </c>
      <c r="D260">
        <v>2955</v>
      </c>
      <c r="P260" t="s">
        <v>20</v>
      </c>
      <c r="Q260">
        <v>186</v>
      </c>
    </row>
    <row r="261" spans="1:17" x14ac:dyDescent="0.2">
      <c r="A261" s="5" t="str">
        <v>successful</v>
      </c>
      <c r="B261">
        <v>50</v>
      </c>
      <c r="C261" s="4" t="str">
        <v>failed</v>
      </c>
      <c r="D261">
        <v>1657</v>
      </c>
      <c r="P261" t="s">
        <v>20</v>
      </c>
      <c r="Q261">
        <v>138</v>
      </c>
    </row>
    <row r="262" spans="1:17" x14ac:dyDescent="0.2">
      <c r="A262" s="5" t="str">
        <v>successful</v>
      </c>
      <c r="B262">
        <v>2080</v>
      </c>
      <c r="C262" s="4" t="str">
        <v>failed</v>
      </c>
      <c r="D262">
        <v>926</v>
      </c>
      <c r="P262" t="s">
        <v>20</v>
      </c>
      <c r="Q262">
        <v>261</v>
      </c>
    </row>
    <row r="263" spans="1:17" x14ac:dyDescent="0.2">
      <c r="A263" s="5" t="str">
        <v>successful</v>
      </c>
      <c r="B263">
        <v>2105</v>
      </c>
      <c r="C263" s="4" t="str">
        <v>failed</v>
      </c>
      <c r="D263">
        <v>77</v>
      </c>
      <c r="P263" t="s">
        <v>14</v>
      </c>
      <c r="Q263">
        <v>454</v>
      </c>
    </row>
    <row r="264" spans="1:17" x14ac:dyDescent="0.2">
      <c r="A264" s="5" t="str">
        <v>successful</v>
      </c>
      <c r="B264">
        <v>2436</v>
      </c>
      <c r="C264" s="4" t="str">
        <v>failed</v>
      </c>
      <c r="D264">
        <v>1748</v>
      </c>
      <c r="P264" t="s">
        <v>20</v>
      </c>
      <c r="Q264">
        <v>107</v>
      </c>
    </row>
    <row r="265" spans="1:17" x14ac:dyDescent="0.2">
      <c r="A265" s="5" t="str">
        <v>successful</v>
      </c>
      <c r="B265">
        <v>80</v>
      </c>
      <c r="C265" s="4" t="str">
        <v>failed</v>
      </c>
      <c r="D265">
        <v>79</v>
      </c>
      <c r="P265" t="s">
        <v>20</v>
      </c>
      <c r="Q265">
        <v>199</v>
      </c>
    </row>
    <row r="266" spans="1:17" x14ac:dyDescent="0.2">
      <c r="A266" s="5" t="str">
        <v>successful</v>
      </c>
      <c r="B266">
        <v>42</v>
      </c>
      <c r="C266" s="4" t="str">
        <v>failed</v>
      </c>
      <c r="D266">
        <v>889</v>
      </c>
      <c r="P266" t="s">
        <v>20</v>
      </c>
      <c r="Q266">
        <v>5512</v>
      </c>
    </row>
    <row r="267" spans="1:17" x14ac:dyDescent="0.2">
      <c r="A267" s="5" t="str">
        <v>successful</v>
      </c>
      <c r="B267">
        <v>139</v>
      </c>
      <c r="C267" s="4" t="str">
        <v>failed</v>
      </c>
      <c r="D267">
        <v>56</v>
      </c>
      <c r="P267" t="s">
        <v>20</v>
      </c>
      <c r="Q267">
        <v>86</v>
      </c>
    </row>
    <row r="268" spans="1:17" x14ac:dyDescent="0.2">
      <c r="A268" s="5" t="str">
        <v>successful</v>
      </c>
      <c r="B268">
        <v>159</v>
      </c>
      <c r="C268" s="4" t="str">
        <v>failed</v>
      </c>
      <c r="D268">
        <v>1</v>
      </c>
      <c r="P268" t="s">
        <v>14</v>
      </c>
      <c r="Q268">
        <v>3182</v>
      </c>
    </row>
    <row r="269" spans="1:17" x14ac:dyDescent="0.2">
      <c r="A269" s="5" t="str">
        <v>successful</v>
      </c>
      <c r="B269">
        <v>381</v>
      </c>
      <c r="C269" s="4" t="str">
        <v>failed</v>
      </c>
      <c r="D269">
        <v>83</v>
      </c>
      <c r="P269" t="s">
        <v>20</v>
      </c>
      <c r="Q269">
        <v>2768</v>
      </c>
    </row>
    <row r="270" spans="1:17" x14ac:dyDescent="0.2">
      <c r="A270" s="5" t="str">
        <v>successful</v>
      </c>
      <c r="B270">
        <v>194</v>
      </c>
      <c r="C270" s="4" t="str">
        <v>failed</v>
      </c>
      <c r="D270">
        <v>2025</v>
      </c>
      <c r="P270" t="s">
        <v>20</v>
      </c>
      <c r="Q270">
        <v>48</v>
      </c>
    </row>
    <row r="271" spans="1:17" x14ac:dyDescent="0.2">
      <c r="A271" s="5" t="str">
        <v>successful</v>
      </c>
      <c r="B271">
        <v>106</v>
      </c>
      <c r="C271" s="4" t="str">
        <v>failed</v>
      </c>
      <c r="D271">
        <v>14</v>
      </c>
      <c r="P271" t="s">
        <v>20</v>
      </c>
      <c r="Q271">
        <v>87</v>
      </c>
    </row>
    <row r="272" spans="1:17" x14ac:dyDescent="0.2">
      <c r="A272" s="5" t="str">
        <v>successful</v>
      </c>
      <c r="B272">
        <v>142</v>
      </c>
      <c r="C272" s="4" t="str">
        <v>failed</v>
      </c>
      <c r="D272">
        <v>656</v>
      </c>
      <c r="P272" t="s">
        <v>74</v>
      </c>
      <c r="Q272">
        <v>1890</v>
      </c>
    </row>
    <row r="273" spans="1:17" x14ac:dyDescent="0.2">
      <c r="A273" s="5" t="str">
        <v>successful</v>
      </c>
      <c r="B273">
        <v>211</v>
      </c>
      <c r="C273" s="4" t="str">
        <v>failed</v>
      </c>
      <c r="D273">
        <v>1596</v>
      </c>
      <c r="P273" t="s">
        <v>47</v>
      </c>
      <c r="Q273">
        <v>61</v>
      </c>
    </row>
    <row r="274" spans="1:17" x14ac:dyDescent="0.2">
      <c r="A274" s="5" t="str">
        <v>successful</v>
      </c>
      <c r="B274">
        <v>2756</v>
      </c>
      <c r="C274" s="4" t="str">
        <v>failed</v>
      </c>
      <c r="D274">
        <v>10</v>
      </c>
      <c r="P274" t="s">
        <v>20</v>
      </c>
      <c r="Q274">
        <v>1894</v>
      </c>
    </row>
    <row r="275" spans="1:17" x14ac:dyDescent="0.2">
      <c r="A275" s="5" t="str">
        <v>successful</v>
      </c>
      <c r="B275">
        <v>173</v>
      </c>
      <c r="C275" s="4" t="str">
        <v>failed</v>
      </c>
      <c r="D275">
        <v>1121</v>
      </c>
      <c r="P275" t="s">
        <v>20</v>
      </c>
      <c r="Q275">
        <v>282</v>
      </c>
    </row>
    <row r="276" spans="1:17" x14ac:dyDescent="0.2">
      <c r="A276" s="5" t="str">
        <v>successful</v>
      </c>
      <c r="B276">
        <v>87</v>
      </c>
      <c r="C276" s="4" t="str">
        <v>failed</v>
      </c>
      <c r="D276">
        <v>15</v>
      </c>
      <c r="P276" t="s">
        <v>14</v>
      </c>
      <c r="Q276">
        <v>15</v>
      </c>
    </row>
    <row r="277" spans="1:17" x14ac:dyDescent="0.2">
      <c r="A277" s="5" t="str">
        <v>successful</v>
      </c>
      <c r="B277">
        <v>1572</v>
      </c>
      <c r="C277" s="4" t="str">
        <v>failed</v>
      </c>
      <c r="D277">
        <v>191</v>
      </c>
      <c r="P277" t="s">
        <v>20</v>
      </c>
      <c r="Q277">
        <v>116</v>
      </c>
    </row>
    <row r="278" spans="1:17" x14ac:dyDescent="0.2">
      <c r="A278" s="5" t="str">
        <v>successful</v>
      </c>
      <c r="B278">
        <v>2346</v>
      </c>
      <c r="C278" s="4" t="str">
        <v>failed</v>
      </c>
      <c r="D278">
        <v>16</v>
      </c>
      <c r="P278" t="s">
        <v>14</v>
      </c>
      <c r="Q278">
        <v>133</v>
      </c>
    </row>
    <row r="279" spans="1:17" x14ac:dyDescent="0.2">
      <c r="A279" s="5" t="str">
        <v>successful</v>
      </c>
      <c r="B279">
        <v>115</v>
      </c>
      <c r="C279" s="4" t="str">
        <v>failed</v>
      </c>
      <c r="D279">
        <v>17</v>
      </c>
      <c r="P279" t="s">
        <v>20</v>
      </c>
      <c r="Q279">
        <v>83</v>
      </c>
    </row>
    <row r="280" spans="1:17" x14ac:dyDescent="0.2">
      <c r="A280" s="5" t="str">
        <v>successful</v>
      </c>
      <c r="B280">
        <v>85</v>
      </c>
      <c r="C280" s="4" t="str">
        <v>failed</v>
      </c>
      <c r="D280">
        <v>34</v>
      </c>
      <c r="P280" t="s">
        <v>20</v>
      </c>
      <c r="Q280">
        <v>91</v>
      </c>
    </row>
    <row r="281" spans="1:17" x14ac:dyDescent="0.2">
      <c r="A281" s="5" t="str">
        <v>successful</v>
      </c>
      <c r="B281">
        <v>144</v>
      </c>
      <c r="C281" s="4" t="str">
        <v>failed</v>
      </c>
      <c r="D281">
        <v>1</v>
      </c>
      <c r="P281" t="s">
        <v>20</v>
      </c>
      <c r="Q281">
        <v>546</v>
      </c>
    </row>
    <row r="282" spans="1:17" x14ac:dyDescent="0.2">
      <c r="A282" s="5" t="str">
        <v>successful</v>
      </c>
      <c r="B282">
        <v>2443</v>
      </c>
      <c r="C282" s="4" t="str">
        <v>failed</v>
      </c>
      <c r="D282">
        <v>1274</v>
      </c>
      <c r="P282" t="s">
        <v>20</v>
      </c>
      <c r="Q282">
        <v>393</v>
      </c>
    </row>
    <row r="283" spans="1:17" x14ac:dyDescent="0.2">
      <c r="A283" s="5" t="str">
        <v>successful</v>
      </c>
      <c r="B283">
        <v>64</v>
      </c>
      <c r="C283" s="4" t="str">
        <v>failed</v>
      </c>
      <c r="D283">
        <v>210</v>
      </c>
      <c r="P283" t="s">
        <v>14</v>
      </c>
      <c r="Q283">
        <v>2062</v>
      </c>
    </row>
    <row r="284" spans="1:17" x14ac:dyDescent="0.2">
      <c r="A284" s="5" t="str">
        <v>successful</v>
      </c>
      <c r="B284">
        <v>268</v>
      </c>
      <c r="C284" s="4" t="str">
        <v>failed</v>
      </c>
      <c r="D284">
        <v>248</v>
      </c>
      <c r="P284" t="s">
        <v>20</v>
      </c>
      <c r="Q284">
        <v>133</v>
      </c>
    </row>
    <row r="285" spans="1:17" x14ac:dyDescent="0.2">
      <c r="A285" s="5" t="str">
        <v>successful</v>
      </c>
      <c r="B285">
        <v>195</v>
      </c>
      <c r="C285" s="4" t="str">
        <v>failed</v>
      </c>
      <c r="D285">
        <v>513</v>
      </c>
      <c r="P285" t="s">
        <v>14</v>
      </c>
      <c r="Q285">
        <v>29</v>
      </c>
    </row>
    <row r="286" spans="1:17" x14ac:dyDescent="0.2">
      <c r="A286" s="5" t="str">
        <v>successful</v>
      </c>
      <c r="B286">
        <v>186</v>
      </c>
      <c r="C286" s="4" t="str">
        <v>failed</v>
      </c>
      <c r="D286">
        <v>3410</v>
      </c>
      <c r="P286" t="s">
        <v>14</v>
      </c>
      <c r="Q286">
        <v>132</v>
      </c>
    </row>
    <row r="287" spans="1:17" x14ac:dyDescent="0.2">
      <c r="A287" s="5" t="str">
        <v>successful</v>
      </c>
      <c r="B287">
        <v>460</v>
      </c>
      <c r="C287" s="4" t="str">
        <v>failed</v>
      </c>
      <c r="D287">
        <v>10</v>
      </c>
      <c r="P287" t="s">
        <v>20</v>
      </c>
      <c r="Q287">
        <v>254</v>
      </c>
    </row>
    <row r="288" spans="1:17" x14ac:dyDescent="0.2">
      <c r="A288" s="5" t="str">
        <v>successful</v>
      </c>
      <c r="B288">
        <v>2528</v>
      </c>
      <c r="C288" s="4" t="str">
        <v>failed</v>
      </c>
      <c r="D288">
        <v>2201</v>
      </c>
      <c r="P288" t="s">
        <v>74</v>
      </c>
      <c r="Q288">
        <v>184</v>
      </c>
    </row>
    <row r="289" spans="1:17" x14ac:dyDescent="0.2">
      <c r="A289" s="5" t="str">
        <v>successful</v>
      </c>
      <c r="B289">
        <v>3657</v>
      </c>
      <c r="C289" s="4" t="str">
        <v>failed</v>
      </c>
      <c r="D289">
        <v>676</v>
      </c>
      <c r="P289" t="s">
        <v>20</v>
      </c>
      <c r="Q289">
        <v>176</v>
      </c>
    </row>
    <row r="290" spans="1:17" x14ac:dyDescent="0.2">
      <c r="A290" s="5" t="str">
        <v>successful</v>
      </c>
      <c r="B290">
        <v>131</v>
      </c>
      <c r="C290" s="4" t="str">
        <v>failed</v>
      </c>
      <c r="D290">
        <v>831</v>
      </c>
      <c r="P290" t="s">
        <v>14</v>
      </c>
      <c r="Q290">
        <v>137</v>
      </c>
    </row>
    <row r="291" spans="1:17" x14ac:dyDescent="0.2">
      <c r="A291" s="5" t="str">
        <v>successful</v>
      </c>
      <c r="B291">
        <v>239</v>
      </c>
      <c r="C291" s="4" t="str">
        <v>failed</v>
      </c>
      <c r="D291">
        <v>859</v>
      </c>
      <c r="P291" t="s">
        <v>20</v>
      </c>
      <c r="Q291">
        <v>337</v>
      </c>
    </row>
    <row r="292" spans="1:17" x14ac:dyDescent="0.2">
      <c r="A292" s="5" t="str">
        <v>successful</v>
      </c>
      <c r="B292">
        <v>78</v>
      </c>
      <c r="C292" s="4" t="str">
        <v>failed</v>
      </c>
      <c r="D292">
        <v>45</v>
      </c>
      <c r="P292" t="s">
        <v>14</v>
      </c>
      <c r="Q292">
        <v>908</v>
      </c>
    </row>
    <row r="293" spans="1:17" x14ac:dyDescent="0.2">
      <c r="A293" s="5" t="str">
        <v>successful</v>
      </c>
      <c r="B293">
        <v>1773</v>
      </c>
      <c r="C293" s="4" t="str">
        <v>failed</v>
      </c>
      <c r="D293">
        <v>6</v>
      </c>
      <c r="P293" t="s">
        <v>20</v>
      </c>
      <c r="Q293">
        <v>107</v>
      </c>
    </row>
    <row r="294" spans="1:17" x14ac:dyDescent="0.2">
      <c r="A294" s="5" t="str">
        <v>successful</v>
      </c>
      <c r="B294">
        <v>32</v>
      </c>
      <c r="C294" s="4" t="str">
        <v>failed</v>
      </c>
      <c r="D294">
        <v>7</v>
      </c>
      <c r="P294" t="s">
        <v>14</v>
      </c>
      <c r="Q294">
        <v>10</v>
      </c>
    </row>
    <row r="295" spans="1:17" x14ac:dyDescent="0.2">
      <c r="A295" s="5" t="str">
        <v>successful</v>
      </c>
      <c r="B295">
        <v>369</v>
      </c>
      <c r="C295" s="4" t="str">
        <v>failed</v>
      </c>
      <c r="D295">
        <v>31</v>
      </c>
      <c r="P295" t="s">
        <v>74</v>
      </c>
      <c r="Q295">
        <v>32</v>
      </c>
    </row>
    <row r="296" spans="1:17" x14ac:dyDescent="0.2">
      <c r="A296" s="5" t="str">
        <v>successful</v>
      </c>
      <c r="B296">
        <v>89</v>
      </c>
      <c r="C296" s="4" t="str">
        <v>failed</v>
      </c>
      <c r="D296">
        <v>78</v>
      </c>
      <c r="P296" t="s">
        <v>20</v>
      </c>
      <c r="Q296">
        <v>183</v>
      </c>
    </row>
    <row r="297" spans="1:17" x14ac:dyDescent="0.2">
      <c r="A297" s="5" t="str">
        <v>successful</v>
      </c>
      <c r="B297">
        <v>147</v>
      </c>
      <c r="C297" s="4" t="str">
        <v>failed</v>
      </c>
      <c r="D297">
        <v>1225</v>
      </c>
      <c r="P297" t="s">
        <v>14</v>
      </c>
      <c r="Q297">
        <v>1910</v>
      </c>
    </row>
    <row r="298" spans="1:17" x14ac:dyDescent="0.2">
      <c r="A298" s="5" t="str">
        <v>successful</v>
      </c>
      <c r="B298">
        <v>126</v>
      </c>
      <c r="C298" s="4" t="str">
        <v>failed</v>
      </c>
      <c r="D298">
        <v>1</v>
      </c>
      <c r="P298" t="s">
        <v>14</v>
      </c>
      <c r="Q298">
        <v>38</v>
      </c>
    </row>
    <row r="299" spans="1:17" x14ac:dyDescent="0.2">
      <c r="A299" s="5" t="str">
        <v>successful</v>
      </c>
      <c r="B299">
        <v>2218</v>
      </c>
      <c r="C299" s="4" t="str">
        <v>failed</v>
      </c>
      <c r="D299">
        <v>67</v>
      </c>
      <c r="P299" t="s">
        <v>14</v>
      </c>
      <c r="Q299">
        <v>104</v>
      </c>
    </row>
    <row r="300" spans="1:17" x14ac:dyDescent="0.2">
      <c r="A300" s="5" t="str">
        <v>successful</v>
      </c>
      <c r="B300">
        <v>202</v>
      </c>
      <c r="C300" s="4" t="str">
        <v>failed</v>
      </c>
      <c r="D300">
        <v>19</v>
      </c>
      <c r="P300" t="s">
        <v>20</v>
      </c>
      <c r="Q300">
        <v>72</v>
      </c>
    </row>
    <row r="301" spans="1:17" x14ac:dyDescent="0.2">
      <c r="A301" s="5" t="str">
        <v>successful</v>
      </c>
      <c r="B301">
        <v>140</v>
      </c>
      <c r="C301" s="4" t="str">
        <v>failed</v>
      </c>
      <c r="D301">
        <v>2108</v>
      </c>
      <c r="P301" t="s">
        <v>14</v>
      </c>
      <c r="Q301">
        <v>49</v>
      </c>
    </row>
    <row r="302" spans="1:17" x14ac:dyDescent="0.2">
      <c r="A302" s="5" t="str">
        <v>successful</v>
      </c>
      <c r="B302">
        <v>1052</v>
      </c>
      <c r="C302" s="4" t="str">
        <v>failed</v>
      </c>
      <c r="D302">
        <v>679</v>
      </c>
      <c r="P302" t="s">
        <v>14</v>
      </c>
      <c r="Q302">
        <v>1</v>
      </c>
    </row>
    <row r="303" spans="1:17" x14ac:dyDescent="0.2">
      <c r="A303" s="5" t="str">
        <v>successful</v>
      </c>
      <c r="B303">
        <v>247</v>
      </c>
      <c r="C303" s="4" t="str">
        <v>failed</v>
      </c>
      <c r="D303">
        <v>36</v>
      </c>
      <c r="P303" t="s">
        <v>20</v>
      </c>
      <c r="Q303">
        <v>295</v>
      </c>
    </row>
    <row r="304" spans="1:17" x14ac:dyDescent="0.2">
      <c r="A304" s="5" t="str">
        <v>successful</v>
      </c>
      <c r="B304">
        <v>84</v>
      </c>
      <c r="C304" s="4" t="str">
        <v>failed</v>
      </c>
      <c r="D304">
        <v>47</v>
      </c>
      <c r="P304" t="s">
        <v>14</v>
      </c>
      <c r="Q304">
        <v>245</v>
      </c>
    </row>
    <row r="305" spans="1:17" x14ac:dyDescent="0.2">
      <c r="A305" s="5" t="str">
        <v>successful</v>
      </c>
      <c r="B305">
        <v>88</v>
      </c>
      <c r="C305" s="4" t="str">
        <v>failed</v>
      </c>
      <c r="D305">
        <v>70</v>
      </c>
      <c r="P305" t="s">
        <v>14</v>
      </c>
      <c r="Q305">
        <v>32</v>
      </c>
    </row>
    <row r="306" spans="1:17" x14ac:dyDescent="0.2">
      <c r="A306" s="5" t="str">
        <v>successful</v>
      </c>
      <c r="B306">
        <v>156</v>
      </c>
      <c r="C306" s="4" t="str">
        <v>failed</v>
      </c>
      <c r="D306">
        <v>154</v>
      </c>
      <c r="P306" t="s">
        <v>20</v>
      </c>
      <c r="Q306">
        <v>142</v>
      </c>
    </row>
    <row r="307" spans="1:17" x14ac:dyDescent="0.2">
      <c r="A307" s="5" t="str">
        <v>successful</v>
      </c>
      <c r="B307">
        <v>2985</v>
      </c>
      <c r="C307" s="4" t="str">
        <v>failed</v>
      </c>
      <c r="D307">
        <v>22</v>
      </c>
      <c r="P307" t="s">
        <v>20</v>
      </c>
      <c r="Q307">
        <v>85</v>
      </c>
    </row>
    <row r="308" spans="1:17" x14ac:dyDescent="0.2">
      <c r="A308" s="5" t="str">
        <v>successful</v>
      </c>
      <c r="B308">
        <v>762</v>
      </c>
      <c r="C308" s="4" t="str">
        <v>failed</v>
      </c>
      <c r="D308">
        <v>1758</v>
      </c>
      <c r="P308" t="s">
        <v>14</v>
      </c>
      <c r="Q308">
        <v>7</v>
      </c>
    </row>
    <row r="309" spans="1:17" x14ac:dyDescent="0.2">
      <c r="A309" s="5" t="str">
        <v>successful</v>
      </c>
      <c r="B309">
        <v>554</v>
      </c>
      <c r="C309" s="4" t="str">
        <v>failed</v>
      </c>
      <c r="D309">
        <v>94</v>
      </c>
      <c r="P309" t="s">
        <v>20</v>
      </c>
      <c r="Q309">
        <v>659</v>
      </c>
    </row>
    <row r="310" spans="1:17" x14ac:dyDescent="0.2">
      <c r="A310" s="5" t="str">
        <v>successful</v>
      </c>
      <c r="B310">
        <v>135</v>
      </c>
      <c r="C310" s="4" t="str">
        <v>failed</v>
      </c>
      <c r="D310">
        <v>33</v>
      </c>
      <c r="P310" t="s">
        <v>14</v>
      </c>
      <c r="Q310">
        <v>803</v>
      </c>
    </row>
    <row r="311" spans="1:17" x14ac:dyDescent="0.2">
      <c r="A311" s="5" t="str">
        <v>successful</v>
      </c>
      <c r="B311">
        <v>122</v>
      </c>
      <c r="C311" s="4" t="str">
        <v>failed</v>
      </c>
      <c r="D311">
        <v>1</v>
      </c>
      <c r="P311" t="s">
        <v>74</v>
      </c>
      <c r="Q311">
        <v>75</v>
      </c>
    </row>
    <row r="312" spans="1:17" x14ac:dyDescent="0.2">
      <c r="A312" s="5" t="str">
        <v>successful</v>
      </c>
      <c r="B312">
        <v>221</v>
      </c>
      <c r="C312" s="4" t="str">
        <v>failed</v>
      </c>
      <c r="D312">
        <v>31</v>
      </c>
      <c r="P312" t="s">
        <v>14</v>
      </c>
      <c r="Q312">
        <v>16</v>
      </c>
    </row>
    <row r="313" spans="1:17" x14ac:dyDescent="0.2">
      <c r="A313" s="5" t="str">
        <v>successful</v>
      </c>
      <c r="B313">
        <v>126</v>
      </c>
      <c r="C313" s="4" t="str">
        <v>failed</v>
      </c>
      <c r="D313">
        <v>35</v>
      </c>
      <c r="P313" t="s">
        <v>20</v>
      </c>
      <c r="Q313">
        <v>121</v>
      </c>
    </row>
    <row r="314" spans="1:17" x14ac:dyDescent="0.2">
      <c r="A314" s="5" t="str">
        <v>successful</v>
      </c>
      <c r="B314">
        <v>1022</v>
      </c>
      <c r="C314" s="4" t="str">
        <v>failed</v>
      </c>
      <c r="D314">
        <v>63</v>
      </c>
      <c r="P314" t="s">
        <v>20</v>
      </c>
      <c r="Q314">
        <v>3742</v>
      </c>
    </row>
    <row r="315" spans="1:17" x14ac:dyDescent="0.2">
      <c r="A315" s="5" t="str">
        <v>successful</v>
      </c>
      <c r="B315">
        <v>3177</v>
      </c>
      <c r="C315" s="4" t="str">
        <v>failed</v>
      </c>
      <c r="D315">
        <v>526</v>
      </c>
      <c r="P315" t="s">
        <v>20</v>
      </c>
      <c r="Q315">
        <v>223</v>
      </c>
    </row>
    <row r="316" spans="1:17" x14ac:dyDescent="0.2">
      <c r="A316" s="5" t="str">
        <v>successful</v>
      </c>
      <c r="B316">
        <v>198</v>
      </c>
      <c r="C316" s="4" t="str">
        <v>failed</v>
      </c>
      <c r="D316">
        <v>121</v>
      </c>
      <c r="P316" t="s">
        <v>20</v>
      </c>
      <c r="Q316">
        <v>133</v>
      </c>
    </row>
    <row r="317" spans="1:17" x14ac:dyDescent="0.2">
      <c r="A317" s="5" t="str">
        <v>successful</v>
      </c>
      <c r="B317">
        <v>85</v>
      </c>
      <c r="C317" s="4" t="str">
        <v>failed</v>
      </c>
      <c r="D317">
        <v>67</v>
      </c>
      <c r="P317" t="s">
        <v>14</v>
      </c>
      <c r="Q317">
        <v>31</v>
      </c>
    </row>
    <row r="318" spans="1:17" x14ac:dyDescent="0.2">
      <c r="A318" s="5" t="str">
        <v>successful</v>
      </c>
      <c r="B318">
        <v>3596</v>
      </c>
      <c r="C318" s="4" t="str">
        <v>failed</v>
      </c>
      <c r="D318">
        <v>57</v>
      </c>
      <c r="P318" t="s">
        <v>14</v>
      </c>
      <c r="Q318">
        <v>108</v>
      </c>
    </row>
    <row r="319" spans="1:17" x14ac:dyDescent="0.2">
      <c r="A319" s="5" t="str">
        <v>successful</v>
      </c>
      <c r="B319">
        <v>244</v>
      </c>
      <c r="C319" s="4" t="str">
        <v>failed</v>
      </c>
      <c r="D319">
        <v>1229</v>
      </c>
      <c r="P319" t="s">
        <v>14</v>
      </c>
      <c r="Q319">
        <v>30</v>
      </c>
    </row>
    <row r="320" spans="1:17" x14ac:dyDescent="0.2">
      <c r="A320" s="5" t="str">
        <v>successful</v>
      </c>
      <c r="B320">
        <v>5180</v>
      </c>
      <c r="C320" s="4" t="str">
        <v>failed</v>
      </c>
      <c r="D320">
        <v>12</v>
      </c>
      <c r="P320" t="s">
        <v>14</v>
      </c>
      <c r="Q320">
        <v>17</v>
      </c>
    </row>
    <row r="321" spans="1:17" x14ac:dyDescent="0.2">
      <c r="A321" s="5" t="str">
        <v>successful</v>
      </c>
      <c r="B321">
        <v>589</v>
      </c>
      <c r="C321" s="4" t="str">
        <v>failed</v>
      </c>
      <c r="D321">
        <v>452</v>
      </c>
      <c r="P321" t="s">
        <v>74</v>
      </c>
      <c r="Q321">
        <v>64</v>
      </c>
    </row>
    <row r="322" spans="1:17" x14ac:dyDescent="0.2">
      <c r="A322" s="5" t="str">
        <v>successful</v>
      </c>
      <c r="B322">
        <v>2725</v>
      </c>
      <c r="C322" s="4" t="str">
        <v>failed</v>
      </c>
      <c r="D322">
        <v>1886</v>
      </c>
      <c r="P322" t="s">
        <v>14</v>
      </c>
      <c r="Q322">
        <v>80</v>
      </c>
    </row>
    <row r="323" spans="1:17" x14ac:dyDescent="0.2">
      <c r="A323" s="5" t="str">
        <v>successful</v>
      </c>
      <c r="B323">
        <v>300</v>
      </c>
      <c r="C323" s="4" t="str">
        <v>failed</v>
      </c>
      <c r="D323">
        <v>1825</v>
      </c>
      <c r="P323" t="s">
        <v>14</v>
      </c>
      <c r="Q323">
        <v>2468</v>
      </c>
    </row>
    <row r="324" spans="1:17" x14ac:dyDescent="0.2">
      <c r="A324" s="5" t="str">
        <v>successful</v>
      </c>
      <c r="B324">
        <v>144</v>
      </c>
      <c r="C324" s="4" t="str">
        <v>failed</v>
      </c>
      <c r="D324">
        <v>31</v>
      </c>
      <c r="P324" t="s">
        <v>20</v>
      </c>
      <c r="Q324">
        <v>5168</v>
      </c>
    </row>
    <row r="325" spans="1:17" x14ac:dyDescent="0.2">
      <c r="A325" s="5" t="str">
        <v>successful</v>
      </c>
      <c r="B325">
        <v>87</v>
      </c>
      <c r="C325" s="4" t="str">
        <v>failed</v>
      </c>
      <c r="D325">
        <v>107</v>
      </c>
      <c r="P325" t="s">
        <v>14</v>
      </c>
      <c r="Q325">
        <v>26</v>
      </c>
    </row>
    <row r="326" spans="1:17" x14ac:dyDescent="0.2">
      <c r="A326" s="5" t="str">
        <v>successful</v>
      </c>
      <c r="B326">
        <v>3116</v>
      </c>
      <c r="C326" s="4" t="str">
        <v>failed</v>
      </c>
      <c r="D326">
        <v>27</v>
      </c>
      <c r="P326" t="s">
        <v>20</v>
      </c>
      <c r="Q326">
        <v>307</v>
      </c>
    </row>
    <row r="327" spans="1:17" x14ac:dyDescent="0.2">
      <c r="A327" s="5" t="str">
        <v>successful</v>
      </c>
      <c r="B327">
        <v>909</v>
      </c>
      <c r="C327" s="4" t="str">
        <v>failed</v>
      </c>
      <c r="D327">
        <v>1221</v>
      </c>
      <c r="P327" t="s">
        <v>14</v>
      </c>
      <c r="Q327">
        <v>73</v>
      </c>
    </row>
    <row r="328" spans="1:17" x14ac:dyDescent="0.2">
      <c r="A328" s="5" t="str">
        <v>successful</v>
      </c>
      <c r="B328">
        <v>1613</v>
      </c>
      <c r="C328" s="4" t="str">
        <v>failed</v>
      </c>
      <c r="D328">
        <v>1</v>
      </c>
      <c r="P328" t="s">
        <v>14</v>
      </c>
      <c r="Q328">
        <v>128</v>
      </c>
    </row>
    <row r="329" spans="1:17" x14ac:dyDescent="0.2">
      <c r="A329" s="5" t="str">
        <v>successful</v>
      </c>
      <c r="B329">
        <v>136</v>
      </c>
      <c r="C329" s="4" t="str">
        <v>failed</v>
      </c>
      <c r="D329">
        <v>16</v>
      </c>
      <c r="P329" t="s">
        <v>14</v>
      </c>
      <c r="Q329">
        <v>33</v>
      </c>
    </row>
    <row r="330" spans="1:17" x14ac:dyDescent="0.2">
      <c r="A330" s="5" t="str">
        <v>successful</v>
      </c>
      <c r="B330">
        <v>130</v>
      </c>
      <c r="C330" s="4" t="str">
        <v>failed</v>
      </c>
      <c r="D330">
        <v>41</v>
      </c>
      <c r="P330" t="s">
        <v>20</v>
      </c>
      <c r="Q330">
        <v>2441</v>
      </c>
    </row>
    <row r="331" spans="1:17" x14ac:dyDescent="0.2">
      <c r="A331" s="5" t="str">
        <v>successful</v>
      </c>
      <c r="B331">
        <v>102</v>
      </c>
      <c r="C331" s="4" t="str">
        <v>failed</v>
      </c>
      <c r="D331">
        <v>523</v>
      </c>
      <c r="P331" t="s">
        <v>47</v>
      </c>
      <c r="Q331">
        <v>211</v>
      </c>
    </row>
    <row r="332" spans="1:17" x14ac:dyDescent="0.2">
      <c r="A332" s="5" t="str">
        <v>successful</v>
      </c>
      <c r="B332">
        <v>4006</v>
      </c>
      <c r="C332" s="4" t="str">
        <v>failed</v>
      </c>
      <c r="D332">
        <v>141</v>
      </c>
      <c r="P332" t="s">
        <v>20</v>
      </c>
      <c r="Q332">
        <v>1385</v>
      </c>
    </row>
    <row r="333" spans="1:17" x14ac:dyDescent="0.2">
      <c r="A333" s="5" t="str">
        <v>successful</v>
      </c>
      <c r="B333">
        <v>1629</v>
      </c>
      <c r="C333" s="4" t="str">
        <v>failed</v>
      </c>
      <c r="D333">
        <v>52</v>
      </c>
      <c r="P333" t="s">
        <v>20</v>
      </c>
      <c r="Q333">
        <v>190</v>
      </c>
    </row>
    <row r="334" spans="1:17" x14ac:dyDescent="0.2">
      <c r="A334" s="5" t="str">
        <v>successful</v>
      </c>
      <c r="B334">
        <v>2188</v>
      </c>
      <c r="C334" s="4" t="str">
        <v>failed</v>
      </c>
      <c r="D334">
        <v>225</v>
      </c>
      <c r="P334" t="s">
        <v>20</v>
      </c>
      <c r="Q334">
        <v>470</v>
      </c>
    </row>
    <row r="335" spans="1:17" x14ac:dyDescent="0.2">
      <c r="A335" s="5" t="str">
        <v>successful</v>
      </c>
      <c r="B335">
        <v>2409</v>
      </c>
      <c r="C335" s="4" t="str">
        <v>failed</v>
      </c>
      <c r="D335">
        <v>38</v>
      </c>
      <c r="P335" t="s">
        <v>20</v>
      </c>
      <c r="Q335">
        <v>253</v>
      </c>
    </row>
    <row r="336" spans="1:17" x14ac:dyDescent="0.2">
      <c r="A336" s="5" t="str">
        <v>successful</v>
      </c>
      <c r="B336">
        <v>194</v>
      </c>
      <c r="C336" s="4" t="str">
        <v>failed</v>
      </c>
      <c r="D336">
        <v>15</v>
      </c>
      <c r="P336" t="s">
        <v>20</v>
      </c>
      <c r="Q336">
        <v>1113</v>
      </c>
    </row>
    <row r="337" spans="1:17" x14ac:dyDescent="0.2">
      <c r="A337" s="5" t="str">
        <v>successful</v>
      </c>
      <c r="B337">
        <v>1140</v>
      </c>
      <c r="C337" s="4" t="str">
        <v>failed</v>
      </c>
      <c r="D337">
        <v>37</v>
      </c>
      <c r="P337" t="s">
        <v>20</v>
      </c>
      <c r="Q337">
        <v>2283</v>
      </c>
    </row>
    <row r="338" spans="1:17" x14ac:dyDescent="0.2">
      <c r="A338" s="5" t="str">
        <v>successful</v>
      </c>
      <c r="B338">
        <v>102</v>
      </c>
      <c r="C338" s="4" t="str">
        <v>failed</v>
      </c>
      <c r="D338">
        <v>112</v>
      </c>
      <c r="P338" t="s">
        <v>14</v>
      </c>
      <c r="Q338">
        <v>1072</v>
      </c>
    </row>
    <row r="339" spans="1:17" x14ac:dyDescent="0.2">
      <c r="A339" s="5" t="str">
        <v>successful</v>
      </c>
      <c r="B339">
        <v>2857</v>
      </c>
      <c r="C339" s="4" t="str">
        <v>failed</v>
      </c>
      <c r="D339">
        <v>21</v>
      </c>
      <c r="P339" t="s">
        <v>20</v>
      </c>
      <c r="Q339">
        <v>1095</v>
      </c>
    </row>
    <row r="340" spans="1:17" x14ac:dyDescent="0.2">
      <c r="A340" s="5" t="str">
        <v>successful</v>
      </c>
      <c r="B340">
        <v>107</v>
      </c>
      <c r="C340" s="4" t="str">
        <v>failed</v>
      </c>
      <c r="D340">
        <v>67</v>
      </c>
      <c r="P340" t="s">
        <v>20</v>
      </c>
      <c r="Q340">
        <v>1690</v>
      </c>
    </row>
    <row r="341" spans="1:17" x14ac:dyDescent="0.2">
      <c r="A341" s="5" t="str">
        <v>successful</v>
      </c>
      <c r="B341">
        <v>160</v>
      </c>
      <c r="C341" s="4" t="str">
        <v>failed</v>
      </c>
      <c r="D341">
        <v>78</v>
      </c>
      <c r="P341" t="s">
        <v>74</v>
      </c>
      <c r="Q341">
        <v>1297</v>
      </c>
    </row>
    <row r="342" spans="1:17" x14ac:dyDescent="0.2">
      <c r="A342" s="5" t="str">
        <v>successful</v>
      </c>
      <c r="B342">
        <v>2230</v>
      </c>
      <c r="C342" s="4" t="str">
        <v>failed</v>
      </c>
      <c r="D342">
        <v>67</v>
      </c>
      <c r="P342" t="s">
        <v>14</v>
      </c>
      <c r="Q342">
        <v>393</v>
      </c>
    </row>
    <row r="343" spans="1:17" x14ac:dyDescent="0.2">
      <c r="A343" s="5" t="str">
        <v>successful</v>
      </c>
      <c r="B343">
        <v>316</v>
      </c>
      <c r="C343" s="4" t="str">
        <v>failed</v>
      </c>
      <c r="D343">
        <v>263</v>
      </c>
      <c r="P343" t="s">
        <v>14</v>
      </c>
      <c r="Q343">
        <v>1257</v>
      </c>
    </row>
    <row r="344" spans="1:17" x14ac:dyDescent="0.2">
      <c r="A344" s="5" t="str">
        <v>successful</v>
      </c>
      <c r="B344">
        <v>117</v>
      </c>
      <c r="C344" s="4" t="str">
        <v>failed</v>
      </c>
      <c r="D344">
        <v>1691</v>
      </c>
      <c r="P344" t="s">
        <v>14</v>
      </c>
      <c r="Q344">
        <v>328</v>
      </c>
    </row>
    <row r="345" spans="1:17" x14ac:dyDescent="0.2">
      <c r="A345" s="5" t="str">
        <v>successful</v>
      </c>
      <c r="B345">
        <v>6406</v>
      </c>
      <c r="C345" s="4" t="str">
        <v>failed</v>
      </c>
      <c r="D345">
        <v>181</v>
      </c>
      <c r="P345" t="s">
        <v>14</v>
      </c>
      <c r="Q345">
        <v>147</v>
      </c>
    </row>
    <row r="346" spans="1:17" x14ac:dyDescent="0.2">
      <c r="A346" s="5" t="str">
        <v>successful</v>
      </c>
      <c r="B346">
        <v>192</v>
      </c>
      <c r="C346" s="4" t="str">
        <v>failed</v>
      </c>
      <c r="D346">
        <v>13</v>
      </c>
      <c r="P346" t="s">
        <v>14</v>
      </c>
      <c r="Q346">
        <v>830</v>
      </c>
    </row>
    <row r="347" spans="1:17" x14ac:dyDescent="0.2">
      <c r="A347" s="5" t="str">
        <v>successful</v>
      </c>
      <c r="B347">
        <v>26</v>
      </c>
      <c r="C347" s="4" t="str">
        <v>failed</v>
      </c>
      <c r="D347">
        <v>1</v>
      </c>
      <c r="P347" t="s">
        <v>14</v>
      </c>
      <c r="Q347">
        <v>331</v>
      </c>
    </row>
    <row r="348" spans="1:17" x14ac:dyDescent="0.2">
      <c r="A348" s="5" t="str">
        <v>successful</v>
      </c>
      <c r="B348">
        <v>723</v>
      </c>
      <c r="C348" s="4" t="str">
        <v>failed</v>
      </c>
      <c r="D348">
        <v>21</v>
      </c>
      <c r="P348" t="s">
        <v>14</v>
      </c>
      <c r="Q348">
        <v>25</v>
      </c>
    </row>
    <row r="349" spans="1:17" x14ac:dyDescent="0.2">
      <c r="A349" s="5" t="str">
        <v>successful</v>
      </c>
      <c r="B349">
        <v>170</v>
      </c>
      <c r="C349" s="4" t="str">
        <v>failed</v>
      </c>
      <c r="D349">
        <v>830</v>
      </c>
      <c r="P349" t="s">
        <v>20</v>
      </c>
      <c r="Q349">
        <v>191</v>
      </c>
    </row>
    <row r="350" spans="1:17" x14ac:dyDescent="0.2">
      <c r="A350" s="5" t="str">
        <v>successful</v>
      </c>
      <c r="B350">
        <v>238</v>
      </c>
      <c r="C350" s="4" t="str">
        <v>failed</v>
      </c>
      <c r="D350">
        <v>130</v>
      </c>
      <c r="P350" t="s">
        <v>14</v>
      </c>
      <c r="Q350">
        <v>3483</v>
      </c>
    </row>
    <row r="351" spans="1:17" x14ac:dyDescent="0.2">
      <c r="A351" s="5" t="str">
        <v>successful</v>
      </c>
      <c r="B351">
        <v>55</v>
      </c>
      <c r="C351" s="4" t="str">
        <v>failed</v>
      </c>
      <c r="D351">
        <v>55</v>
      </c>
      <c r="P351" t="s">
        <v>14</v>
      </c>
      <c r="Q351">
        <v>923</v>
      </c>
    </row>
    <row r="352" spans="1:17" x14ac:dyDescent="0.2">
      <c r="A352" s="5" t="str">
        <v>successful</v>
      </c>
      <c r="B352">
        <v>128</v>
      </c>
      <c r="C352" s="4" t="str">
        <v>failed</v>
      </c>
      <c r="D352">
        <v>114</v>
      </c>
      <c r="P352" t="s">
        <v>14</v>
      </c>
      <c r="Q352">
        <v>1</v>
      </c>
    </row>
    <row r="353" spans="1:17" x14ac:dyDescent="0.2">
      <c r="A353" s="5" t="str">
        <v>successful</v>
      </c>
      <c r="B353">
        <v>2144</v>
      </c>
      <c r="C353" s="4" t="str">
        <v>failed</v>
      </c>
      <c r="D353">
        <v>594</v>
      </c>
      <c r="P353" t="s">
        <v>20</v>
      </c>
      <c r="Q353">
        <v>2013</v>
      </c>
    </row>
    <row r="354" spans="1:17" x14ac:dyDescent="0.2">
      <c r="A354" s="5" t="str">
        <v>successful</v>
      </c>
      <c r="B354">
        <v>2693</v>
      </c>
      <c r="C354" s="4" t="str">
        <v>failed</v>
      </c>
      <c r="D354">
        <v>24</v>
      </c>
      <c r="P354" t="s">
        <v>14</v>
      </c>
      <c r="Q354">
        <v>33</v>
      </c>
    </row>
    <row r="355" spans="1:17" x14ac:dyDescent="0.2">
      <c r="A355" s="5" t="str">
        <v>successful</v>
      </c>
      <c r="B355">
        <v>432</v>
      </c>
      <c r="C355" s="4" t="str">
        <v>failed</v>
      </c>
      <c r="D355">
        <v>252</v>
      </c>
      <c r="P355" t="s">
        <v>20</v>
      </c>
      <c r="Q355">
        <v>1703</v>
      </c>
    </row>
    <row r="356" spans="1:17" x14ac:dyDescent="0.2">
      <c r="A356" s="5" t="str">
        <v>successful</v>
      </c>
      <c r="B356">
        <v>189</v>
      </c>
      <c r="C356" s="4" t="str">
        <v>failed</v>
      </c>
      <c r="D356">
        <v>67</v>
      </c>
      <c r="P356" t="s">
        <v>20</v>
      </c>
      <c r="Q356">
        <v>80</v>
      </c>
    </row>
    <row r="357" spans="1:17" x14ac:dyDescent="0.2">
      <c r="A357" s="5" t="str">
        <v>successful</v>
      </c>
      <c r="B357">
        <v>154</v>
      </c>
      <c r="C357" s="4" t="str">
        <v>failed</v>
      </c>
      <c r="D357">
        <v>742</v>
      </c>
      <c r="P357" t="s">
        <v>47</v>
      </c>
      <c r="Q357">
        <v>86</v>
      </c>
    </row>
    <row r="358" spans="1:17" x14ac:dyDescent="0.2">
      <c r="A358" s="5" t="str">
        <v>successful</v>
      </c>
      <c r="B358">
        <v>96</v>
      </c>
      <c r="C358" s="4" t="str">
        <v>failed</v>
      </c>
      <c r="D358">
        <v>75</v>
      </c>
      <c r="P358" t="s">
        <v>14</v>
      </c>
      <c r="Q358">
        <v>40</v>
      </c>
    </row>
    <row r="359" spans="1:17" x14ac:dyDescent="0.2">
      <c r="A359" s="5" t="str">
        <v>successful</v>
      </c>
      <c r="B359">
        <v>3063</v>
      </c>
      <c r="C359" s="4" t="str">
        <v>failed</v>
      </c>
      <c r="D359">
        <v>4405</v>
      </c>
      <c r="P359" t="s">
        <v>20</v>
      </c>
      <c r="Q359">
        <v>41</v>
      </c>
    </row>
    <row r="360" spans="1:17" x14ac:dyDescent="0.2">
      <c r="A360" s="5" t="str">
        <v>successful</v>
      </c>
      <c r="B360">
        <v>2266</v>
      </c>
      <c r="C360" s="4" t="str">
        <v>failed</v>
      </c>
      <c r="D360">
        <v>92</v>
      </c>
      <c r="P360" t="s">
        <v>14</v>
      </c>
      <c r="Q360">
        <v>23</v>
      </c>
    </row>
    <row r="361" spans="1:17" x14ac:dyDescent="0.2">
      <c r="A361" s="5" t="str">
        <v>successful</v>
      </c>
      <c r="B361">
        <v>194</v>
      </c>
      <c r="C361" s="4" t="str">
        <v>failed</v>
      </c>
      <c r="D361">
        <v>64</v>
      </c>
      <c r="P361" t="s">
        <v>20</v>
      </c>
      <c r="Q361">
        <v>187</v>
      </c>
    </row>
    <row r="362" spans="1:17" x14ac:dyDescent="0.2">
      <c r="A362" s="5" t="str">
        <v>successful</v>
      </c>
      <c r="B362">
        <v>129</v>
      </c>
      <c r="C362" s="4" t="str">
        <v>failed</v>
      </c>
      <c r="D362">
        <v>64</v>
      </c>
      <c r="P362" t="s">
        <v>20</v>
      </c>
      <c r="Q362">
        <v>2875</v>
      </c>
    </row>
    <row r="363" spans="1:17" x14ac:dyDescent="0.2">
      <c r="A363" s="5" t="str">
        <v>successful</v>
      </c>
      <c r="B363">
        <v>375</v>
      </c>
      <c r="C363" s="4" t="str">
        <v>failed</v>
      </c>
      <c r="D363">
        <v>842</v>
      </c>
      <c r="P363" t="s">
        <v>20</v>
      </c>
      <c r="Q363">
        <v>88</v>
      </c>
    </row>
    <row r="364" spans="1:17" x14ac:dyDescent="0.2">
      <c r="A364" s="5" t="str">
        <v>successful</v>
      </c>
      <c r="B364">
        <v>409</v>
      </c>
      <c r="C364" s="4" t="str">
        <v>failed</v>
      </c>
      <c r="D364">
        <v>112</v>
      </c>
      <c r="P364" t="s">
        <v>20</v>
      </c>
      <c r="Q364">
        <v>191</v>
      </c>
    </row>
    <row r="365" spans="1:17" x14ac:dyDescent="0.2">
      <c r="A365" s="5" t="str">
        <v>successful</v>
      </c>
      <c r="B365">
        <v>234</v>
      </c>
      <c r="C365" s="4" t="str">
        <v>failed</v>
      </c>
      <c r="D365">
        <v>374</v>
      </c>
      <c r="P365" t="s">
        <v>20</v>
      </c>
      <c r="Q365">
        <v>139</v>
      </c>
    </row>
    <row r="366" spans="1:17" x14ac:dyDescent="0.2">
      <c r="A366" s="5" t="str">
        <v>successful</v>
      </c>
      <c r="B366">
        <v>3016</v>
      </c>
      <c r="P366" t="s">
        <v>20</v>
      </c>
      <c r="Q366">
        <v>186</v>
      </c>
    </row>
    <row r="367" spans="1:17" x14ac:dyDescent="0.2">
      <c r="A367" s="5" t="str">
        <v>successful</v>
      </c>
      <c r="B367">
        <v>264</v>
      </c>
      <c r="P367" t="s">
        <v>20</v>
      </c>
      <c r="Q367">
        <v>112</v>
      </c>
    </row>
    <row r="368" spans="1:17" x14ac:dyDescent="0.2">
      <c r="A368" s="5" t="str">
        <v>successful</v>
      </c>
      <c r="B368">
        <v>272</v>
      </c>
      <c r="P368" t="s">
        <v>20</v>
      </c>
      <c r="Q368">
        <v>101</v>
      </c>
    </row>
    <row r="369" spans="1:17" x14ac:dyDescent="0.2">
      <c r="A369" s="5" t="str">
        <v>successful</v>
      </c>
      <c r="B369">
        <v>419</v>
      </c>
      <c r="P369" t="s">
        <v>14</v>
      </c>
      <c r="Q369">
        <v>75</v>
      </c>
    </row>
    <row r="370" spans="1:17" x14ac:dyDescent="0.2">
      <c r="A370" s="5" t="str">
        <v>successful</v>
      </c>
      <c r="B370">
        <v>1621</v>
      </c>
      <c r="P370" t="s">
        <v>20</v>
      </c>
      <c r="Q370">
        <v>206</v>
      </c>
    </row>
    <row r="371" spans="1:17" x14ac:dyDescent="0.2">
      <c r="A371" s="5" t="str">
        <v>successful</v>
      </c>
      <c r="B371">
        <v>1101</v>
      </c>
      <c r="P371" t="s">
        <v>20</v>
      </c>
      <c r="Q371">
        <v>154</v>
      </c>
    </row>
    <row r="372" spans="1:17" x14ac:dyDescent="0.2">
      <c r="A372" s="5" t="str">
        <v>successful</v>
      </c>
      <c r="B372">
        <v>1073</v>
      </c>
      <c r="P372" t="s">
        <v>20</v>
      </c>
      <c r="Q372">
        <v>5966</v>
      </c>
    </row>
    <row r="373" spans="1:17" x14ac:dyDescent="0.2">
      <c r="A373" s="5" t="str">
        <v>successful</v>
      </c>
      <c r="B373">
        <v>331</v>
      </c>
      <c r="P373" t="s">
        <v>14</v>
      </c>
      <c r="Q373">
        <v>2176</v>
      </c>
    </row>
    <row r="374" spans="1:17" x14ac:dyDescent="0.2">
      <c r="A374" s="5" t="str">
        <v>successful</v>
      </c>
      <c r="B374">
        <v>1170</v>
      </c>
      <c r="P374" t="s">
        <v>20</v>
      </c>
      <c r="Q374">
        <v>169</v>
      </c>
    </row>
    <row r="375" spans="1:17" x14ac:dyDescent="0.2">
      <c r="A375" s="5" t="str">
        <v>successful</v>
      </c>
      <c r="B375">
        <v>363</v>
      </c>
      <c r="P375" t="s">
        <v>20</v>
      </c>
      <c r="Q375">
        <v>2106</v>
      </c>
    </row>
    <row r="376" spans="1:17" x14ac:dyDescent="0.2">
      <c r="A376" s="5" t="str">
        <v>successful</v>
      </c>
      <c r="B376">
        <v>103</v>
      </c>
      <c r="P376" t="s">
        <v>14</v>
      </c>
      <c r="Q376">
        <v>441</v>
      </c>
    </row>
    <row r="377" spans="1:17" x14ac:dyDescent="0.2">
      <c r="A377" s="5" t="str">
        <v>successful</v>
      </c>
      <c r="B377">
        <v>147</v>
      </c>
      <c r="P377" t="s">
        <v>14</v>
      </c>
      <c r="Q377">
        <v>25</v>
      </c>
    </row>
    <row r="378" spans="1:17" x14ac:dyDescent="0.2">
      <c r="A378" s="5" t="str">
        <v>successful</v>
      </c>
      <c r="B378">
        <v>110</v>
      </c>
      <c r="P378" t="s">
        <v>20</v>
      </c>
      <c r="Q378">
        <v>131</v>
      </c>
    </row>
    <row r="379" spans="1:17" x14ac:dyDescent="0.2">
      <c r="A379" s="5" t="str">
        <v>successful</v>
      </c>
      <c r="B379">
        <v>134</v>
      </c>
      <c r="P379" t="s">
        <v>14</v>
      </c>
      <c r="Q379">
        <v>127</v>
      </c>
    </row>
    <row r="380" spans="1:17" x14ac:dyDescent="0.2">
      <c r="A380" s="5" t="str">
        <v>successful</v>
      </c>
      <c r="B380">
        <v>269</v>
      </c>
      <c r="P380" t="s">
        <v>14</v>
      </c>
      <c r="Q380">
        <v>355</v>
      </c>
    </row>
    <row r="381" spans="1:17" x14ac:dyDescent="0.2">
      <c r="A381" s="5" t="str">
        <v>successful</v>
      </c>
      <c r="B381">
        <v>175</v>
      </c>
      <c r="P381" t="s">
        <v>14</v>
      </c>
      <c r="Q381">
        <v>44</v>
      </c>
    </row>
    <row r="382" spans="1:17" x14ac:dyDescent="0.2">
      <c r="A382" s="5" t="str">
        <v>successful</v>
      </c>
      <c r="B382">
        <v>69</v>
      </c>
      <c r="P382" t="s">
        <v>20</v>
      </c>
      <c r="Q382">
        <v>84</v>
      </c>
    </row>
    <row r="383" spans="1:17" x14ac:dyDescent="0.2">
      <c r="A383" s="5" t="str">
        <v>successful</v>
      </c>
      <c r="B383">
        <v>190</v>
      </c>
      <c r="P383" t="s">
        <v>20</v>
      </c>
      <c r="Q383">
        <v>155</v>
      </c>
    </row>
    <row r="384" spans="1:17" x14ac:dyDescent="0.2">
      <c r="A384" s="5" t="str">
        <v>successful</v>
      </c>
      <c r="B384">
        <v>237</v>
      </c>
      <c r="P384" t="s">
        <v>14</v>
      </c>
      <c r="Q384">
        <v>67</v>
      </c>
    </row>
    <row r="385" spans="1:17" x14ac:dyDescent="0.2">
      <c r="A385" s="5" t="str">
        <v>successful</v>
      </c>
      <c r="B385">
        <v>196</v>
      </c>
      <c r="P385" t="s">
        <v>20</v>
      </c>
      <c r="Q385">
        <v>189</v>
      </c>
    </row>
    <row r="386" spans="1:17" x14ac:dyDescent="0.2">
      <c r="A386" s="5" t="str">
        <v>successful</v>
      </c>
      <c r="B386">
        <v>7295</v>
      </c>
      <c r="P386" t="s">
        <v>20</v>
      </c>
      <c r="Q386">
        <v>4799</v>
      </c>
    </row>
    <row r="387" spans="1:17" x14ac:dyDescent="0.2">
      <c r="A387" s="5" t="str">
        <v>successful</v>
      </c>
      <c r="B387">
        <v>2893</v>
      </c>
      <c r="P387" t="s">
        <v>20</v>
      </c>
      <c r="Q387">
        <v>1137</v>
      </c>
    </row>
    <row r="388" spans="1:17" x14ac:dyDescent="0.2">
      <c r="A388" s="5" t="str">
        <v>successful</v>
      </c>
      <c r="B388">
        <v>820</v>
      </c>
      <c r="P388" t="s">
        <v>14</v>
      </c>
      <c r="Q388">
        <v>1068</v>
      </c>
    </row>
    <row r="389" spans="1:17" x14ac:dyDescent="0.2">
      <c r="A389" s="5" t="str">
        <v>successful</v>
      </c>
      <c r="B389">
        <v>2038</v>
      </c>
      <c r="P389" t="s">
        <v>14</v>
      </c>
      <c r="Q389">
        <v>424</v>
      </c>
    </row>
    <row r="390" spans="1:17" x14ac:dyDescent="0.2">
      <c r="A390" s="5" t="str">
        <v>successful</v>
      </c>
      <c r="B390">
        <v>116</v>
      </c>
      <c r="P390" t="s">
        <v>74</v>
      </c>
      <c r="Q390">
        <v>145</v>
      </c>
    </row>
    <row r="391" spans="1:17" x14ac:dyDescent="0.2">
      <c r="A391" s="5" t="str">
        <v>successful</v>
      </c>
      <c r="B391">
        <v>1345</v>
      </c>
      <c r="P391" t="s">
        <v>20</v>
      </c>
      <c r="Q391">
        <v>1152</v>
      </c>
    </row>
    <row r="392" spans="1:17" x14ac:dyDescent="0.2">
      <c r="A392" s="5" t="str">
        <v>successful</v>
      </c>
      <c r="B392">
        <v>168</v>
      </c>
      <c r="P392" t="s">
        <v>20</v>
      </c>
      <c r="Q392">
        <v>50</v>
      </c>
    </row>
    <row r="393" spans="1:17" x14ac:dyDescent="0.2">
      <c r="A393" s="5" t="str">
        <v>successful</v>
      </c>
      <c r="B393">
        <v>137</v>
      </c>
      <c r="P393" t="s">
        <v>14</v>
      </c>
      <c r="Q393">
        <v>151</v>
      </c>
    </row>
    <row r="394" spans="1:17" x14ac:dyDescent="0.2">
      <c r="A394" s="5" t="str">
        <v>successful</v>
      </c>
      <c r="B394">
        <v>186</v>
      </c>
      <c r="P394" t="s">
        <v>14</v>
      </c>
      <c r="Q394">
        <v>1608</v>
      </c>
    </row>
    <row r="395" spans="1:17" x14ac:dyDescent="0.2">
      <c r="A395" s="5" t="str">
        <v>successful</v>
      </c>
      <c r="B395">
        <v>125</v>
      </c>
      <c r="P395" t="s">
        <v>20</v>
      </c>
      <c r="Q395">
        <v>3059</v>
      </c>
    </row>
    <row r="396" spans="1:17" x14ac:dyDescent="0.2">
      <c r="A396" s="5" t="str">
        <v>successful</v>
      </c>
      <c r="B396">
        <v>202</v>
      </c>
      <c r="P396" t="s">
        <v>20</v>
      </c>
      <c r="Q396">
        <v>34</v>
      </c>
    </row>
    <row r="397" spans="1:17" x14ac:dyDescent="0.2">
      <c r="A397" s="5" t="str">
        <v>successful</v>
      </c>
      <c r="B397">
        <v>103</v>
      </c>
      <c r="P397" t="s">
        <v>20</v>
      </c>
      <c r="Q397">
        <v>220</v>
      </c>
    </row>
    <row r="398" spans="1:17" x14ac:dyDescent="0.2">
      <c r="A398" s="5" t="str">
        <v>successful</v>
      </c>
      <c r="B398">
        <v>1785</v>
      </c>
      <c r="P398" t="s">
        <v>20</v>
      </c>
      <c r="Q398">
        <v>1604</v>
      </c>
    </row>
    <row r="399" spans="1:17" x14ac:dyDescent="0.2">
      <c r="A399" s="5" t="str">
        <v>successful</v>
      </c>
      <c r="B399">
        <v>157</v>
      </c>
      <c r="P399" t="s">
        <v>20</v>
      </c>
      <c r="Q399">
        <v>454</v>
      </c>
    </row>
    <row r="400" spans="1:17" x14ac:dyDescent="0.2">
      <c r="A400" s="5" t="str">
        <v>successful</v>
      </c>
      <c r="B400">
        <v>555</v>
      </c>
      <c r="P400" t="s">
        <v>20</v>
      </c>
      <c r="Q400">
        <v>123</v>
      </c>
    </row>
    <row r="401" spans="1:17" x14ac:dyDescent="0.2">
      <c r="A401" s="5" t="str">
        <v>successful</v>
      </c>
      <c r="B401">
        <v>297</v>
      </c>
      <c r="P401" t="s">
        <v>14</v>
      </c>
      <c r="Q401">
        <v>941</v>
      </c>
    </row>
    <row r="402" spans="1:17" x14ac:dyDescent="0.2">
      <c r="A402" s="5" t="str">
        <v>successful</v>
      </c>
      <c r="B402">
        <v>123</v>
      </c>
      <c r="P402" t="s">
        <v>14</v>
      </c>
      <c r="Q402">
        <v>1</v>
      </c>
    </row>
    <row r="403" spans="1:17" x14ac:dyDescent="0.2">
      <c r="A403" s="5" t="str">
        <v>successful</v>
      </c>
      <c r="B403">
        <v>3036</v>
      </c>
      <c r="P403" t="s">
        <v>20</v>
      </c>
      <c r="Q403">
        <v>299</v>
      </c>
    </row>
    <row r="404" spans="1:17" x14ac:dyDescent="0.2">
      <c r="A404" s="5" t="str">
        <v>successful</v>
      </c>
      <c r="B404">
        <v>144</v>
      </c>
      <c r="P404" t="s">
        <v>14</v>
      </c>
      <c r="Q404">
        <v>40</v>
      </c>
    </row>
    <row r="405" spans="1:17" x14ac:dyDescent="0.2">
      <c r="A405" s="5" t="str">
        <v>successful</v>
      </c>
      <c r="B405">
        <v>121</v>
      </c>
      <c r="P405" t="s">
        <v>14</v>
      </c>
      <c r="Q405">
        <v>3015</v>
      </c>
    </row>
    <row r="406" spans="1:17" x14ac:dyDescent="0.2">
      <c r="A406" s="5" t="str">
        <v>successful</v>
      </c>
      <c r="B406">
        <v>181</v>
      </c>
      <c r="P406" t="s">
        <v>20</v>
      </c>
      <c r="Q406">
        <v>2237</v>
      </c>
    </row>
    <row r="407" spans="1:17" x14ac:dyDescent="0.2">
      <c r="A407" s="5" t="str">
        <v>successful</v>
      </c>
      <c r="B407">
        <v>122</v>
      </c>
      <c r="P407" t="s">
        <v>14</v>
      </c>
      <c r="Q407">
        <v>435</v>
      </c>
    </row>
    <row r="408" spans="1:17" x14ac:dyDescent="0.2">
      <c r="A408" s="5" t="str">
        <v>successful</v>
      </c>
      <c r="B408">
        <v>1071</v>
      </c>
      <c r="P408" t="s">
        <v>20</v>
      </c>
      <c r="Q408">
        <v>645</v>
      </c>
    </row>
    <row r="409" spans="1:17" x14ac:dyDescent="0.2">
      <c r="A409" s="5" t="str">
        <v>successful</v>
      </c>
      <c r="B409">
        <v>980</v>
      </c>
      <c r="P409" t="s">
        <v>20</v>
      </c>
      <c r="Q409">
        <v>484</v>
      </c>
    </row>
    <row r="410" spans="1:17" x14ac:dyDescent="0.2">
      <c r="A410" s="5" t="str">
        <v>successful</v>
      </c>
      <c r="B410">
        <v>536</v>
      </c>
      <c r="P410" t="s">
        <v>20</v>
      </c>
      <c r="Q410">
        <v>154</v>
      </c>
    </row>
    <row r="411" spans="1:17" x14ac:dyDescent="0.2">
      <c r="A411" s="5" t="str">
        <v>successful</v>
      </c>
      <c r="B411">
        <v>1991</v>
      </c>
      <c r="P411" t="s">
        <v>14</v>
      </c>
      <c r="Q411">
        <v>714</v>
      </c>
    </row>
    <row r="412" spans="1:17" x14ac:dyDescent="0.2">
      <c r="A412" s="5" t="str">
        <v>successful</v>
      </c>
      <c r="B412">
        <v>180</v>
      </c>
      <c r="P412" t="s">
        <v>47</v>
      </c>
      <c r="Q412">
        <v>1111</v>
      </c>
    </row>
    <row r="413" spans="1:17" x14ac:dyDescent="0.2">
      <c r="A413" s="5" t="str">
        <v>successful</v>
      </c>
      <c r="B413">
        <v>130</v>
      </c>
      <c r="P413" t="s">
        <v>20</v>
      </c>
      <c r="Q413">
        <v>82</v>
      </c>
    </row>
    <row r="414" spans="1:17" x14ac:dyDescent="0.2">
      <c r="A414" s="5" t="str">
        <v>successful</v>
      </c>
      <c r="B414">
        <v>122</v>
      </c>
      <c r="P414" t="s">
        <v>20</v>
      </c>
      <c r="Q414">
        <v>134</v>
      </c>
    </row>
    <row r="415" spans="1:17" x14ac:dyDescent="0.2">
      <c r="A415" s="5" t="str">
        <v>successful</v>
      </c>
      <c r="B415">
        <v>140</v>
      </c>
      <c r="P415" t="s">
        <v>47</v>
      </c>
      <c r="Q415">
        <v>1089</v>
      </c>
    </row>
    <row r="416" spans="1:17" x14ac:dyDescent="0.2">
      <c r="A416" s="5" t="str">
        <v>successful</v>
      </c>
      <c r="B416">
        <v>3388</v>
      </c>
      <c r="P416" t="s">
        <v>14</v>
      </c>
      <c r="Q416">
        <v>5497</v>
      </c>
    </row>
    <row r="417" spans="1:17" x14ac:dyDescent="0.2">
      <c r="A417" s="5" t="str">
        <v>successful</v>
      </c>
      <c r="B417">
        <v>280</v>
      </c>
      <c r="P417" t="s">
        <v>14</v>
      </c>
      <c r="Q417">
        <v>418</v>
      </c>
    </row>
    <row r="418" spans="1:17" x14ac:dyDescent="0.2">
      <c r="A418" s="5" t="str">
        <v>successful</v>
      </c>
      <c r="B418">
        <v>366</v>
      </c>
      <c r="P418" t="s">
        <v>14</v>
      </c>
      <c r="Q418">
        <v>1439</v>
      </c>
    </row>
    <row r="419" spans="1:17" x14ac:dyDescent="0.2">
      <c r="A419" s="5" t="str">
        <v>successful</v>
      </c>
      <c r="B419">
        <v>270</v>
      </c>
      <c r="P419" t="s">
        <v>14</v>
      </c>
      <c r="Q419">
        <v>15</v>
      </c>
    </row>
    <row r="420" spans="1:17" x14ac:dyDescent="0.2">
      <c r="A420" s="5" t="str">
        <v>successful</v>
      </c>
      <c r="B420">
        <v>137</v>
      </c>
      <c r="P420" t="s">
        <v>14</v>
      </c>
      <c r="Q420">
        <v>1999</v>
      </c>
    </row>
    <row r="421" spans="1:17" x14ac:dyDescent="0.2">
      <c r="A421" s="5" t="str">
        <v>successful</v>
      </c>
      <c r="B421">
        <v>3205</v>
      </c>
      <c r="P421" t="s">
        <v>20</v>
      </c>
      <c r="Q421">
        <v>5203</v>
      </c>
    </row>
    <row r="422" spans="1:17" x14ac:dyDescent="0.2">
      <c r="A422" s="5" t="str">
        <v>successful</v>
      </c>
      <c r="B422">
        <v>288</v>
      </c>
      <c r="P422" t="s">
        <v>20</v>
      </c>
      <c r="Q422">
        <v>94</v>
      </c>
    </row>
    <row r="423" spans="1:17" x14ac:dyDescent="0.2">
      <c r="A423" s="5" t="str">
        <v>successful</v>
      </c>
      <c r="B423">
        <v>148</v>
      </c>
      <c r="P423" t="s">
        <v>14</v>
      </c>
      <c r="Q423">
        <v>118</v>
      </c>
    </row>
    <row r="424" spans="1:17" x14ac:dyDescent="0.2">
      <c r="A424" s="5" t="str">
        <v>successful</v>
      </c>
      <c r="B424">
        <v>114</v>
      </c>
      <c r="P424" t="s">
        <v>20</v>
      </c>
      <c r="Q424">
        <v>205</v>
      </c>
    </row>
    <row r="425" spans="1:17" x14ac:dyDescent="0.2">
      <c r="A425" s="5" t="str">
        <v>successful</v>
      </c>
      <c r="B425">
        <v>1518</v>
      </c>
      <c r="P425" t="s">
        <v>14</v>
      </c>
      <c r="Q425">
        <v>162</v>
      </c>
    </row>
    <row r="426" spans="1:17" x14ac:dyDescent="0.2">
      <c r="A426" s="5" t="str">
        <v>successful</v>
      </c>
      <c r="B426">
        <v>166</v>
      </c>
      <c r="P426" t="s">
        <v>14</v>
      </c>
      <c r="Q426">
        <v>83</v>
      </c>
    </row>
    <row r="427" spans="1:17" x14ac:dyDescent="0.2">
      <c r="A427" s="5" t="str">
        <v>successful</v>
      </c>
      <c r="B427">
        <v>100</v>
      </c>
      <c r="P427" t="s">
        <v>20</v>
      </c>
      <c r="Q427">
        <v>92</v>
      </c>
    </row>
    <row r="428" spans="1:17" x14ac:dyDescent="0.2">
      <c r="A428" s="5" t="str">
        <v>successful</v>
      </c>
      <c r="B428">
        <v>235</v>
      </c>
      <c r="P428" t="s">
        <v>20</v>
      </c>
      <c r="Q428">
        <v>219</v>
      </c>
    </row>
    <row r="429" spans="1:17" x14ac:dyDescent="0.2">
      <c r="A429" s="5" t="str">
        <v>successful</v>
      </c>
      <c r="B429">
        <v>148</v>
      </c>
      <c r="P429" t="s">
        <v>20</v>
      </c>
      <c r="Q429">
        <v>2526</v>
      </c>
    </row>
    <row r="430" spans="1:17" x14ac:dyDescent="0.2">
      <c r="A430" s="5" t="str">
        <v>successful</v>
      </c>
      <c r="B430">
        <v>198</v>
      </c>
      <c r="P430" t="s">
        <v>14</v>
      </c>
      <c r="Q430">
        <v>747</v>
      </c>
    </row>
    <row r="431" spans="1:17" x14ac:dyDescent="0.2">
      <c r="A431" s="5" t="str">
        <v>successful</v>
      </c>
      <c r="B431">
        <v>150</v>
      </c>
      <c r="P431" t="s">
        <v>74</v>
      </c>
      <c r="Q431">
        <v>2138</v>
      </c>
    </row>
    <row r="432" spans="1:17" x14ac:dyDescent="0.2">
      <c r="A432" s="5" t="str">
        <v>successful</v>
      </c>
      <c r="B432">
        <v>216</v>
      </c>
      <c r="P432" t="s">
        <v>14</v>
      </c>
      <c r="Q432">
        <v>84</v>
      </c>
    </row>
    <row r="433" spans="1:17" x14ac:dyDescent="0.2">
      <c r="A433" s="5" t="str">
        <v>successful</v>
      </c>
      <c r="B433">
        <v>5139</v>
      </c>
      <c r="P433" t="s">
        <v>20</v>
      </c>
      <c r="Q433">
        <v>94</v>
      </c>
    </row>
    <row r="434" spans="1:17" x14ac:dyDescent="0.2">
      <c r="A434" s="5" t="str">
        <v>successful</v>
      </c>
      <c r="B434">
        <v>2353</v>
      </c>
      <c r="P434" t="s">
        <v>14</v>
      </c>
      <c r="Q434">
        <v>91</v>
      </c>
    </row>
    <row r="435" spans="1:17" x14ac:dyDescent="0.2">
      <c r="A435" s="5" t="str">
        <v>successful</v>
      </c>
      <c r="B435">
        <v>78</v>
      </c>
      <c r="P435" t="s">
        <v>14</v>
      </c>
      <c r="Q435">
        <v>792</v>
      </c>
    </row>
    <row r="436" spans="1:17" x14ac:dyDescent="0.2">
      <c r="A436" s="5" t="str">
        <v>successful</v>
      </c>
      <c r="B436">
        <v>174</v>
      </c>
      <c r="P436" t="s">
        <v>74</v>
      </c>
      <c r="Q436">
        <v>10</v>
      </c>
    </row>
    <row r="437" spans="1:17" x14ac:dyDescent="0.2">
      <c r="A437" s="5" t="str">
        <v>successful</v>
      </c>
      <c r="B437">
        <v>164</v>
      </c>
      <c r="P437" t="s">
        <v>20</v>
      </c>
      <c r="Q437">
        <v>1713</v>
      </c>
    </row>
    <row r="438" spans="1:17" x14ac:dyDescent="0.2">
      <c r="A438" s="5" t="str">
        <v>successful</v>
      </c>
      <c r="B438">
        <v>161</v>
      </c>
      <c r="P438" t="s">
        <v>20</v>
      </c>
      <c r="Q438">
        <v>249</v>
      </c>
    </row>
    <row r="439" spans="1:17" x14ac:dyDescent="0.2">
      <c r="A439" s="5" t="str">
        <v>successful</v>
      </c>
      <c r="B439">
        <v>138</v>
      </c>
      <c r="P439" t="s">
        <v>20</v>
      </c>
      <c r="Q439">
        <v>192</v>
      </c>
    </row>
    <row r="440" spans="1:17" x14ac:dyDescent="0.2">
      <c r="A440" s="5" t="str">
        <v>successful</v>
      </c>
      <c r="B440">
        <v>3308</v>
      </c>
      <c r="P440" t="s">
        <v>20</v>
      </c>
      <c r="Q440">
        <v>247</v>
      </c>
    </row>
    <row r="441" spans="1:17" x14ac:dyDescent="0.2">
      <c r="A441" s="5" t="str">
        <v>successful</v>
      </c>
      <c r="B441">
        <v>127</v>
      </c>
      <c r="P441" t="s">
        <v>20</v>
      </c>
      <c r="Q441">
        <v>2293</v>
      </c>
    </row>
    <row r="442" spans="1:17" x14ac:dyDescent="0.2">
      <c r="A442" s="5" t="str">
        <v>successful</v>
      </c>
      <c r="B442">
        <v>207</v>
      </c>
      <c r="P442" t="s">
        <v>20</v>
      </c>
      <c r="Q442">
        <v>3131</v>
      </c>
    </row>
    <row r="443" spans="1:17" x14ac:dyDescent="0.2">
      <c r="A443" s="5" t="str">
        <v>successful</v>
      </c>
      <c r="B443">
        <v>181</v>
      </c>
      <c r="P443" t="s">
        <v>14</v>
      </c>
      <c r="Q443">
        <v>32</v>
      </c>
    </row>
    <row r="444" spans="1:17" x14ac:dyDescent="0.2">
      <c r="A444" s="5" t="str">
        <v>successful</v>
      </c>
      <c r="B444">
        <v>110</v>
      </c>
      <c r="P444" t="s">
        <v>20</v>
      </c>
      <c r="Q444">
        <v>143</v>
      </c>
    </row>
    <row r="445" spans="1:17" x14ac:dyDescent="0.2">
      <c r="A445" s="5" t="str">
        <v>successful</v>
      </c>
      <c r="B445">
        <v>185</v>
      </c>
      <c r="P445" t="s">
        <v>74</v>
      </c>
      <c r="Q445">
        <v>90</v>
      </c>
    </row>
    <row r="446" spans="1:17" x14ac:dyDescent="0.2">
      <c r="A446" s="5" t="str">
        <v>successful</v>
      </c>
      <c r="B446">
        <v>121</v>
      </c>
      <c r="P446" t="s">
        <v>20</v>
      </c>
      <c r="Q446">
        <v>296</v>
      </c>
    </row>
    <row r="447" spans="1:17" x14ac:dyDescent="0.2">
      <c r="A447" s="5" t="str">
        <v>successful</v>
      </c>
      <c r="B447">
        <v>106</v>
      </c>
      <c r="P447" t="s">
        <v>20</v>
      </c>
      <c r="Q447">
        <v>170</v>
      </c>
    </row>
    <row r="448" spans="1:17" x14ac:dyDescent="0.2">
      <c r="A448" s="5" t="str">
        <v>successful</v>
      </c>
      <c r="B448">
        <v>142</v>
      </c>
      <c r="P448" t="s">
        <v>14</v>
      </c>
      <c r="Q448">
        <v>186</v>
      </c>
    </row>
    <row r="449" spans="1:17" x14ac:dyDescent="0.2">
      <c r="A449" s="5" t="str">
        <v>successful</v>
      </c>
      <c r="B449">
        <v>233</v>
      </c>
      <c r="P449" t="s">
        <v>74</v>
      </c>
      <c r="Q449">
        <v>439</v>
      </c>
    </row>
    <row r="450" spans="1:17" x14ac:dyDescent="0.2">
      <c r="A450" s="5" t="str">
        <v>successful</v>
      </c>
      <c r="B450">
        <v>218</v>
      </c>
      <c r="P450" t="s">
        <v>14</v>
      </c>
      <c r="Q450">
        <v>605</v>
      </c>
    </row>
    <row r="451" spans="1:17" x14ac:dyDescent="0.2">
      <c r="A451" s="5" t="str">
        <v>successful</v>
      </c>
      <c r="B451">
        <v>76</v>
      </c>
      <c r="P451" t="s">
        <v>20</v>
      </c>
      <c r="Q451">
        <v>86</v>
      </c>
    </row>
    <row r="452" spans="1:17" x14ac:dyDescent="0.2">
      <c r="A452" s="5" t="str">
        <v>successful</v>
      </c>
      <c r="B452">
        <v>43</v>
      </c>
      <c r="P452" t="s">
        <v>14</v>
      </c>
      <c r="Q452">
        <v>1</v>
      </c>
    </row>
    <row r="453" spans="1:17" x14ac:dyDescent="0.2">
      <c r="A453" s="5" t="str">
        <v>successful</v>
      </c>
      <c r="B453">
        <v>221</v>
      </c>
      <c r="P453" t="s">
        <v>20</v>
      </c>
      <c r="Q453">
        <v>6286</v>
      </c>
    </row>
    <row r="454" spans="1:17" x14ac:dyDescent="0.2">
      <c r="A454" s="5" t="str">
        <v>successful</v>
      </c>
      <c r="B454">
        <v>2805</v>
      </c>
      <c r="P454" t="s">
        <v>14</v>
      </c>
      <c r="Q454">
        <v>31</v>
      </c>
    </row>
    <row r="455" spans="1:17" x14ac:dyDescent="0.2">
      <c r="A455" s="5" t="str">
        <v>successful</v>
      </c>
      <c r="B455">
        <v>68</v>
      </c>
      <c r="P455" t="s">
        <v>14</v>
      </c>
      <c r="Q455">
        <v>1181</v>
      </c>
    </row>
    <row r="456" spans="1:17" x14ac:dyDescent="0.2">
      <c r="A456" s="5" t="str">
        <v>successful</v>
      </c>
      <c r="B456">
        <v>183</v>
      </c>
      <c r="P456" t="s">
        <v>14</v>
      </c>
      <c r="Q456">
        <v>39</v>
      </c>
    </row>
    <row r="457" spans="1:17" x14ac:dyDescent="0.2">
      <c r="A457" s="5" t="str">
        <v>successful</v>
      </c>
      <c r="B457">
        <v>133</v>
      </c>
      <c r="P457" t="s">
        <v>20</v>
      </c>
      <c r="Q457">
        <v>3727</v>
      </c>
    </row>
    <row r="458" spans="1:17" x14ac:dyDescent="0.2">
      <c r="A458" s="5" t="str">
        <v>successful</v>
      </c>
      <c r="B458">
        <v>2489</v>
      </c>
      <c r="P458" t="s">
        <v>20</v>
      </c>
      <c r="Q458">
        <v>1605</v>
      </c>
    </row>
    <row r="459" spans="1:17" x14ac:dyDescent="0.2">
      <c r="A459" s="5" t="str">
        <v>successful</v>
      </c>
      <c r="B459">
        <v>69</v>
      </c>
      <c r="P459" t="s">
        <v>14</v>
      </c>
      <c r="Q459">
        <v>46</v>
      </c>
    </row>
    <row r="460" spans="1:17" x14ac:dyDescent="0.2">
      <c r="A460" s="5" t="str">
        <v>successful</v>
      </c>
      <c r="B460">
        <v>279</v>
      </c>
      <c r="P460" t="s">
        <v>20</v>
      </c>
      <c r="Q460">
        <v>2120</v>
      </c>
    </row>
    <row r="461" spans="1:17" x14ac:dyDescent="0.2">
      <c r="A461" s="5" t="str">
        <v>successful</v>
      </c>
      <c r="B461">
        <v>210</v>
      </c>
      <c r="P461" t="s">
        <v>14</v>
      </c>
      <c r="Q461">
        <v>105</v>
      </c>
    </row>
    <row r="462" spans="1:17" x14ac:dyDescent="0.2">
      <c r="A462" s="5" t="str">
        <v>successful</v>
      </c>
      <c r="B462">
        <v>2100</v>
      </c>
      <c r="P462" t="s">
        <v>20</v>
      </c>
      <c r="Q462">
        <v>50</v>
      </c>
    </row>
    <row r="463" spans="1:17" x14ac:dyDescent="0.2">
      <c r="A463" s="5" t="str">
        <v>successful</v>
      </c>
      <c r="B463">
        <v>252</v>
      </c>
      <c r="P463" t="s">
        <v>20</v>
      </c>
      <c r="Q463">
        <v>2080</v>
      </c>
    </row>
    <row r="464" spans="1:17" x14ac:dyDescent="0.2">
      <c r="A464" s="5" t="str">
        <v>successful</v>
      </c>
      <c r="B464">
        <v>1280</v>
      </c>
      <c r="P464" t="s">
        <v>14</v>
      </c>
      <c r="Q464">
        <v>535</v>
      </c>
    </row>
    <row r="465" spans="1:17" x14ac:dyDescent="0.2">
      <c r="A465" s="5" t="str">
        <v>successful</v>
      </c>
      <c r="B465">
        <v>157</v>
      </c>
      <c r="P465" t="s">
        <v>20</v>
      </c>
      <c r="Q465">
        <v>2105</v>
      </c>
    </row>
    <row r="466" spans="1:17" x14ac:dyDescent="0.2">
      <c r="A466" s="5" t="str">
        <v>successful</v>
      </c>
      <c r="B466">
        <v>194</v>
      </c>
      <c r="P466" t="s">
        <v>20</v>
      </c>
      <c r="Q466">
        <v>2436</v>
      </c>
    </row>
    <row r="467" spans="1:17" x14ac:dyDescent="0.2">
      <c r="A467" s="5" t="str">
        <v>successful</v>
      </c>
      <c r="B467">
        <v>82</v>
      </c>
      <c r="P467" t="s">
        <v>20</v>
      </c>
      <c r="Q467">
        <v>80</v>
      </c>
    </row>
    <row r="468" spans="1:17" x14ac:dyDescent="0.2">
      <c r="A468" s="5" t="str">
        <v>successful</v>
      </c>
      <c r="B468">
        <v>4233</v>
      </c>
      <c r="P468" t="s">
        <v>20</v>
      </c>
      <c r="Q468">
        <v>42</v>
      </c>
    </row>
    <row r="469" spans="1:17" x14ac:dyDescent="0.2">
      <c r="A469" s="5" t="str">
        <v>successful</v>
      </c>
      <c r="B469">
        <v>1297</v>
      </c>
      <c r="P469" t="s">
        <v>20</v>
      </c>
      <c r="Q469">
        <v>139</v>
      </c>
    </row>
    <row r="470" spans="1:17" x14ac:dyDescent="0.2">
      <c r="A470" s="5" t="str">
        <v>successful</v>
      </c>
      <c r="B470">
        <v>165</v>
      </c>
      <c r="P470" t="s">
        <v>14</v>
      </c>
      <c r="Q470">
        <v>16</v>
      </c>
    </row>
    <row r="471" spans="1:17" x14ac:dyDescent="0.2">
      <c r="A471" s="5" t="str">
        <v>successful</v>
      </c>
      <c r="B471">
        <v>119</v>
      </c>
      <c r="P471" t="s">
        <v>20</v>
      </c>
      <c r="Q471">
        <v>159</v>
      </c>
    </row>
    <row r="472" spans="1:17" x14ac:dyDescent="0.2">
      <c r="A472" s="5" t="str">
        <v>successful</v>
      </c>
      <c r="B472">
        <v>1797</v>
      </c>
      <c r="P472" t="s">
        <v>20</v>
      </c>
      <c r="Q472">
        <v>381</v>
      </c>
    </row>
    <row r="473" spans="1:17" x14ac:dyDescent="0.2">
      <c r="A473" s="5" t="str">
        <v>successful</v>
      </c>
      <c r="B473">
        <v>261</v>
      </c>
      <c r="P473" t="s">
        <v>20</v>
      </c>
      <c r="Q473">
        <v>194</v>
      </c>
    </row>
    <row r="474" spans="1:17" x14ac:dyDescent="0.2">
      <c r="A474" s="5" t="str">
        <v>successful</v>
      </c>
      <c r="B474">
        <v>157</v>
      </c>
      <c r="P474" t="s">
        <v>14</v>
      </c>
      <c r="Q474">
        <v>575</v>
      </c>
    </row>
    <row r="475" spans="1:17" x14ac:dyDescent="0.2">
      <c r="A475" s="5" t="str">
        <v>successful</v>
      </c>
      <c r="B475">
        <v>3533</v>
      </c>
      <c r="P475" t="s">
        <v>20</v>
      </c>
      <c r="Q475">
        <v>106</v>
      </c>
    </row>
    <row r="476" spans="1:17" x14ac:dyDescent="0.2">
      <c r="A476" s="5" t="str">
        <v>successful</v>
      </c>
      <c r="B476">
        <v>155</v>
      </c>
      <c r="P476" t="s">
        <v>20</v>
      </c>
      <c r="Q476">
        <v>142</v>
      </c>
    </row>
    <row r="477" spans="1:17" x14ac:dyDescent="0.2">
      <c r="A477" s="5" t="str">
        <v>successful</v>
      </c>
      <c r="B477">
        <v>132</v>
      </c>
      <c r="P477" t="s">
        <v>20</v>
      </c>
      <c r="Q477">
        <v>211</v>
      </c>
    </row>
    <row r="478" spans="1:17" x14ac:dyDescent="0.2">
      <c r="A478" s="5" t="str">
        <v>successful</v>
      </c>
      <c r="B478">
        <v>1354</v>
      </c>
      <c r="P478" t="s">
        <v>14</v>
      </c>
      <c r="Q478">
        <v>1120</v>
      </c>
    </row>
    <row r="479" spans="1:17" x14ac:dyDescent="0.2">
      <c r="A479" s="5" t="str">
        <v>successful</v>
      </c>
      <c r="B479">
        <v>48</v>
      </c>
      <c r="P479" t="s">
        <v>14</v>
      </c>
      <c r="Q479">
        <v>113</v>
      </c>
    </row>
    <row r="480" spans="1:17" x14ac:dyDescent="0.2">
      <c r="A480" s="5" t="str">
        <v>successful</v>
      </c>
      <c r="B480">
        <v>110</v>
      </c>
      <c r="P480" t="s">
        <v>20</v>
      </c>
      <c r="Q480">
        <v>2756</v>
      </c>
    </row>
    <row r="481" spans="1:17" x14ac:dyDescent="0.2">
      <c r="A481" s="5" t="str">
        <v>successful</v>
      </c>
      <c r="B481">
        <v>172</v>
      </c>
      <c r="P481" t="s">
        <v>20</v>
      </c>
      <c r="Q481">
        <v>173</v>
      </c>
    </row>
    <row r="482" spans="1:17" x14ac:dyDescent="0.2">
      <c r="A482" s="5" t="str">
        <v>successful</v>
      </c>
      <c r="B482">
        <v>307</v>
      </c>
      <c r="P482" t="s">
        <v>20</v>
      </c>
      <c r="Q482">
        <v>87</v>
      </c>
    </row>
    <row r="483" spans="1:17" x14ac:dyDescent="0.2">
      <c r="A483" s="5" t="str">
        <v>successful</v>
      </c>
      <c r="B483">
        <v>160</v>
      </c>
      <c r="P483" t="s">
        <v>14</v>
      </c>
      <c r="Q483">
        <v>1538</v>
      </c>
    </row>
    <row r="484" spans="1:17" x14ac:dyDescent="0.2">
      <c r="A484" s="5" t="str">
        <v>successful</v>
      </c>
      <c r="B484">
        <v>1467</v>
      </c>
      <c r="P484" t="s">
        <v>14</v>
      </c>
      <c r="Q484">
        <v>9</v>
      </c>
    </row>
    <row r="485" spans="1:17" x14ac:dyDescent="0.2">
      <c r="A485" s="5" t="str">
        <v>successful</v>
      </c>
      <c r="B485">
        <v>2662</v>
      </c>
      <c r="P485" t="s">
        <v>14</v>
      </c>
      <c r="Q485">
        <v>554</v>
      </c>
    </row>
    <row r="486" spans="1:17" x14ac:dyDescent="0.2">
      <c r="A486" s="5" t="str">
        <v>successful</v>
      </c>
      <c r="B486">
        <v>452</v>
      </c>
      <c r="P486" t="s">
        <v>20</v>
      </c>
      <c r="Q486">
        <v>1572</v>
      </c>
    </row>
    <row r="487" spans="1:17" x14ac:dyDescent="0.2">
      <c r="A487" s="5" t="str">
        <v>successful</v>
      </c>
      <c r="B487">
        <v>158</v>
      </c>
      <c r="P487" t="s">
        <v>14</v>
      </c>
      <c r="Q487">
        <v>648</v>
      </c>
    </row>
    <row r="488" spans="1:17" x14ac:dyDescent="0.2">
      <c r="A488" s="5" t="str">
        <v>successful</v>
      </c>
      <c r="B488">
        <v>225</v>
      </c>
      <c r="P488" t="s">
        <v>14</v>
      </c>
      <c r="Q488">
        <v>21</v>
      </c>
    </row>
    <row r="489" spans="1:17" x14ac:dyDescent="0.2">
      <c r="A489" s="5" t="str">
        <v>successful</v>
      </c>
      <c r="B489">
        <v>65</v>
      </c>
      <c r="P489" t="s">
        <v>20</v>
      </c>
      <c r="Q489">
        <v>2346</v>
      </c>
    </row>
    <row r="490" spans="1:17" x14ac:dyDescent="0.2">
      <c r="A490" s="5" t="str">
        <v>successful</v>
      </c>
      <c r="B490">
        <v>163</v>
      </c>
      <c r="P490" t="s">
        <v>20</v>
      </c>
      <c r="Q490">
        <v>115</v>
      </c>
    </row>
    <row r="491" spans="1:17" x14ac:dyDescent="0.2">
      <c r="A491" s="5" t="str">
        <v>successful</v>
      </c>
      <c r="B491">
        <v>85</v>
      </c>
      <c r="P491" t="s">
        <v>20</v>
      </c>
      <c r="Q491">
        <v>85</v>
      </c>
    </row>
    <row r="492" spans="1:17" x14ac:dyDescent="0.2">
      <c r="A492" s="5" t="str">
        <v>successful</v>
      </c>
      <c r="B492">
        <v>217</v>
      </c>
      <c r="P492" t="s">
        <v>20</v>
      </c>
      <c r="Q492">
        <v>144</v>
      </c>
    </row>
    <row r="493" spans="1:17" x14ac:dyDescent="0.2">
      <c r="A493" s="5" t="str">
        <v>successful</v>
      </c>
      <c r="B493">
        <v>150</v>
      </c>
      <c r="P493" t="s">
        <v>20</v>
      </c>
      <c r="Q493">
        <v>2443</v>
      </c>
    </row>
    <row r="494" spans="1:17" x14ac:dyDescent="0.2">
      <c r="A494" s="5" t="str">
        <v>successful</v>
      </c>
      <c r="B494">
        <v>3272</v>
      </c>
      <c r="P494" t="s">
        <v>74</v>
      </c>
      <c r="Q494">
        <v>595</v>
      </c>
    </row>
    <row r="495" spans="1:17" x14ac:dyDescent="0.2">
      <c r="A495" s="5" t="str">
        <v>successful</v>
      </c>
      <c r="B495">
        <v>300</v>
      </c>
      <c r="P495" t="s">
        <v>20</v>
      </c>
      <c r="Q495">
        <v>64</v>
      </c>
    </row>
    <row r="496" spans="1:17" x14ac:dyDescent="0.2">
      <c r="A496" s="5" t="str">
        <v>successful</v>
      </c>
      <c r="B496">
        <v>126</v>
      </c>
      <c r="P496" t="s">
        <v>20</v>
      </c>
      <c r="Q496">
        <v>268</v>
      </c>
    </row>
    <row r="497" spans="1:17" x14ac:dyDescent="0.2">
      <c r="A497" s="5" t="str">
        <v>successful</v>
      </c>
      <c r="B497">
        <v>2320</v>
      </c>
      <c r="P497" t="s">
        <v>20</v>
      </c>
      <c r="Q497">
        <v>195</v>
      </c>
    </row>
    <row r="498" spans="1:17" x14ac:dyDescent="0.2">
      <c r="A498" s="5" t="str">
        <v>successful</v>
      </c>
      <c r="B498">
        <v>81</v>
      </c>
      <c r="P498" t="s">
        <v>14</v>
      </c>
      <c r="Q498">
        <v>54</v>
      </c>
    </row>
    <row r="499" spans="1:17" x14ac:dyDescent="0.2">
      <c r="A499" s="5" t="str">
        <v>successful</v>
      </c>
      <c r="B499">
        <v>1887</v>
      </c>
      <c r="P499" t="s">
        <v>14</v>
      </c>
      <c r="Q499">
        <v>120</v>
      </c>
    </row>
    <row r="500" spans="1:17" x14ac:dyDescent="0.2">
      <c r="A500" s="5" t="str">
        <v>successful</v>
      </c>
      <c r="B500">
        <v>4358</v>
      </c>
      <c r="P500" t="s">
        <v>14</v>
      </c>
      <c r="Q500">
        <v>579</v>
      </c>
    </row>
    <row r="501" spans="1:17" x14ac:dyDescent="0.2">
      <c r="A501" s="5" t="str">
        <v>successful</v>
      </c>
      <c r="B501">
        <v>53</v>
      </c>
      <c r="P501" t="s">
        <v>14</v>
      </c>
      <c r="Q501">
        <v>2072</v>
      </c>
    </row>
    <row r="502" spans="1:17" x14ac:dyDescent="0.2">
      <c r="A502" s="5" t="str">
        <v>successful</v>
      </c>
      <c r="B502">
        <v>2414</v>
      </c>
      <c r="P502" t="s">
        <v>14</v>
      </c>
      <c r="Q502">
        <v>0</v>
      </c>
    </row>
    <row r="503" spans="1:17" x14ac:dyDescent="0.2">
      <c r="A503" s="5" t="str">
        <v>successful</v>
      </c>
      <c r="B503">
        <v>80</v>
      </c>
      <c r="P503" t="s">
        <v>14</v>
      </c>
      <c r="Q503">
        <v>1796</v>
      </c>
    </row>
    <row r="504" spans="1:17" x14ac:dyDescent="0.2">
      <c r="A504" s="5" t="str">
        <v>successful</v>
      </c>
      <c r="B504">
        <v>193</v>
      </c>
      <c r="P504" t="s">
        <v>20</v>
      </c>
      <c r="Q504">
        <v>186</v>
      </c>
    </row>
    <row r="505" spans="1:17" x14ac:dyDescent="0.2">
      <c r="A505" s="5" t="str">
        <v>successful</v>
      </c>
      <c r="B505">
        <v>52</v>
      </c>
      <c r="P505" t="s">
        <v>20</v>
      </c>
      <c r="Q505">
        <v>460</v>
      </c>
    </row>
    <row r="506" spans="1:17" x14ac:dyDescent="0.2">
      <c r="A506" s="5" t="str">
        <v>successful</v>
      </c>
      <c r="B506">
        <v>290</v>
      </c>
      <c r="P506" t="s">
        <v>14</v>
      </c>
      <c r="Q506">
        <v>62</v>
      </c>
    </row>
    <row r="507" spans="1:17" x14ac:dyDescent="0.2">
      <c r="A507" s="5" t="str">
        <v>successful</v>
      </c>
      <c r="B507">
        <v>122</v>
      </c>
      <c r="P507" t="s">
        <v>14</v>
      </c>
      <c r="Q507">
        <v>347</v>
      </c>
    </row>
    <row r="508" spans="1:17" x14ac:dyDescent="0.2">
      <c r="A508" s="5" t="str">
        <v>successful</v>
      </c>
      <c r="B508">
        <v>1470</v>
      </c>
      <c r="P508" t="s">
        <v>20</v>
      </c>
      <c r="Q508">
        <v>2528</v>
      </c>
    </row>
    <row r="509" spans="1:17" x14ac:dyDescent="0.2">
      <c r="A509" s="5" t="str">
        <v>successful</v>
      </c>
      <c r="B509">
        <v>165</v>
      </c>
      <c r="P509" t="s">
        <v>14</v>
      </c>
      <c r="Q509">
        <v>19</v>
      </c>
    </row>
    <row r="510" spans="1:17" x14ac:dyDescent="0.2">
      <c r="A510" s="5" t="str">
        <v>successful</v>
      </c>
      <c r="B510">
        <v>182</v>
      </c>
      <c r="P510" t="s">
        <v>20</v>
      </c>
      <c r="Q510">
        <v>3657</v>
      </c>
    </row>
    <row r="511" spans="1:17" x14ac:dyDescent="0.2">
      <c r="A511" s="5" t="str">
        <v>successful</v>
      </c>
      <c r="B511">
        <v>199</v>
      </c>
      <c r="P511" t="s">
        <v>14</v>
      </c>
      <c r="Q511">
        <v>1258</v>
      </c>
    </row>
    <row r="512" spans="1:17" x14ac:dyDescent="0.2">
      <c r="A512" s="5" t="str">
        <v>successful</v>
      </c>
      <c r="B512">
        <v>56</v>
      </c>
      <c r="P512" t="s">
        <v>20</v>
      </c>
      <c r="Q512">
        <v>131</v>
      </c>
    </row>
    <row r="513" spans="1:17" x14ac:dyDescent="0.2">
      <c r="A513" s="5" t="str">
        <v>successful</v>
      </c>
      <c r="B513">
        <v>1460</v>
      </c>
      <c r="P513" t="s">
        <v>14</v>
      </c>
      <c r="Q513">
        <v>362</v>
      </c>
    </row>
    <row r="514" spans="1:17" x14ac:dyDescent="0.2">
      <c r="A514" s="5" t="str">
        <v>successful</v>
      </c>
      <c r="B514">
        <v>123</v>
      </c>
      <c r="P514" t="s">
        <v>20</v>
      </c>
      <c r="Q514">
        <v>239</v>
      </c>
    </row>
    <row r="515" spans="1:17" x14ac:dyDescent="0.2">
      <c r="A515" s="5" t="str">
        <v>successful</v>
      </c>
      <c r="B515">
        <v>159</v>
      </c>
      <c r="P515" t="s">
        <v>74</v>
      </c>
      <c r="Q515">
        <v>35</v>
      </c>
    </row>
    <row r="516" spans="1:17" x14ac:dyDescent="0.2">
      <c r="A516" s="5" t="str">
        <v>successful</v>
      </c>
      <c r="B516">
        <v>110</v>
      </c>
      <c r="P516" t="s">
        <v>74</v>
      </c>
      <c r="Q516">
        <v>528</v>
      </c>
    </row>
    <row r="517" spans="1:17" x14ac:dyDescent="0.2">
      <c r="A517" s="5" t="str">
        <v>successful</v>
      </c>
      <c r="B517">
        <v>236</v>
      </c>
      <c r="P517" t="s">
        <v>14</v>
      </c>
      <c r="Q517">
        <v>133</v>
      </c>
    </row>
    <row r="518" spans="1:17" x14ac:dyDescent="0.2">
      <c r="A518" s="5" t="str">
        <v>successful</v>
      </c>
      <c r="B518">
        <v>191</v>
      </c>
      <c r="P518" t="s">
        <v>14</v>
      </c>
      <c r="Q518">
        <v>846</v>
      </c>
    </row>
    <row r="519" spans="1:17" x14ac:dyDescent="0.2">
      <c r="A519" s="5" t="str">
        <v>successful</v>
      </c>
      <c r="B519">
        <v>3934</v>
      </c>
      <c r="P519" t="s">
        <v>20</v>
      </c>
      <c r="Q519">
        <v>78</v>
      </c>
    </row>
    <row r="520" spans="1:17" x14ac:dyDescent="0.2">
      <c r="A520" s="5" t="str">
        <v>successful</v>
      </c>
      <c r="B520">
        <v>80</v>
      </c>
      <c r="P520" t="s">
        <v>14</v>
      </c>
      <c r="Q520">
        <v>10</v>
      </c>
    </row>
    <row r="521" spans="1:17" x14ac:dyDescent="0.2">
      <c r="A521" s="5" t="str">
        <v>successful</v>
      </c>
      <c r="B521">
        <v>462</v>
      </c>
      <c r="P521" t="s">
        <v>20</v>
      </c>
      <c r="Q521">
        <v>1773</v>
      </c>
    </row>
    <row r="522" spans="1:17" x14ac:dyDescent="0.2">
      <c r="A522" s="5" t="str">
        <v>successful</v>
      </c>
      <c r="B522">
        <v>179</v>
      </c>
      <c r="P522" t="s">
        <v>20</v>
      </c>
      <c r="Q522">
        <v>32</v>
      </c>
    </row>
    <row r="523" spans="1:17" x14ac:dyDescent="0.2">
      <c r="A523" s="5" t="str">
        <v>successful</v>
      </c>
      <c r="B523">
        <v>1866</v>
      </c>
      <c r="P523" t="s">
        <v>20</v>
      </c>
      <c r="Q523">
        <v>369</v>
      </c>
    </row>
    <row r="524" spans="1:17" x14ac:dyDescent="0.2">
      <c r="A524" s="5" t="str">
        <v>successful</v>
      </c>
      <c r="B524">
        <v>156</v>
      </c>
      <c r="P524" t="s">
        <v>14</v>
      </c>
      <c r="Q524">
        <v>191</v>
      </c>
    </row>
    <row r="525" spans="1:17" x14ac:dyDescent="0.2">
      <c r="A525" s="5" t="str">
        <v>successful</v>
      </c>
      <c r="B525">
        <v>255</v>
      </c>
      <c r="P525" t="s">
        <v>20</v>
      </c>
      <c r="Q525">
        <v>89</v>
      </c>
    </row>
    <row r="526" spans="1:17" x14ac:dyDescent="0.2">
      <c r="A526" s="5" t="str">
        <v>successful</v>
      </c>
      <c r="B526">
        <v>2261</v>
      </c>
      <c r="P526" t="s">
        <v>14</v>
      </c>
      <c r="Q526">
        <v>1979</v>
      </c>
    </row>
    <row r="527" spans="1:17" x14ac:dyDescent="0.2">
      <c r="A527" s="5" t="str">
        <v>successful</v>
      </c>
      <c r="B527">
        <v>40</v>
      </c>
      <c r="P527" t="s">
        <v>14</v>
      </c>
      <c r="Q527">
        <v>63</v>
      </c>
    </row>
    <row r="528" spans="1:17" x14ac:dyDescent="0.2">
      <c r="A528" s="5" t="str">
        <v>successful</v>
      </c>
      <c r="B528">
        <v>2289</v>
      </c>
      <c r="P528" t="s">
        <v>20</v>
      </c>
      <c r="Q528">
        <v>147</v>
      </c>
    </row>
    <row r="529" spans="1:17" x14ac:dyDescent="0.2">
      <c r="A529" s="5" t="str">
        <v>successful</v>
      </c>
      <c r="B529">
        <v>65</v>
      </c>
      <c r="P529" t="s">
        <v>14</v>
      </c>
      <c r="Q529">
        <v>6080</v>
      </c>
    </row>
    <row r="530" spans="1:17" x14ac:dyDescent="0.2">
      <c r="A530" s="5" t="str">
        <v>successful</v>
      </c>
      <c r="B530">
        <v>3777</v>
      </c>
      <c r="P530" t="s">
        <v>14</v>
      </c>
      <c r="Q530">
        <v>80</v>
      </c>
    </row>
    <row r="531" spans="1:17" x14ac:dyDescent="0.2">
      <c r="A531" s="5" t="str">
        <v>successful</v>
      </c>
      <c r="B531">
        <v>184</v>
      </c>
      <c r="P531" t="s">
        <v>14</v>
      </c>
      <c r="Q531">
        <v>9</v>
      </c>
    </row>
    <row r="532" spans="1:17" x14ac:dyDescent="0.2">
      <c r="A532" s="5" t="str">
        <v>successful</v>
      </c>
      <c r="B532">
        <v>85</v>
      </c>
      <c r="P532" t="s">
        <v>14</v>
      </c>
      <c r="Q532">
        <v>1784</v>
      </c>
    </row>
    <row r="533" spans="1:17" x14ac:dyDescent="0.2">
      <c r="A533" s="5" t="str">
        <v>successful</v>
      </c>
      <c r="B533">
        <v>144</v>
      </c>
      <c r="P533" t="s">
        <v>47</v>
      </c>
      <c r="Q533">
        <v>3640</v>
      </c>
    </row>
    <row r="534" spans="1:17" x14ac:dyDescent="0.2">
      <c r="A534" s="5" t="str">
        <v>successful</v>
      </c>
      <c r="B534">
        <v>1902</v>
      </c>
      <c r="P534" t="s">
        <v>20</v>
      </c>
      <c r="Q534">
        <v>126</v>
      </c>
    </row>
    <row r="535" spans="1:17" x14ac:dyDescent="0.2">
      <c r="A535" s="5" t="str">
        <v>successful</v>
      </c>
      <c r="B535">
        <v>105</v>
      </c>
      <c r="P535" t="s">
        <v>20</v>
      </c>
      <c r="Q535">
        <v>2218</v>
      </c>
    </row>
    <row r="536" spans="1:17" x14ac:dyDescent="0.2">
      <c r="A536" s="5" t="str">
        <v>successful</v>
      </c>
      <c r="B536">
        <v>132</v>
      </c>
      <c r="P536" t="s">
        <v>14</v>
      </c>
      <c r="Q536">
        <v>243</v>
      </c>
    </row>
    <row r="537" spans="1:17" x14ac:dyDescent="0.2">
      <c r="A537" s="5" t="str">
        <v>successful</v>
      </c>
      <c r="B537">
        <v>96</v>
      </c>
      <c r="P537" t="s">
        <v>20</v>
      </c>
      <c r="Q537">
        <v>202</v>
      </c>
    </row>
    <row r="538" spans="1:17" x14ac:dyDescent="0.2">
      <c r="A538" s="5" t="str">
        <v>successful</v>
      </c>
      <c r="B538">
        <v>114</v>
      </c>
      <c r="P538" t="s">
        <v>20</v>
      </c>
      <c r="Q538">
        <v>140</v>
      </c>
    </row>
    <row r="539" spans="1:17" x14ac:dyDescent="0.2">
      <c r="A539" s="5" t="str">
        <v>successful</v>
      </c>
      <c r="B539">
        <v>203</v>
      </c>
      <c r="P539" t="s">
        <v>20</v>
      </c>
      <c r="Q539">
        <v>1052</v>
      </c>
    </row>
    <row r="540" spans="1:17" x14ac:dyDescent="0.2">
      <c r="A540" s="5" t="str">
        <v>successful</v>
      </c>
      <c r="B540">
        <v>1559</v>
      </c>
      <c r="P540" t="s">
        <v>14</v>
      </c>
      <c r="Q540">
        <v>1296</v>
      </c>
    </row>
    <row r="541" spans="1:17" x14ac:dyDescent="0.2">
      <c r="A541" s="5" t="str">
        <v>successful</v>
      </c>
      <c r="B541">
        <v>1548</v>
      </c>
      <c r="P541" t="s">
        <v>14</v>
      </c>
      <c r="Q541">
        <v>77</v>
      </c>
    </row>
    <row r="542" spans="1:17" x14ac:dyDescent="0.2">
      <c r="A542" s="5" t="str">
        <v>successful</v>
      </c>
      <c r="B542">
        <v>80</v>
      </c>
      <c r="P542" t="s">
        <v>20</v>
      </c>
      <c r="Q542">
        <v>247</v>
      </c>
    </row>
    <row r="543" spans="1:17" x14ac:dyDescent="0.2">
      <c r="A543" s="5" t="str">
        <v>successful</v>
      </c>
      <c r="B543">
        <v>131</v>
      </c>
      <c r="P543" t="s">
        <v>14</v>
      </c>
      <c r="Q543">
        <v>395</v>
      </c>
    </row>
    <row r="544" spans="1:17" x14ac:dyDescent="0.2">
      <c r="A544" s="5" t="str">
        <v>successful</v>
      </c>
      <c r="B544">
        <v>112</v>
      </c>
      <c r="P544" t="s">
        <v>14</v>
      </c>
      <c r="Q544">
        <v>49</v>
      </c>
    </row>
    <row r="545" spans="1:17" x14ac:dyDescent="0.2">
      <c r="A545" s="5" t="str">
        <v>successful</v>
      </c>
      <c r="B545">
        <v>155</v>
      </c>
      <c r="P545" t="s">
        <v>14</v>
      </c>
      <c r="Q545">
        <v>180</v>
      </c>
    </row>
    <row r="546" spans="1:17" x14ac:dyDescent="0.2">
      <c r="A546" s="5" t="str">
        <v>successful</v>
      </c>
      <c r="B546">
        <v>266</v>
      </c>
      <c r="P546" t="s">
        <v>20</v>
      </c>
      <c r="Q546">
        <v>84</v>
      </c>
    </row>
    <row r="547" spans="1:17" x14ac:dyDescent="0.2">
      <c r="A547" s="5" t="str">
        <v>successful</v>
      </c>
      <c r="B547">
        <v>155</v>
      </c>
      <c r="P547" t="s">
        <v>14</v>
      </c>
      <c r="Q547">
        <v>2690</v>
      </c>
    </row>
    <row r="548" spans="1:17" x14ac:dyDescent="0.2">
      <c r="A548" s="5" t="str">
        <v>successful</v>
      </c>
      <c r="B548">
        <v>207</v>
      </c>
      <c r="P548" t="s">
        <v>20</v>
      </c>
      <c r="Q548">
        <v>88</v>
      </c>
    </row>
    <row r="549" spans="1:17" x14ac:dyDescent="0.2">
      <c r="A549" s="5" t="str">
        <v>successful</v>
      </c>
      <c r="B549">
        <v>245</v>
      </c>
      <c r="P549" t="s">
        <v>20</v>
      </c>
      <c r="Q549">
        <v>156</v>
      </c>
    </row>
    <row r="550" spans="1:17" x14ac:dyDescent="0.2">
      <c r="A550" s="5" t="str">
        <v>successful</v>
      </c>
      <c r="B550">
        <v>1573</v>
      </c>
      <c r="P550" t="s">
        <v>20</v>
      </c>
      <c r="Q550">
        <v>2985</v>
      </c>
    </row>
    <row r="551" spans="1:17" x14ac:dyDescent="0.2">
      <c r="A551" s="5" t="str">
        <v>successful</v>
      </c>
      <c r="B551">
        <v>114</v>
      </c>
      <c r="P551" t="s">
        <v>20</v>
      </c>
      <c r="Q551">
        <v>762</v>
      </c>
    </row>
    <row r="552" spans="1:17" x14ac:dyDescent="0.2">
      <c r="A552" s="5" t="str">
        <v>successful</v>
      </c>
      <c r="B552">
        <v>93</v>
      </c>
      <c r="P552" t="s">
        <v>74</v>
      </c>
      <c r="Q552">
        <v>1</v>
      </c>
    </row>
    <row r="553" spans="1:17" x14ac:dyDescent="0.2">
      <c r="A553" s="5" t="str">
        <v>successful</v>
      </c>
      <c r="B553">
        <v>1681</v>
      </c>
      <c r="P553" t="s">
        <v>14</v>
      </c>
      <c r="Q553">
        <v>2779</v>
      </c>
    </row>
    <row r="554" spans="1:17" x14ac:dyDescent="0.2">
      <c r="A554" s="5" t="str">
        <v>successful</v>
      </c>
      <c r="B554">
        <v>32</v>
      </c>
      <c r="P554" t="s">
        <v>14</v>
      </c>
      <c r="Q554">
        <v>92</v>
      </c>
    </row>
    <row r="555" spans="1:17" x14ac:dyDescent="0.2">
      <c r="A555" s="5" t="str">
        <v>successful</v>
      </c>
      <c r="B555">
        <v>135</v>
      </c>
      <c r="P555" t="s">
        <v>14</v>
      </c>
      <c r="Q555">
        <v>1028</v>
      </c>
    </row>
    <row r="556" spans="1:17" x14ac:dyDescent="0.2">
      <c r="A556" s="5" t="str">
        <v>successful</v>
      </c>
      <c r="B556">
        <v>140</v>
      </c>
      <c r="P556" t="s">
        <v>20</v>
      </c>
      <c r="Q556">
        <v>554</v>
      </c>
    </row>
    <row r="557" spans="1:17" x14ac:dyDescent="0.2">
      <c r="A557" s="5" t="str">
        <v>successful</v>
      </c>
      <c r="B557">
        <v>92</v>
      </c>
      <c r="P557" t="s">
        <v>20</v>
      </c>
      <c r="Q557">
        <v>135</v>
      </c>
    </row>
    <row r="558" spans="1:17" x14ac:dyDescent="0.2">
      <c r="A558" s="5" t="str">
        <v>successful</v>
      </c>
      <c r="B558">
        <v>1015</v>
      </c>
      <c r="P558" t="s">
        <v>20</v>
      </c>
      <c r="Q558">
        <v>122</v>
      </c>
    </row>
    <row r="559" spans="1:17" x14ac:dyDescent="0.2">
      <c r="A559" s="5" t="str">
        <v>successful</v>
      </c>
      <c r="B559">
        <v>323</v>
      </c>
      <c r="P559" t="s">
        <v>20</v>
      </c>
      <c r="Q559">
        <v>221</v>
      </c>
    </row>
    <row r="560" spans="1:17" x14ac:dyDescent="0.2">
      <c r="A560" s="5" t="str">
        <v>successful</v>
      </c>
      <c r="B560">
        <v>2326</v>
      </c>
      <c r="P560" t="s">
        <v>20</v>
      </c>
      <c r="Q560">
        <v>126</v>
      </c>
    </row>
    <row r="561" spans="1:17" x14ac:dyDescent="0.2">
      <c r="A561" s="5" t="str">
        <v>successful</v>
      </c>
      <c r="B561">
        <v>381</v>
      </c>
      <c r="P561" t="s">
        <v>20</v>
      </c>
      <c r="Q561">
        <v>1022</v>
      </c>
    </row>
    <row r="562" spans="1:17" x14ac:dyDescent="0.2">
      <c r="A562" s="5" t="str">
        <v>successful</v>
      </c>
      <c r="B562">
        <v>480</v>
      </c>
      <c r="P562" t="s">
        <v>20</v>
      </c>
      <c r="Q562">
        <v>3177</v>
      </c>
    </row>
    <row r="563" spans="1:17" x14ac:dyDescent="0.2">
      <c r="A563" s="5" t="str">
        <v>successful</v>
      </c>
      <c r="B563">
        <v>226</v>
      </c>
      <c r="P563" t="s">
        <v>20</v>
      </c>
      <c r="Q563">
        <v>198</v>
      </c>
    </row>
    <row r="564" spans="1:17" x14ac:dyDescent="0.2">
      <c r="A564" s="5" t="str">
        <v>successful</v>
      </c>
      <c r="B564">
        <v>241</v>
      </c>
      <c r="P564" t="s">
        <v>14</v>
      </c>
      <c r="Q564">
        <v>26</v>
      </c>
    </row>
    <row r="565" spans="1:17" x14ac:dyDescent="0.2">
      <c r="A565" s="5" t="str">
        <v>successful</v>
      </c>
      <c r="B565">
        <v>132</v>
      </c>
      <c r="P565" t="s">
        <v>20</v>
      </c>
      <c r="Q565">
        <v>85</v>
      </c>
    </row>
    <row r="566" spans="1:17" x14ac:dyDescent="0.2">
      <c r="A566" s="5" t="str">
        <v>successful</v>
      </c>
      <c r="B566">
        <v>2043</v>
      </c>
      <c r="P566" t="s">
        <v>14</v>
      </c>
      <c r="Q566">
        <v>1790</v>
      </c>
    </row>
    <row r="567" spans="1:17" x14ac:dyDescent="0.2">
      <c r="P567" t="s">
        <v>20</v>
      </c>
      <c r="Q567">
        <v>3596</v>
      </c>
    </row>
    <row r="568" spans="1:17" x14ac:dyDescent="0.2">
      <c r="P568" t="s">
        <v>14</v>
      </c>
      <c r="Q568">
        <v>37</v>
      </c>
    </row>
    <row r="569" spans="1:17" x14ac:dyDescent="0.2">
      <c r="P569" t="s">
        <v>20</v>
      </c>
      <c r="Q569">
        <v>244</v>
      </c>
    </row>
    <row r="570" spans="1:17" x14ac:dyDescent="0.2">
      <c r="P570" t="s">
        <v>20</v>
      </c>
      <c r="Q570">
        <v>5180</v>
      </c>
    </row>
    <row r="571" spans="1:17" x14ac:dyDescent="0.2">
      <c r="P571" t="s">
        <v>20</v>
      </c>
      <c r="Q571">
        <v>589</v>
      </c>
    </row>
    <row r="572" spans="1:17" x14ac:dyDescent="0.2">
      <c r="P572" t="s">
        <v>20</v>
      </c>
      <c r="Q572">
        <v>2725</v>
      </c>
    </row>
    <row r="573" spans="1:17" x14ac:dyDescent="0.2">
      <c r="P573" t="s">
        <v>14</v>
      </c>
      <c r="Q573">
        <v>35</v>
      </c>
    </row>
    <row r="574" spans="1:17" x14ac:dyDescent="0.2">
      <c r="P574" t="s">
        <v>74</v>
      </c>
      <c r="Q574">
        <v>94</v>
      </c>
    </row>
    <row r="575" spans="1:17" x14ac:dyDescent="0.2">
      <c r="P575" t="s">
        <v>20</v>
      </c>
      <c r="Q575">
        <v>300</v>
      </c>
    </row>
    <row r="576" spans="1:17" x14ac:dyDescent="0.2">
      <c r="P576" t="s">
        <v>20</v>
      </c>
      <c r="Q576">
        <v>144</v>
      </c>
    </row>
    <row r="577" spans="16:17" x14ac:dyDescent="0.2">
      <c r="P577" t="s">
        <v>14</v>
      </c>
      <c r="Q577">
        <v>558</v>
      </c>
    </row>
    <row r="578" spans="16:17" x14ac:dyDescent="0.2">
      <c r="P578" t="s">
        <v>14</v>
      </c>
      <c r="Q578">
        <v>64</v>
      </c>
    </row>
    <row r="579" spans="16:17" x14ac:dyDescent="0.2">
      <c r="P579" t="s">
        <v>74</v>
      </c>
      <c r="Q579">
        <v>37</v>
      </c>
    </row>
    <row r="580" spans="16:17" x14ac:dyDescent="0.2">
      <c r="P580" t="s">
        <v>14</v>
      </c>
      <c r="Q580">
        <v>245</v>
      </c>
    </row>
    <row r="581" spans="16:17" x14ac:dyDescent="0.2">
      <c r="P581" t="s">
        <v>20</v>
      </c>
      <c r="Q581">
        <v>87</v>
      </c>
    </row>
    <row r="582" spans="16:17" x14ac:dyDescent="0.2">
      <c r="P582" t="s">
        <v>20</v>
      </c>
      <c r="Q582">
        <v>3116</v>
      </c>
    </row>
    <row r="583" spans="16:17" x14ac:dyDescent="0.2">
      <c r="P583" t="s">
        <v>14</v>
      </c>
      <c r="Q583">
        <v>71</v>
      </c>
    </row>
    <row r="584" spans="16:17" x14ac:dyDescent="0.2">
      <c r="P584" t="s">
        <v>14</v>
      </c>
      <c r="Q584">
        <v>42</v>
      </c>
    </row>
    <row r="585" spans="16:17" x14ac:dyDescent="0.2">
      <c r="P585" t="s">
        <v>20</v>
      </c>
      <c r="Q585">
        <v>909</v>
      </c>
    </row>
    <row r="586" spans="16:17" x14ac:dyDescent="0.2">
      <c r="P586" t="s">
        <v>20</v>
      </c>
      <c r="Q586">
        <v>1613</v>
      </c>
    </row>
    <row r="587" spans="16:17" x14ac:dyDescent="0.2">
      <c r="P587" t="s">
        <v>20</v>
      </c>
      <c r="Q587">
        <v>136</v>
      </c>
    </row>
    <row r="588" spans="16:17" x14ac:dyDescent="0.2">
      <c r="P588" t="s">
        <v>20</v>
      </c>
      <c r="Q588">
        <v>130</v>
      </c>
    </row>
    <row r="589" spans="16:17" x14ac:dyDescent="0.2">
      <c r="P589" t="s">
        <v>14</v>
      </c>
      <c r="Q589">
        <v>156</v>
      </c>
    </row>
    <row r="590" spans="16:17" x14ac:dyDescent="0.2">
      <c r="P590" t="s">
        <v>14</v>
      </c>
      <c r="Q590">
        <v>1368</v>
      </c>
    </row>
    <row r="591" spans="16:17" x14ac:dyDescent="0.2">
      <c r="P591" t="s">
        <v>14</v>
      </c>
      <c r="Q591">
        <v>102</v>
      </c>
    </row>
    <row r="592" spans="16:17" x14ac:dyDescent="0.2">
      <c r="P592" t="s">
        <v>14</v>
      </c>
      <c r="Q592">
        <v>86</v>
      </c>
    </row>
    <row r="593" spans="16:17" x14ac:dyDescent="0.2">
      <c r="P593" t="s">
        <v>20</v>
      </c>
      <c r="Q593">
        <v>102</v>
      </c>
    </row>
    <row r="594" spans="16:17" x14ac:dyDescent="0.2">
      <c r="P594" t="s">
        <v>14</v>
      </c>
      <c r="Q594">
        <v>253</v>
      </c>
    </row>
    <row r="595" spans="16:17" x14ac:dyDescent="0.2">
      <c r="P595" t="s">
        <v>20</v>
      </c>
      <c r="Q595">
        <v>4006</v>
      </c>
    </row>
    <row r="596" spans="16:17" x14ac:dyDescent="0.2">
      <c r="P596" t="s">
        <v>14</v>
      </c>
      <c r="Q596">
        <v>157</v>
      </c>
    </row>
    <row r="597" spans="16:17" x14ac:dyDescent="0.2">
      <c r="P597" t="s">
        <v>20</v>
      </c>
      <c r="Q597">
        <v>1629</v>
      </c>
    </row>
    <row r="598" spans="16:17" x14ac:dyDescent="0.2">
      <c r="P598" t="s">
        <v>14</v>
      </c>
      <c r="Q598">
        <v>183</v>
      </c>
    </row>
    <row r="599" spans="16:17" x14ac:dyDescent="0.2">
      <c r="P599" t="s">
        <v>20</v>
      </c>
      <c r="Q599">
        <v>2188</v>
      </c>
    </row>
    <row r="600" spans="16:17" x14ac:dyDescent="0.2">
      <c r="P600" t="s">
        <v>20</v>
      </c>
      <c r="Q600">
        <v>2409</v>
      </c>
    </row>
    <row r="601" spans="16:17" x14ac:dyDescent="0.2">
      <c r="P601" t="s">
        <v>14</v>
      </c>
      <c r="Q601">
        <v>82</v>
      </c>
    </row>
    <row r="602" spans="16:17" x14ac:dyDescent="0.2">
      <c r="P602" t="s">
        <v>14</v>
      </c>
      <c r="Q602">
        <v>1</v>
      </c>
    </row>
    <row r="603" spans="16:17" x14ac:dyDescent="0.2">
      <c r="P603" t="s">
        <v>20</v>
      </c>
      <c r="Q603">
        <v>194</v>
      </c>
    </row>
    <row r="604" spans="16:17" x14ac:dyDescent="0.2">
      <c r="P604" t="s">
        <v>20</v>
      </c>
      <c r="Q604">
        <v>1140</v>
      </c>
    </row>
    <row r="605" spans="16:17" x14ac:dyDescent="0.2">
      <c r="P605" t="s">
        <v>20</v>
      </c>
      <c r="Q605">
        <v>102</v>
      </c>
    </row>
    <row r="606" spans="16:17" x14ac:dyDescent="0.2">
      <c r="P606" t="s">
        <v>20</v>
      </c>
      <c r="Q606">
        <v>2857</v>
      </c>
    </row>
    <row r="607" spans="16:17" x14ac:dyDescent="0.2">
      <c r="P607" t="s">
        <v>20</v>
      </c>
      <c r="Q607">
        <v>107</v>
      </c>
    </row>
    <row r="608" spans="16:17" x14ac:dyDescent="0.2">
      <c r="P608" t="s">
        <v>20</v>
      </c>
      <c r="Q608">
        <v>160</v>
      </c>
    </row>
    <row r="609" spans="16:17" x14ac:dyDescent="0.2">
      <c r="P609" t="s">
        <v>20</v>
      </c>
      <c r="Q609">
        <v>2230</v>
      </c>
    </row>
    <row r="610" spans="16:17" x14ac:dyDescent="0.2">
      <c r="P610" t="s">
        <v>20</v>
      </c>
      <c r="Q610">
        <v>316</v>
      </c>
    </row>
    <row r="611" spans="16:17" x14ac:dyDescent="0.2">
      <c r="P611" t="s">
        <v>20</v>
      </c>
      <c r="Q611">
        <v>117</v>
      </c>
    </row>
    <row r="612" spans="16:17" x14ac:dyDescent="0.2">
      <c r="P612" t="s">
        <v>20</v>
      </c>
      <c r="Q612">
        <v>6406</v>
      </c>
    </row>
    <row r="613" spans="16:17" x14ac:dyDescent="0.2">
      <c r="P613" t="s">
        <v>74</v>
      </c>
      <c r="Q613">
        <v>15</v>
      </c>
    </row>
    <row r="614" spans="16:17" x14ac:dyDescent="0.2">
      <c r="P614" t="s">
        <v>20</v>
      </c>
      <c r="Q614">
        <v>192</v>
      </c>
    </row>
    <row r="615" spans="16:17" x14ac:dyDescent="0.2">
      <c r="P615" t="s">
        <v>20</v>
      </c>
      <c r="Q615">
        <v>26</v>
      </c>
    </row>
    <row r="616" spans="16:17" x14ac:dyDescent="0.2">
      <c r="P616" t="s">
        <v>20</v>
      </c>
      <c r="Q616">
        <v>723</v>
      </c>
    </row>
    <row r="617" spans="16:17" x14ac:dyDescent="0.2">
      <c r="P617" t="s">
        <v>20</v>
      </c>
      <c r="Q617">
        <v>170</v>
      </c>
    </row>
    <row r="618" spans="16:17" x14ac:dyDescent="0.2">
      <c r="P618" t="s">
        <v>20</v>
      </c>
      <c r="Q618">
        <v>238</v>
      </c>
    </row>
    <row r="619" spans="16:17" x14ac:dyDescent="0.2">
      <c r="P619" t="s">
        <v>20</v>
      </c>
      <c r="Q619">
        <v>55</v>
      </c>
    </row>
    <row r="620" spans="16:17" x14ac:dyDescent="0.2">
      <c r="P620" t="s">
        <v>14</v>
      </c>
      <c r="Q620">
        <v>1198</v>
      </c>
    </row>
    <row r="621" spans="16:17" x14ac:dyDescent="0.2">
      <c r="P621" t="s">
        <v>14</v>
      </c>
      <c r="Q621">
        <v>648</v>
      </c>
    </row>
    <row r="622" spans="16:17" x14ac:dyDescent="0.2">
      <c r="P622" t="s">
        <v>20</v>
      </c>
      <c r="Q622">
        <v>128</v>
      </c>
    </row>
    <row r="623" spans="16:17" x14ac:dyDescent="0.2">
      <c r="P623" t="s">
        <v>20</v>
      </c>
      <c r="Q623">
        <v>2144</v>
      </c>
    </row>
    <row r="624" spans="16:17" x14ac:dyDescent="0.2">
      <c r="P624" t="s">
        <v>14</v>
      </c>
      <c r="Q624">
        <v>64</v>
      </c>
    </row>
    <row r="625" spans="16:17" x14ac:dyDescent="0.2">
      <c r="P625" t="s">
        <v>20</v>
      </c>
      <c r="Q625">
        <v>2693</v>
      </c>
    </row>
    <row r="626" spans="16:17" x14ac:dyDescent="0.2">
      <c r="P626" t="s">
        <v>20</v>
      </c>
      <c r="Q626">
        <v>432</v>
      </c>
    </row>
    <row r="627" spans="16:17" x14ac:dyDescent="0.2">
      <c r="P627" t="s">
        <v>14</v>
      </c>
      <c r="Q627">
        <v>62</v>
      </c>
    </row>
    <row r="628" spans="16:17" x14ac:dyDescent="0.2">
      <c r="P628" t="s">
        <v>20</v>
      </c>
      <c r="Q628">
        <v>189</v>
      </c>
    </row>
    <row r="629" spans="16:17" x14ac:dyDescent="0.2">
      <c r="P629" t="s">
        <v>20</v>
      </c>
      <c r="Q629">
        <v>154</v>
      </c>
    </row>
    <row r="630" spans="16:17" x14ac:dyDescent="0.2">
      <c r="P630" t="s">
        <v>20</v>
      </c>
      <c r="Q630">
        <v>96</v>
      </c>
    </row>
    <row r="631" spans="16:17" x14ac:dyDescent="0.2">
      <c r="P631" t="s">
        <v>14</v>
      </c>
      <c r="Q631">
        <v>750</v>
      </c>
    </row>
    <row r="632" spans="16:17" x14ac:dyDescent="0.2">
      <c r="P632" t="s">
        <v>74</v>
      </c>
      <c r="Q632">
        <v>87</v>
      </c>
    </row>
    <row r="633" spans="16:17" x14ac:dyDescent="0.2">
      <c r="P633" t="s">
        <v>20</v>
      </c>
      <c r="Q633">
        <v>3063</v>
      </c>
    </row>
    <row r="634" spans="16:17" x14ac:dyDescent="0.2">
      <c r="P634" t="s">
        <v>47</v>
      </c>
      <c r="Q634">
        <v>278</v>
      </c>
    </row>
    <row r="635" spans="16:17" x14ac:dyDescent="0.2">
      <c r="P635" t="s">
        <v>14</v>
      </c>
      <c r="Q635">
        <v>105</v>
      </c>
    </row>
    <row r="636" spans="16:17" x14ac:dyDescent="0.2">
      <c r="P636" t="s">
        <v>74</v>
      </c>
      <c r="Q636">
        <v>1658</v>
      </c>
    </row>
    <row r="637" spans="16:17" x14ac:dyDescent="0.2">
      <c r="P637" t="s">
        <v>20</v>
      </c>
      <c r="Q637">
        <v>2266</v>
      </c>
    </row>
    <row r="638" spans="16:17" x14ac:dyDescent="0.2">
      <c r="P638" t="s">
        <v>14</v>
      </c>
      <c r="Q638">
        <v>2604</v>
      </c>
    </row>
    <row r="639" spans="16:17" x14ac:dyDescent="0.2">
      <c r="P639" t="s">
        <v>14</v>
      </c>
      <c r="Q639">
        <v>65</v>
      </c>
    </row>
    <row r="640" spans="16:17" x14ac:dyDescent="0.2">
      <c r="P640" t="s">
        <v>14</v>
      </c>
      <c r="Q640">
        <v>94</v>
      </c>
    </row>
    <row r="641" spans="16:17" x14ac:dyDescent="0.2">
      <c r="P641" t="s">
        <v>47</v>
      </c>
      <c r="Q641">
        <v>45</v>
      </c>
    </row>
    <row r="642" spans="16:17" x14ac:dyDescent="0.2">
      <c r="P642" t="s">
        <v>14</v>
      </c>
      <c r="Q642">
        <v>257</v>
      </c>
    </row>
    <row r="643" spans="16:17" x14ac:dyDescent="0.2">
      <c r="P643" t="s">
        <v>20</v>
      </c>
      <c r="Q643">
        <v>194</v>
      </c>
    </row>
    <row r="644" spans="16:17" x14ac:dyDescent="0.2">
      <c r="P644" t="s">
        <v>20</v>
      </c>
      <c r="Q644">
        <v>129</v>
      </c>
    </row>
    <row r="645" spans="16:17" x14ac:dyDescent="0.2">
      <c r="P645" t="s">
        <v>20</v>
      </c>
      <c r="Q645">
        <v>375</v>
      </c>
    </row>
    <row r="646" spans="16:17" x14ac:dyDescent="0.2">
      <c r="P646" t="s">
        <v>14</v>
      </c>
      <c r="Q646">
        <v>2928</v>
      </c>
    </row>
    <row r="647" spans="16:17" x14ac:dyDescent="0.2">
      <c r="P647" t="s">
        <v>14</v>
      </c>
      <c r="Q647">
        <v>4697</v>
      </c>
    </row>
    <row r="648" spans="16:17" x14ac:dyDescent="0.2">
      <c r="P648" t="s">
        <v>14</v>
      </c>
      <c r="Q648">
        <v>2915</v>
      </c>
    </row>
    <row r="649" spans="16:17" x14ac:dyDescent="0.2">
      <c r="P649" t="s">
        <v>14</v>
      </c>
      <c r="Q649">
        <v>18</v>
      </c>
    </row>
    <row r="650" spans="16:17" x14ac:dyDescent="0.2">
      <c r="P650" t="s">
        <v>74</v>
      </c>
      <c r="Q650">
        <v>723</v>
      </c>
    </row>
    <row r="651" spans="16:17" x14ac:dyDescent="0.2">
      <c r="P651" t="s">
        <v>14</v>
      </c>
      <c r="Q651">
        <v>602</v>
      </c>
    </row>
    <row r="652" spans="16:17" x14ac:dyDescent="0.2">
      <c r="P652" t="s">
        <v>14</v>
      </c>
      <c r="Q652">
        <v>1</v>
      </c>
    </row>
    <row r="653" spans="16:17" x14ac:dyDescent="0.2">
      <c r="P653" t="s">
        <v>14</v>
      </c>
      <c r="Q653">
        <v>3868</v>
      </c>
    </row>
    <row r="654" spans="16:17" x14ac:dyDescent="0.2">
      <c r="P654" t="s">
        <v>20</v>
      </c>
      <c r="Q654">
        <v>409</v>
      </c>
    </row>
    <row r="655" spans="16:17" x14ac:dyDescent="0.2">
      <c r="P655" t="s">
        <v>20</v>
      </c>
      <c r="Q655">
        <v>234</v>
      </c>
    </row>
    <row r="656" spans="16:17" x14ac:dyDescent="0.2">
      <c r="P656" t="s">
        <v>20</v>
      </c>
      <c r="Q656">
        <v>3016</v>
      </c>
    </row>
    <row r="657" spans="16:17" x14ac:dyDescent="0.2">
      <c r="P657" t="s">
        <v>20</v>
      </c>
      <c r="Q657">
        <v>264</v>
      </c>
    </row>
    <row r="658" spans="16:17" x14ac:dyDescent="0.2">
      <c r="P658" t="s">
        <v>14</v>
      </c>
      <c r="Q658">
        <v>504</v>
      </c>
    </row>
    <row r="659" spans="16:17" x14ac:dyDescent="0.2">
      <c r="P659" t="s">
        <v>14</v>
      </c>
      <c r="Q659">
        <v>14</v>
      </c>
    </row>
    <row r="660" spans="16:17" x14ac:dyDescent="0.2">
      <c r="P660" t="s">
        <v>74</v>
      </c>
      <c r="Q660">
        <v>390</v>
      </c>
    </row>
    <row r="661" spans="16:17" x14ac:dyDescent="0.2">
      <c r="P661" t="s">
        <v>14</v>
      </c>
      <c r="Q661">
        <v>750</v>
      </c>
    </row>
    <row r="662" spans="16:17" x14ac:dyDescent="0.2">
      <c r="P662" t="s">
        <v>14</v>
      </c>
      <c r="Q662">
        <v>77</v>
      </c>
    </row>
    <row r="663" spans="16:17" x14ac:dyDescent="0.2">
      <c r="P663" t="s">
        <v>14</v>
      </c>
      <c r="Q663">
        <v>752</v>
      </c>
    </row>
    <row r="664" spans="16:17" x14ac:dyDescent="0.2">
      <c r="P664" t="s">
        <v>14</v>
      </c>
      <c r="Q664">
        <v>131</v>
      </c>
    </row>
    <row r="665" spans="16:17" x14ac:dyDescent="0.2">
      <c r="P665" t="s">
        <v>14</v>
      </c>
      <c r="Q665">
        <v>87</v>
      </c>
    </row>
    <row r="666" spans="16:17" x14ac:dyDescent="0.2">
      <c r="P666" t="s">
        <v>14</v>
      </c>
      <c r="Q666">
        <v>1063</v>
      </c>
    </row>
    <row r="667" spans="16:17" x14ac:dyDescent="0.2">
      <c r="P667" t="s">
        <v>20</v>
      </c>
      <c r="Q667">
        <v>272</v>
      </c>
    </row>
    <row r="668" spans="16:17" x14ac:dyDescent="0.2">
      <c r="P668" t="s">
        <v>74</v>
      </c>
      <c r="Q668">
        <v>25</v>
      </c>
    </row>
    <row r="669" spans="16:17" x14ac:dyDescent="0.2">
      <c r="P669" t="s">
        <v>20</v>
      </c>
      <c r="Q669">
        <v>419</v>
      </c>
    </row>
    <row r="670" spans="16:17" x14ac:dyDescent="0.2">
      <c r="P670" t="s">
        <v>14</v>
      </c>
      <c r="Q670">
        <v>76</v>
      </c>
    </row>
    <row r="671" spans="16:17" x14ac:dyDescent="0.2">
      <c r="P671" t="s">
        <v>20</v>
      </c>
      <c r="Q671">
        <v>1621</v>
      </c>
    </row>
    <row r="672" spans="16:17" x14ac:dyDescent="0.2">
      <c r="P672" t="s">
        <v>20</v>
      </c>
      <c r="Q672">
        <v>1101</v>
      </c>
    </row>
    <row r="673" spans="16:17" x14ac:dyDescent="0.2">
      <c r="P673" t="s">
        <v>20</v>
      </c>
      <c r="Q673">
        <v>1073</v>
      </c>
    </row>
    <row r="674" spans="16:17" x14ac:dyDescent="0.2">
      <c r="P674" t="s">
        <v>14</v>
      </c>
      <c r="Q674">
        <v>4428</v>
      </c>
    </row>
    <row r="675" spans="16:17" x14ac:dyDescent="0.2">
      <c r="P675" t="s">
        <v>14</v>
      </c>
      <c r="Q675">
        <v>58</v>
      </c>
    </row>
    <row r="676" spans="16:17" x14ac:dyDescent="0.2">
      <c r="P676" t="s">
        <v>74</v>
      </c>
      <c r="Q676">
        <v>1218</v>
      </c>
    </row>
    <row r="677" spans="16:17" x14ac:dyDescent="0.2">
      <c r="P677" t="s">
        <v>20</v>
      </c>
      <c r="Q677">
        <v>331</v>
      </c>
    </row>
    <row r="678" spans="16:17" x14ac:dyDescent="0.2">
      <c r="P678" t="s">
        <v>20</v>
      </c>
      <c r="Q678">
        <v>1170</v>
      </c>
    </row>
    <row r="679" spans="16:17" x14ac:dyDescent="0.2">
      <c r="P679" t="s">
        <v>14</v>
      </c>
      <c r="Q679">
        <v>111</v>
      </c>
    </row>
    <row r="680" spans="16:17" x14ac:dyDescent="0.2">
      <c r="P680" t="s">
        <v>74</v>
      </c>
      <c r="Q680">
        <v>215</v>
      </c>
    </row>
    <row r="681" spans="16:17" x14ac:dyDescent="0.2">
      <c r="P681" t="s">
        <v>20</v>
      </c>
      <c r="Q681">
        <v>363</v>
      </c>
    </row>
    <row r="682" spans="16:17" x14ac:dyDescent="0.2">
      <c r="P682" t="s">
        <v>14</v>
      </c>
      <c r="Q682">
        <v>2955</v>
      </c>
    </row>
    <row r="683" spans="16:17" x14ac:dyDescent="0.2">
      <c r="P683" t="s">
        <v>14</v>
      </c>
      <c r="Q683">
        <v>1657</v>
      </c>
    </row>
    <row r="684" spans="16:17" x14ac:dyDescent="0.2">
      <c r="P684" t="s">
        <v>20</v>
      </c>
      <c r="Q684">
        <v>103</v>
      </c>
    </row>
    <row r="685" spans="16:17" x14ac:dyDescent="0.2">
      <c r="P685" t="s">
        <v>20</v>
      </c>
      <c r="Q685">
        <v>147</v>
      </c>
    </row>
    <row r="686" spans="16:17" x14ac:dyDescent="0.2">
      <c r="P686" t="s">
        <v>20</v>
      </c>
      <c r="Q686">
        <v>110</v>
      </c>
    </row>
    <row r="687" spans="16:17" x14ac:dyDescent="0.2">
      <c r="P687" t="s">
        <v>14</v>
      </c>
      <c r="Q687">
        <v>926</v>
      </c>
    </row>
    <row r="688" spans="16:17" x14ac:dyDescent="0.2">
      <c r="P688" t="s">
        <v>20</v>
      </c>
      <c r="Q688">
        <v>134</v>
      </c>
    </row>
    <row r="689" spans="16:17" x14ac:dyDescent="0.2">
      <c r="P689" t="s">
        <v>20</v>
      </c>
      <c r="Q689">
        <v>269</v>
      </c>
    </row>
    <row r="690" spans="16:17" x14ac:dyDescent="0.2">
      <c r="P690" t="s">
        <v>20</v>
      </c>
      <c r="Q690">
        <v>175</v>
      </c>
    </row>
    <row r="691" spans="16:17" x14ac:dyDescent="0.2">
      <c r="P691" t="s">
        <v>20</v>
      </c>
      <c r="Q691">
        <v>69</v>
      </c>
    </row>
    <row r="692" spans="16:17" x14ac:dyDescent="0.2">
      <c r="P692" t="s">
        <v>20</v>
      </c>
      <c r="Q692">
        <v>190</v>
      </c>
    </row>
    <row r="693" spans="16:17" x14ac:dyDescent="0.2">
      <c r="P693" t="s">
        <v>20</v>
      </c>
      <c r="Q693">
        <v>237</v>
      </c>
    </row>
    <row r="694" spans="16:17" x14ac:dyDescent="0.2">
      <c r="P694" t="s">
        <v>14</v>
      </c>
      <c r="Q694">
        <v>77</v>
      </c>
    </row>
    <row r="695" spans="16:17" x14ac:dyDescent="0.2">
      <c r="P695" t="s">
        <v>14</v>
      </c>
      <c r="Q695">
        <v>1748</v>
      </c>
    </row>
    <row r="696" spans="16:17" x14ac:dyDescent="0.2">
      <c r="P696" t="s">
        <v>14</v>
      </c>
      <c r="Q696">
        <v>79</v>
      </c>
    </row>
    <row r="697" spans="16:17" x14ac:dyDescent="0.2">
      <c r="P697" t="s">
        <v>20</v>
      </c>
      <c r="Q697">
        <v>196</v>
      </c>
    </row>
    <row r="698" spans="16:17" x14ac:dyDescent="0.2">
      <c r="P698" t="s">
        <v>14</v>
      </c>
      <c r="Q698">
        <v>889</v>
      </c>
    </row>
    <row r="699" spans="16:17" x14ac:dyDescent="0.2">
      <c r="P699" t="s">
        <v>20</v>
      </c>
      <c r="Q699">
        <v>7295</v>
      </c>
    </row>
    <row r="700" spans="16:17" x14ac:dyDescent="0.2">
      <c r="P700" t="s">
        <v>20</v>
      </c>
      <c r="Q700">
        <v>2893</v>
      </c>
    </row>
    <row r="701" spans="16:17" x14ac:dyDescent="0.2">
      <c r="P701" t="s">
        <v>14</v>
      </c>
      <c r="Q701">
        <v>56</v>
      </c>
    </row>
    <row r="702" spans="16:17" x14ac:dyDescent="0.2">
      <c r="P702" t="s">
        <v>14</v>
      </c>
      <c r="Q702">
        <v>1</v>
      </c>
    </row>
    <row r="703" spans="16:17" x14ac:dyDescent="0.2">
      <c r="P703" t="s">
        <v>20</v>
      </c>
      <c r="Q703">
        <v>820</v>
      </c>
    </row>
    <row r="704" spans="16:17" x14ac:dyDescent="0.2">
      <c r="P704" t="s">
        <v>14</v>
      </c>
      <c r="Q704">
        <v>83</v>
      </c>
    </row>
    <row r="705" spans="16:17" x14ac:dyDescent="0.2">
      <c r="P705" t="s">
        <v>20</v>
      </c>
      <c r="Q705">
        <v>2038</v>
      </c>
    </row>
    <row r="706" spans="16:17" x14ac:dyDescent="0.2">
      <c r="P706" t="s">
        <v>20</v>
      </c>
      <c r="Q706">
        <v>116</v>
      </c>
    </row>
    <row r="707" spans="16:17" x14ac:dyDescent="0.2">
      <c r="P707" t="s">
        <v>14</v>
      </c>
      <c r="Q707">
        <v>2025</v>
      </c>
    </row>
    <row r="708" spans="16:17" x14ac:dyDescent="0.2">
      <c r="P708" t="s">
        <v>20</v>
      </c>
      <c r="Q708">
        <v>1345</v>
      </c>
    </row>
    <row r="709" spans="16:17" x14ac:dyDescent="0.2">
      <c r="P709" t="s">
        <v>20</v>
      </c>
      <c r="Q709">
        <v>168</v>
      </c>
    </row>
    <row r="710" spans="16:17" x14ac:dyDescent="0.2">
      <c r="P710" t="s">
        <v>20</v>
      </c>
      <c r="Q710">
        <v>137</v>
      </c>
    </row>
    <row r="711" spans="16:17" x14ac:dyDescent="0.2">
      <c r="P711" t="s">
        <v>20</v>
      </c>
      <c r="Q711">
        <v>186</v>
      </c>
    </row>
    <row r="712" spans="16:17" x14ac:dyDescent="0.2">
      <c r="P712" t="s">
        <v>20</v>
      </c>
      <c r="Q712">
        <v>125</v>
      </c>
    </row>
    <row r="713" spans="16:17" x14ac:dyDescent="0.2">
      <c r="P713" t="s">
        <v>14</v>
      </c>
      <c r="Q713">
        <v>14</v>
      </c>
    </row>
    <row r="714" spans="16:17" x14ac:dyDescent="0.2">
      <c r="P714" t="s">
        <v>20</v>
      </c>
      <c r="Q714">
        <v>202</v>
      </c>
    </row>
    <row r="715" spans="16:17" x14ac:dyDescent="0.2">
      <c r="P715" t="s">
        <v>20</v>
      </c>
      <c r="Q715">
        <v>103</v>
      </c>
    </row>
    <row r="716" spans="16:17" x14ac:dyDescent="0.2">
      <c r="P716" t="s">
        <v>20</v>
      </c>
      <c r="Q716">
        <v>1785</v>
      </c>
    </row>
    <row r="717" spans="16:17" x14ac:dyDescent="0.2">
      <c r="P717" t="s">
        <v>14</v>
      </c>
      <c r="Q717">
        <v>656</v>
      </c>
    </row>
    <row r="718" spans="16:17" x14ac:dyDescent="0.2">
      <c r="P718" t="s">
        <v>20</v>
      </c>
      <c r="Q718">
        <v>157</v>
      </c>
    </row>
    <row r="719" spans="16:17" x14ac:dyDescent="0.2">
      <c r="P719" t="s">
        <v>20</v>
      </c>
      <c r="Q719">
        <v>555</v>
      </c>
    </row>
    <row r="720" spans="16:17" x14ac:dyDescent="0.2">
      <c r="P720" t="s">
        <v>20</v>
      </c>
      <c r="Q720">
        <v>297</v>
      </c>
    </row>
    <row r="721" spans="16:17" x14ac:dyDescent="0.2">
      <c r="P721" t="s">
        <v>20</v>
      </c>
      <c r="Q721">
        <v>123</v>
      </c>
    </row>
    <row r="722" spans="16:17" x14ac:dyDescent="0.2">
      <c r="P722" t="s">
        <v>74</v>
      </c>
      <c r="Q722">
        <v>38</v>
      </c>
    </row>
    <row r="723" spans="16:17" x14ac:dyDescent="0.2">
      <c r="P723" t="s">
        <v>74</v>
      </c>
      <c r="Q723">
        <v>60</v>
      </c>
    </row>
    <row r="724" spans="16:17" x14ac:dyDescent="0.2">
      <c r="P724" t="s">
        <v>20</v>
      </c>
      <c r="Q724">
        <v>3036</v>
      </c>
    </row>
    <row r="725" spans="16:17" x14ac:dyDescent="0.2">
      <c r="P725" t="s">
        <v>20</v>
      </c>
      <c r="Q725">
        <v>144</v>
      </c>
    </row>
    <row r="726" spans="16:17" x14ac:dyDescent="0.2">
      <c r="P726" t="s">
        <v>20</v>
      </c>
      <c r="Q726">
        <v>121</v>
      </c>
    </row>
    <row r="727" spans="16:17" x14ac:dyDescent="0.2">
      <c r="P727" t="s">
        <v>14</v>
      </c>
      <c r="Q727">
        <v>1596</v>
      </c>
    </row>
    <row r="728" spans="16:17" x14ac:dyDescent="0.2">
      <c r="P728" t="s">
        <v>74</v>
      </c>
      <c r="Q728">
        <v>524</v>
      </c>
    </row>
    <row r="729" spans="16:17" x14ac:dyDescent="0.2">
      <c r="P729" t="s">
        <v>20</v>
      </c>
      <c r="Q729">
        <v>181</v>
      </c>
    </row>
    <row r="730" spans="16:17" x14ac:dyDescent="0.2">
      <c r="P730" t="s">
        <v>14</v>
      </c>
      <c r="Q730">
        <v>10</v>
      </c>
    </row>
    <row r="731" spans="16:17" x14ac:dyDescent="0.2">
      <c r="P731" t="s">
        <v>20</v>
      </c>
      <c r="Q731">
        <v>122</v>
      </c>
    </row>
    <row r="732" spans="16:17" x14ac:dyDescent="0.2">
      <c r="P732" t="s">
        <v>20</v>
      </c>
      <c r="Q732">
        <v>1071</v>
      </c>
    </row>
    <row r="733" spans="16:17" x14ac:dyDescent="0.2">
      <c r="P733" t="s">
        <v>74</v>
      </c>
      <c r="Q733">
        <v>219</v>
      </c>
    </row>
    <row r="734" spans="16:17" x14ac:dyDescent="0.2">
      <c r="P734" t="s">
        <v>14</v>
      </c>
      <c r="Q734">
        <v>1121</v>
      </c>
    </row>
    <row r="735" spans="16:17" x14ac:dyDescent="0.2">
      <c r="P735" t="s">
        <v>20</v>
      </c>
      <c r="Q735">
        <v>980</v>
      </c>
    </row>
    <row r="736" spans="16:17" x14ac:dyDescent="0.2">
      <c r="P736" t="s">
        <v>20</v>
      </c>
      <c r="Q736">
        <v>536</v>
      </c>
    </row>
    <row r="737" spans="16:17" x14ac:dyDescent="0.2">
      <c r="P737" t="s">
        <v>20</v>
      </c>
      <c r="Q737">
        <v>1991</v>
      </c>
    </row>
    <row r="738" spans="16:17" x14ac:dyDescent="0.2">
      <c r="P738" t="s">
        <v>74</v>
      </c>
      <c r="Q738">
        <v>29</v>
      </c>
    </row>
    <row r="739" spans="16:17" x14ac:dyDescent="0.2">
      <c r="P739" t="s">
        <v>20</v>
      </c>
      <c r="Q739">
        <v>180</v>
      </c>
    </row>
    <row r="740" spans="16:17" x14ac:dyDescent="0.2">
      <c r="P740" t="s">
        <v>14</v>
      </c>
      <c r="Q740">
        <v>15</v>
      </c>
    </row>
    <row r="741" spans="16:17" x14ac:dyDescent="0.2">
      <c r="P741" t="s">
        <v>14</v>
      </c>
      <c r="Q741">
        <v>191</v>
      </c>
    </row>
    <row r="742" spans="16:17" x14ac:dyDescent="0.2">
      <c r="P742" t="s">
        <v>14</v>
      </c>
      <c r="Q742">
        <v>16</v>
      </c>
    </row>
    <row r="743" spans="16:17" x14ac:dyDescent="0.2">
      <c r="P743" t="s">
        <v>20</v>
      </c>
      <c r="Q743">
        <v>130</v>
      </c>
    </row>
    <row r="744" spans="16:17" x14ac:dyDescent="0.2">
      <c r="P744" t="s">
        <v>20</v>
      </c>
      <c r="Q744">
        <v>122</v>
      </c>
    </row>
    <row r="745" spans="16:17" x14ac:dyDescent="0.2">
      <c r="P745" t="s">
        <v>14</v>
      </c>
      <c r="Q745">
        <v>17</v>
      </c>
    </row>
    <row r="746" spans="16:17" x14ac:dyDescent="0.2">
      <c r="P746" t="s">
        <v>20</v>
      </c>
      <c r="Q746">
        <v>140</v>
      </c>
    </row>
    <row r="747" spans="16:17" x14ac:dyDescent="0.2">
      <c r="P747" t="s">
        <v>14</v>
      </c>
      <c r="Q747">
        <v>34</v>
      </c>
    </row>
    <row r="748" spans="16:17" x14ac:dyDescent="0.2">
      <c r="P748" t="s">
        <v>20</v>
      </c>
      <c r="Q748">
        <v>3388</v>
      </c>
    </row>
    <row r="749" spans="16:17" x14ac:dyDescent="0.2">
      <c r="P749" t="s">
        <v>20</v>
      </c>
      <c r="Q749">
        <v>280</v>
      </c>
    </row>
    <row r="750" spans="16:17" x14ac:dyDescent="0.2">
      <c r="P750" t="s">
        <v>74</v>
      </c>
      <c r="Q750">
        <v>614</v>
      </c>
    </row>
    <row r="751" spans="16:17" x14ac:dyDescent="0.2">
      <c r="P751" t="s">
        <v>20</v>
      </c>
      <c r="Q751">
        <v>366</v>
      </c>
    </row>
    <row r="752" spans="16:17" x14ac:dyDescent="0.2">
      <c r="P752" t="s">
        <v>14</v>
      </c>
      <c r="Q752">
        <v>1</v>
      </c>
    </row>
    <row r="753" spans="16:17" x14ac:dyDescent="0.2">
      <c r="P753" t="s">
        <v>20</v>
      </c>
      <c r="Q753">
        <v>270</v>
      </c>
    </row>
    <row r="754" spans="16:17" x14ac:dyDescent="0.2">
      <c r="P754" t="s">
        <v>74</v>
      </c>
      <c r="Q754">
        <v>114</v>
      </c>
    </row>
    <row r="755" spans="16:17" x14ac:dyDescent="0.2">
      <c r="P755" t="s">
        <v>20</v>
      </c>
      <c r="Q755">
        <v>137</v>
      </c>
    </row>
    <row r="756" spans="16:17" x14ac:dyDescent="0.2">
      <c r="P756" t="s">
        <v>20</v>
      </c>
      <c r="Q756">
        <v>3205</v>
      </c>
    </row>
    <row r="757" spans="16:17" x14ac:dyDescent="0.2">
      <c r="P757" t="s">
        <v>20</v>
      </c>
      <c r="Q757">
        <v>288</v>
      </c>
    </row>
    <row r="758" spans="16:17" x14ac:dyDescent="0.2">
      <c r="P758" t="s">
        <v>20</v>
      </c>
      <c r="Q758">
        <v>148</v>
      </c>
    </row>
    <row r="759" spans="16:17" x14ac:dyDescent="0.2">
      <c r="P759" t="s">
        <v>20</v>
      </c>
      <c r="Q759">
        <v>114</v>
      </c>
    </row>
    <row r="760" spans="16:17" x14ac:dyDescent="0.2">
      <c r="P760" t="s">
        <v>20</v>
      </c>
      <c r="Q760">
        <v>1518</v>
      </c>
    </row>
    <row r="761" spans="16:17" x14ac:dyDescent="0.2">
      <c r="P761" t="s">
        <v>14</v>
      </c>
      <c r="Q761">
        <v>1274</v>
      </c>
    </row>
    <row r="762" spans="16:17" x14ac:dyDescent="0.2">
      <c r="P762" t="s">
        <v>14</v>
      </c>
      <c r="Q762">
        <v>210</v>
      </c>
    </row>
    <row r="763" spans="16:17" x14ac:dyDescent="0.2">
      <c r="P763" t="s">
        <v>20</v>
      </c>
      <c r="Q763">
        <v>166</v>
      </c>
    </row>
    <row r="764" spans="16:17" x14ac:dyDescent="0.2">
      <c r="P764" t="s">
        <v>20</v>
      </c>
      <c r="Q764">
        <v>100</v>
      </c>
    </row>
    <row r="765" spans="16:17" x14ac:dyDescent="0.2">
      <c r="P765" t="s">
        <v>20</v>
      </c>
      <c r="Q765">
        <v>235</v>
      </c>
    </row>
    <row r="766" spans="16:17" x14ac:dyDescent="0.2">
      <c r="P766" t="s">
        <v>20</v>
      </c>
      <c r="Q766">
        <v>148</v>
      </c>
    </row>
    <row r="767" spans="16:17" x14ac:dyDescent="0.2">
      <c r="P767" t="s">
        <v>20</v>
      </c>
      <c r="Q767">
        <v>198</v>
      </c>
    </row>
    <row r="768" spans="16:17" x14ac:dyDescent="0.2">
      <c r="P768" t="s">
        <v>14</v>
      </c>
      <c r="Q768">
        <v>248</v>
      </c>
    </row>
    <row r="769" spans="16:17" x14ac:dyDescent="0.2">
      <c r="P769" t="s">
        <v>14</v>
      </c>
      <c r="Q769">
        <v>513</v>
      </c>
    </row>
    <row r="770" spans="16:17" x14ac:dyDescent="0.2">
      <c r="P770" t="s">
        <v>20</v>
      </c>
      <c r="Q770">
        <v>150</v>
      </c>
    </row>
    <row r="771" spans="16:17" x14ac:dyDescent="0.2">
      <c r="P771" t="s">
        <v>14</v>
      </c>
      <c r="Q771">
        <v>3410</v>
      </c>
    </row>
    <row r="772" spans="16:17" x14ac:dyDescent="0.2">
      <c r="P772" t="s">
        <v>20</v>
      </c>
      <c r="Q772">
        <v>216</v>
      </c>
    </row>
    <row r="773" spans="16:17" x14ac:dyDescent="0.2">
      <c r="P773" t="s">
        <v>74</v>
      </c>
      <c r="Q773">
        <v>26</v>
      </c>
    </row>
    <row r="774" spans="16:17" x14ac:dyDescent="0.2">
      <c r="P774" t="s">
        <v>20</v>
      </c>
      <c r="Q774">
        <v>5139</v>
      </c>
    </row>
    <row r="775" spans="16:17" x14ac:dyDescent="0.2">
      <c r="P775" t="s">
        <v>20</v>
      </c>
      <c r="Q775">
        <v>2353</v>
      </c>
    </row>
    <row r="776" spans="16:17" x14ac:dyDescent="0.2">
      <c r="P776" t="s">
        <v>20</v>
      </c>
      <c r="Q776">
        <v>78</v>
      </c>
    </row>
    <row r="777" spans="16:17" x14ac:dyDescent="0.2">
      <c r="P777" t="s">
        <v>14</v>
      </c>
      <c r="Q777">
        <v>10</v>
      </c>
    </row>
    <row r="778" spans="16:17" x14ac:dyDescent="0.2">
      <c r="P778" t="s">
        <v>14</v>
      </c>
      <c r="Q778">
        <v>2201</v>
      </c>
    </row>
    <row r="779" spans="16:17" x14ac:dyDescent="0.2">
      <c r="P779" t="s">
        <v>14</v>
      </c>
      <c r="Q779">
        <v>676</v>
      </c>
    </row>
    <row r="780" spans="16:17" x14ac:dyDescent="0.2">
      <c r="P780" t="s">
        <v>20</v>
      </c>
      <c r="Q780">
        <v>174</v>
      </c>
    </row>
    <row r="781" spans="16:17" x14ac:dyDescent="0.2">
      <c r="P781" t="s">
        <v>14</v>
      </c>
      <c r="Q781">
        <v>831</v>
      </c>
    </row>
    <row r="782" spans="16:17" x14ac:dyDescent="0.2">
      <c r="P782" t="s">
        <v>20</v>
      </c>
      <c r="Q782">
        <v>164</v>
      </c>
    </row>
    <row r="783" spans="16:17" x14ac:dyDescent="0.2">
      <c r="P783" t="s">
        <v>74</v>
      </c>
      <c r="Q783">
        <v>56</v>
      </c>
    </row>
    <row r="784" spans="16:17" x14ac:dyDescent="0.2">
      <c r="P784" t="s">
        <v>20</v>
      </c>
      <c r="Q784">
        <v>161</v>
      </c>
    </row>
    <row r="785" spans="16:17" x14ac:dyDescent="0.2">
      <c r="P785" t="s">
        <v>20</v>
      </c>
      <c r="Q785">
        <v>138</v>
      </c>
    </row>
    <row r="786" spans="16:17" x14ac:dyDescent="0.2">
      <c r="P786" t="s">
        <v>20</v>
      </c>
      <c r="Q786">
        <v>3308</v>
      </c>
    </row>
    <row r="787" spans="16:17" x14ac:dyDescent="0.2">
      <c r="P787" t="s">
        <v>20</v>
      </c>
      <c r="Q787">
        <v>127</v>
      </c>
    </row>
    <row r="788" spans="16:17" x14ac:dyDescent="0.2">
      <c r="P788" t="s">
        <v>20</v>
      </c>
      <c r="Q788">
        <v>207</v>
      </c>
    </row>
    <row r="789" spans="16:17" x14ac:dyDescent="0.2">
      <c r="P789" t="s">
        <v>14</v>
      </c>
      <c r="Q789">
        <v>859</v>
      </c>
    </row>
    <row r="790" spans="16:17" x14ac:dyDescent="0.2">
      <c r="P790" t="s">
        <v>47</v>
      </c>
      <c r="Q790">
        <v>31</v>
      </c>
    </row>
    <row r="791" spans="16:17" x14ac:dyDescent="0.2">
      <c r="P791" t="s">
        <v>14</v>
      </c>
      <c r="Q791">
        <v>45</v>
      </c>
    </row>
    <row r="792" spans="16:17" x14ac:dyDescent="0.2">
      <c r="P792" t="s">
        <v>74</v>
      </c>
      <c r="Q792">
        <v>1113</v>
      </c>
    </row>
    <row r="793" spans="16:17" x14ac:dyDescent="0.2">
      <c r="P793" t="s">
        <v>14</v>
      </c>
      <c r="Q793">
        <v>6</v>
      </c>
    </row>
    <row r="794" spans="16:17" x14ac:dyDescent="0.2">
      <c r="P794" t="s">
        <v>14</v>
      </c>
      <c r="Q794">
        <v>7</v>
      </c>
    </row>
    <row r="795" spans="16:17" x14ac:dyDescent="0.2">
      <c r="P795" t="s">
        <v>20</v>
      </c>
      <c r="Q795">
        <v>181</v>
      </c>
    </row>
    <row r="796" spans="16:17" x14ac:dyDescent="0.2">
      <c r="P796" t="s">
        <v>20</v>
      </c>
      <c r="Q796">
        <v>110</v>
      </c>
    </row>
    <row r="797" spans="16:17" x14ac:dyDescent="0.2">
      <c r="P797" t="s">
        <v>14</v>
      </c>
      <c r="Q797">
        <v>31</v>
      </c>
    </row>
    <row r="798" spans="16:17" x14ac:dyDescent="0.2">
      <c r="P798" t="s">
        <v>14</v>
      </c>
      <c r="Q798">
        <v>78</v>
      </c>
    </row>
    <row r="799" spans="16:17" x14ac:dyDescent="0.2">
      <c r="P799" t="s">
        <v>20</v>
      </c>
      <c r="Q799">
        <v>185</v>
      </c>
    </row>
    <row r="800" spans="16:17" x14ac:dyDescent="0.2">
      <c r="P800" t="s">
        <v>20</v>
      </c>
      <c r="Q800">
        <v>121</v>
      </c>
    </row>
    <row r="801" spans="16:17" x14ac:dyDescent="0.2">
      <c r="P801" t="s">
        <v>14</v>
      </c>
      <c r="Q801">
        <v>1225</v>
      </c>
    </row>
    <row r="802" spans="16:17" x14ac:dyDescent="0.2">
      <c r="P802" t="s">
        <v>14</v>
      </c>
      <c r="Q802">
        <v>1</v>
      </c>
    </row>
    <row r="803" spans="16:17" x14ac:dyDescent="0.2">
      <c r="P803" t="s">
        <v>20</v>
      </c>
      <c r="Q803">
        <v>106</v>
      </c>
    </row>
    <row r="804" spans="16:17" x14ac:dyDescent="0.2">
      <c r="P804" t="s">
        <v>20</v>
      </c>
      <c r="Q804">
        <v>142</v>
      </c>
    </row>
    <row r="805" spans="16:17" x14ac:dyDescent="0.2">
      <c r="P805" t="s">
        <v>20</v>
      </c>
      <c r="Q805">
        <v>233</v>
      </c>
    </row>
    <row r="806" spans="16:17" x14ac:dyDescent="0.2">
      <c r="P806" t="s">
        <v>20</v>
      </c>
      <c r="Q806">
        <v>218</v>
      </c>
    </row>
    <row r="807" spans="16:17" x14ac:dyDescent="0.2">
      <c r="P807" t="s">
        <v>14</v>
      </c>
      <c r="Q807">
        <v>67</v>
      </c>
    </row>
    <row r="808" spans="16:17" x14ac:dyDescent="0.2">
      <c r="P808" t="s">
        <v>20</v>
      </c>
      <c r="Q808">
        <v>76</v>
      </c>
    </row>
    <row r="809" spans="16:17" x14ac:dyDescent="0.2">
      <c r="P809" t="s">
        <v>20</v>
      </c>
      <c r="Q809">
        <v>43</v>
      </c>
    </row>
    <row r="810" spans="16:17" x14ac:dyDescent="0.2">
      <c r="P810" t="s">
        <v>14</v>
      </c>
      <c r="Q810">
        <v>19</v>
      </c>
    </row>
    <row r="811" spans="16:17" x14ac:dyDescent="0.2">
      <c r="P811" t="s">
        <v>14</v>
      </c>
      <c r="Q811">
        <v>2108</v>
      </c>
    </row>
    <row r="812" spans="16:17" x14ac:dyDescent="0.2">
      <c r="P812" t="s">
        <v>20</v>
      </c>
      <c r="Q812">
        <v>221</v>
      </c>
    </row>
    <row r="813" spans="16:17" x14ac:dyDescent="0.2">
      <c r="P813" t="s">
        <v>14</v>
      </c>
      <c r="Q813">
        <v>679</v>
      </c>
    </row>
    <row r="814" spans="16:17" x14ac:dyDescent="0.2">
      <c r="P814" t="s">
        <v>20</v>
      </c>
      <c r="Q814">
        <v>2805</v>
      </c>
    </row>
    <row r="815" spans="16:17" x14ac:dyDescent="0.2">
      <c r="P815" t="s">
        <v>20</v>
      </c>
      <c r="Q815">
        <v>68</v>
      </c>
    </row>
    <row r="816" spans="16:17" x14ac:dyDescent="0.2">
      <c r="P816" t="s">
        <v>14</v>
      </c>
      <c r="Q816">
        <v>36</v>
      </c>
    </row>
    <row r="817" spans="16:17" x14ac:dyDescent="0.2">
      <c r="P817" t="s">
        <v>20</v>
      </c>
      <c r="Q817">
        <v>183</v>
      </c>
    </row>
    <row r="818" spans="16:17" x14ac:dyDescent="0.2">
      <c r="P818" t="s">
        <v>20</v>
      </c>
      <c r="Q818">
        <v>133</v>
      </c>
    </row>
    <row r="819" spans="16:17" x14ac:dyDescent="0.2">
      <c r="P819" t="s">
        <v>20</v>
      </c>
      <c r="Q819">
        <v>2489</v>
      </c>
    </row>
    <row r="820" spans="16:17" x14ac:dyDescent="0.2">
      <c r="P820" t="s">
        <v>20</v>
      </c>
      <c r="Q820">
        <v>69</v>
      </c>
    </row>
    <row r="821" spans="16:17" x14ac:dyDescent="0.2">
      <c r="P821" t="s">
        <v>14</v>
      </c>
      <c r="Q821">
        <v>47</v>
      </c>
    </row>
    <row r="822" spans="16:17" x14ac:dyDescent="0.2">
      <c r="P822" t="s">
        <v>20</v>
      </c>
      <c r="Q822">
        <v>279</v>
      </c>
    </row>
    <row r="823" spans="16:17" x14ac:dyDescent="0.2">
      <c r="P823" t="s">
        <v>20</v>
      </c>
      <c r="Q823">
        <v>210</v>
      </c>
    </row>
    <row r="824" spans="16:17" x14ac:dyDescent="0.2">
      <c r="P824" t="s">
        <v>20</v>
      </c>
      <c r="Q824">
        <v>2100</v>
      </c>
    </row>
    <row r="825" spans="16:17" x14ac:dyDescent="0.2">
      <c r="P825" t="s">
        <v>20</v>
      </c>
      <c r="Q825">
        <v>252</v>
      </c>
    </row>
    <row r="826" spans="16:17" x14ac:dyDescent="0.2">
      <c r="P826" t="s">
        <v>20</v>
      </c>
      <c r="Q826">
        <v>1280</v>
      </c>
    </row>
    <row r="827" spans="16:17" x14ac:dyDescent="0.2">
      <c r="P827" t="s">
        <v>20</v>
      </c>
      <c r="Q827">
        <v>157</v>
      </c>
    </row>
    <row r="828" spans="16:17" x14ac:dyDescent="0.2">
      <c r="P828" t="s">
        <v>20</v>
      </c>
      <c r="Q828">
        <v>194</v>
      </c>
    </row>
    <row r="829" spans="16:17" x14ac:dyDescent="0.2">
      <c r="P829" t="s">
        <v>20</v>
      </c>
      <c r="Q829">
        <v>82</v>
      </c>
    </row>
    <row r="830" spans="16:17" x14ac:dyDescent="0.2">
      <c r="P830" t="s">
        <v>14</v>
      </c>
      <c r="Q830">
        <v>70</v>
      </c>
    </row>
    <row r="831" spans="16:17" x14ac:dyDescent="0.2">
      <c r="P831" t="s">
        <v>14</v>
      </c>
      <c r="Q831">
        <v>154</v>
      </c>
    </row>
    <row r="832" spans="16:17" x14ac:dyDescent="0.2">
      <c r="P832" t="s">
        <v>14</v>
      </c>
      <c r="Q832">
        <v>22</v>
      </c>
    </row>
    <row r="833" spans="16:17" x14ac:dyDescent="0.2">
      <c r="P833" t="s">
        <v>20</v>
      </c>
      <c r="Q833">
        <v>4233</v>
      </c>
    </row>
    <row r="834" spans="16:17" x14ac:dyDescent="0.2">
      <c r="P834" t="s">
        <v>20</v>
      </c>
      <c r="Q834">
        <v>1297</v>
      </c>
    </row>
    <row r="835" spans="16:17" x14ac:dyDescent="0.2">
      <c r="P835" t="s">
        <v>20</v>
      </c>
      <c r="Q835">
        <v>165</v>
      </c>
    </row>
    <row r="836" spans="16:17" x14ac:dyDescent="0.2">
      <c r="P836" t="s">
        <v>20</v>
      </c>
      <c r="Q836">
        <v>119</v>
      </c>
    </row>
    <row r="837" spans="16:17" x14ac:dyDescent="0.2">
      <c r="P837" t="s">
        <v>14</v>
      </c>
      <c r="Q837">
        <v>1758</v>
      </c>
    </row>
    <row r="838" spans="16:17" x14ac:dyDescent="0.2">
      <c r="P838" t="s">
        <v>14</v>
      </c>
      <c r="Q838">
        <v>94</v>
      </c>
    </row>
    <row r="839" spans="16:17" x14ac:dyDescent="0.2">
      <c r="P839" t="s">
        <v>20</v>
      </c>
      <c r="Q839">
        <v>1797</v>
      </c>
    </row>
    <row r="840" spans="16:17" x14ac:dyDescent="0.2">
      <c r="P840" t="s">
        <v>20</v>
      </c>
      <c r="Q840">
        <v>261</v>
      </c>
    </row>
    <row r="841" spans="16:17" x14ac:dyDescent="0.2">
      <c r="P841" t="s">
        <v>20</v>
      </c>
      <c r="Q841">
        <v>157</v>
      </c>
    </row>
    <row r="842" spans="16:17" x14ac:dyDescent="0.2">
      <c r="P842" t="s">
        <v>20</v>
      </c>
      <c r="Q842">
        <v>3533</v>
      </c>
    </row>
    <row r="843" spans="16:17" x14ac:dyDescent="0.2">
      <c r="P843" t="s">
        <v>20</v>
      </c>
      <c r="Q843">
        <v>155</v>
      </c>
    </row>
    <row r="844" spans="16:17" x14ac:dyDescent="0.2">
      <c r="P844" t="s">
        <v>20</v>
      </c>
      <c r="Q844">
        <v>132</v>
      </c>
    </row>
    <row r="845" spans="16:17" x14ac:dyDescent="0.2">
      <c r="P845" t="s">
        <v>14</v>
      </c>
      <c r="Q845">
        <v>33</v>
      </c>
    </row>
    <row r="846" spans="16:17" x14ac:dyDescent="0.2">
      <c r="P846" t="s">
        <v>74</v>
      </c>
      <c r="Q846">
        <v>94</v>
      </c>
    </row>
    <row r="847" spans="16:17" x14ac:dyDescent="0.2">
      <c r="P847" t="s">
        <v>20</v>
      </c>
      <c r="Q847">
        <v>1354</v>
      </c>
    </row>
    <row r="848" spans="16:17" x14ac:dyDescent="0.2">
      <c r="P848" t="s">
        <v>20</v>
      </c>
      <c r="Q848">
        <v>48</v>
      </c>
    </row>
    <row r="849" spans="16:17" x14ac:dyDescent="0.2">
      <c r="P849" t="s">
        <v>20</v>
      </c>
      <c r="Q849">
        <v>110</v>
      </c>
    </row>
    <row r="850" spans="16:17" x14ac:dyDescent="0.2">
      <c r="P850" t="s">
        <v>20</v>
      </c>
      <c r="Q850">
        <v>172</v>
      </c>
    </row>
    <row r="851" spans="16:17" x14ac:dyDescent="0.2">
      <c r="P851" t="s">
        <v>20</v>
      </c>
      <c r="Q851">
        <v>307</v>
      </c>
    </row>
    <row r="852" spans="16:17" x14ac:dyDescent="0.2">
      <c r="P852" t="s">
        <v>14</v>
      </c>
      <c r="Q852">
        <v>1</v>
      </c>
    </row>
    <row r="853" spans="16:17" x14ac:dyDescent="0.2">
      <c r="P853" t="s">
        <v>20</v>
      </c>
      <c r="Q853">
        <v>160</v>
      </c>
    </row>
    <row r="854" spans="16:17" x14ac:dyDescent="0.2">
      <c r="P854" t="s">
        <v>14</v>
      </c>
      <c r="Q854">
        <v>31</v>
      </c>
    </row>
    <row r="855" spans="16:17" x14ac:dyDescent="0.2">
      <c r="P855" t="s">
        <v>20</v>
      </c>
      <c r="Q855">
        <v>1467</v>
      </c>
    </row>
    <row r="856" spans="16:17" x14ac:dyDescent="0.2">
      <c r="P856" t="s">
        <v>20</v>
      </c>
      <c r="Q856">
        <v>2662</v>
      </c>
    </row>
    <row r="857" spans="16:17" x14ac:dyDescent="0.2">
      <c r="P857" t="s">
        <v>20</v>
      </c>
      <c r="Q857">
        <v>452</v>
      </c>
    </row>
    <row r="858" spans="16:17" x14ac:dyDescent="0.2">
      <c r="P858" t="s">
        <v>20</v>
      </c>
      <c r="Q858">
        <v>158</v>
      </c>
    </row>
    <row r="859" spans="16:17" x14ac:dyDescent="0.2">
      <c r="P859" t="s">
        <v>20</v>
      </c>
      <c r="Q859">
        <v>225</v>
      </c>
    </row>
    <row r="860" spans="16:17" x14ac:dyDescent="0.2">
      <c r="P860" t="s">
        <v>14</v>
      </c>
      <c r="Q860">
        <v>35</v>
      </c>
    </row>
    <row r="861" spans="16:17" x14ac:dyDescent="0.2">
      <c r="P861" t="s">
        <v>14</v>
      </c>
      <c r="Q861">
        <v>63</v>
      </c>
    </row>
    <row r="862" spans="16:17" x14ac:dyDescent="0.2">
      <c r="P862" t="s">
        <v>20</v>
      </c>
      <c r="Q862">
        <v>65</v>
      </c>
    </row>
    <row r="863" spans="16:17" x14ac:dyDescent="0.2">
      <c r="P863" t="s">
        <v>20</v>
      </c>
      <c r="Q863">
        <v>163</v>
      </c>
    </row>
    <row r="864" spans="16:17" x14ac:dyDescent="0.2">
      <c r="P864" t="s">
        <v>20</v>
      </c>
      <c r="Q864">
        <v>85</v>
      </c>
    </row>
    <row r="865" spans="16:17" x14ac:dyDescent="0.2">
      <c r="P865" t="s">
        <v>20</v>
      </c>
      <c r="Q865">
        <v>217</v>
      </c>
    </row>
    <row r="866" spans="16:17" x14ac:dyDescent="0.2">
      <c r="P866" t="s">
        <v>20</v>
      </c>
      <c r="Q866">
        <v>150</v>
      </c>
    </row>
    <row r="867" spans="16:17" x14ac:dyDescent="0.2">
      <c r="P867" t="s">
        <v>20</v>
      </c>
      <c r="Q867">
        <v>3272</v>
      </c>
    </row>
    <row r="868" spans="16:17" x14ac:dyDescent="0.2">
      <c r="P868" t="s">
        <v>74</v>
      </c>
      <c r="Q868">
        <v>898</v>
      </c>
    </row>
    <row r="869" spans="16:17" x14ac:dyDescent="0.2">
      <c r="P869" t="s">
        <v>20</v>
      </c>
      <c r="Q869">
        <v>300</v>
      </c>
    </row>
    <row r="870" spans="16:17" x14ac:dyDescent="0.2">
      <c r="P870" t="s">
        <v>20</v>
      </c>
      <c r="Q870">
        <v>126</v>
      </c>
    </row>
    <row r="871" spans="16:17" x14ac:dyDescent="0.2">
      <c r="P871" t="s">
        <v>14</v>
      </c>
      <c r="Q871">
        <v>526</v>
      </c>
    </row>
    <row r="872" spans="16:17" x14ac:dyDescent="0.2">
      <c r="P872" t="s">
        <v>14</v>
      </c>
      <c r="Q872">
        <v>121</v>
      </c>
    </row>
    <row r="873" spans="16:17" x14ac:dyDescent="0.2">
      <c r="P873" t="s">
        <v>20</v>
      </c>
      <c r="Q873">
        <v>2320</v>
      </c>
    </row>
    <row r="874" spans="16:17" x14ac:dyDescent="0.2">
      <c r="P874" t="s">
        <v>20</v>
      </c>
      <c r="Q874">
        <v>81</v>
      </c>
    </row>
    <row r="875" spans="16:17" x14ac:dyDescent="0.2">
      <c r="P875" t="s">
        <v>20</v>
      </c>
      <c r="Q875">
        <v>1887</v>
      </c>
    </row>
    <row r="876" spans="16:17" x14ac:dyDescent="0.2">
      <c r="P876" t="s">
        <v>20</v>
      </c>
      <c r="Q876">
        <v>4358</v>
      </c>
    </row>
    <row r="877" spans="16:17" x14ac:dyDescent="0.2">
      <c r="P877" t="s">
        <v>14</v>
      </c>
      <c r="Q877">
        <v>67</v>
      </c>
    </row>
    <row r="878" spans="16:17" x14ac:dyDescent="0.2">
      <c r="P878" t="s">
        <v>14</v>
      </c>
      <c r="Q878">
        <v>57</v>
      </c>
    </row>
    <row r="879" spans="16:17" x14ac:dyDescent="0.2">
      <c r="P879" t="s">
        <v>14</v>
      </c>
      <c r="Q879">
        <v>1229</v>
      </c>
    </row>
    <row r="880" spans="16:17" x14ac:dyDescent="0.2">
      <c r="P880" t="s">
        <v>14</v>
      </c>
      <c r="Q880">
        <v>12</v>
      </c>
    </row>
    <row r="881" spans="16:17" x14ac:dyDescent="0.2">
      <c r="P881" t="s">
        <v>20</v>
      </c>
      <c r="Q881">
        <v>53</v>
      </c>
    </row>
    <row r="882" spans="16:17" x14ac:dyDescent="0.2">
      <c r="P882" t="s">
        <v>20</v>
      </c>
      <c r="Q882">
        <v>2414</v>
      </c>
    </row>
    <row r="883" spans="16:17" x14ac:dyDescent="0.2">
      <c r="P883" t="s">
        <v>14</v>
      </c>
      <c r="Q883">
        <v>452</v>
      </c>
    </row>
    <row r="884" spans="16:17" x14ac:dyDescent="0.2">
      <c r="P884" t="s">
        <v>20</v>
      </c>
      <c r="Q884">
        <v>80</v>
      </c>
    </row>
    <row r="885" spans="16:17" x14ac:dyDescent="0.2">
      <c r="P885" t="s">
        <v>20</v>
      </c>
      <c r="Q885">
        <v>193</v>
      </c>
    </row>
    <row r="886" spans="16:17" x14ac:dyDescent="0.2">
      <c r="P886" t="s">
        <v>14</v>
      </c>
      <c r="Q886">
        <v>1886</v>
      </c>
    </row>
    <row r="887" spans="16:17" x14ac:dyDescent="0.2">
      <c r="P887" t="s">
        <v>20</v>
      </c>
      <c r="Q887">
        <v>52</v>
      </c>
    </row>
    <row r="888" spans="16:17" x14ac:dyDescent="0.2">
      <c r="P888" t="s">
        <v>14</v>
      </c>
      <c r="Q888">
        <v>1825</v>
      </c>
    </row>
    <row r="889" spans="16:17" x14ac:dyDescent="0.2">
      <c r="P889" t="s">
        <v>14</v>
      </c>
      <c r="Q889">
        <v>31</v>
      </c>
    </row>
    <row r="890" spans="16:17" x14ac:dyDescent="0.2">
      <c r="P890" t="s">
        <v>20</v>
      </c>
      <c r="Q890">
        <v>290</v>
      </c>
    </row>
    <row r="891" spans="16:17" x14ac:dyDescent="0.2">
      <c r="P891" t="s">
        <v>20</v>
      </c>
      <c r="Q891">
        <v>122</v>
      </c>
    </row>
    <row r="892" spans="16:17" x14ac:dyDescent="0.2">
      <c r="P892" t="s">
        <v>20</v>
      </c>
      <c r="Q892">
        <v>1470</v>
      </c>
    </row>
    <row r="893" spans="16:17" x14ac:dyDescent="0.2">
      <c r="P893" t="s">
        <v>20</v>
      </c>
      <c r="Q893">
        <v>165</v>
      </c>
    </row>
    <row r="894" spans="16:17" x14ac:dyDescent="0.2">
      <c r="P894" t="s">
        <v>20</v>
      </c>
      <c r="Q894">
        <v>182</v>
      </c>
    </row>
    <row r="895" spans="16:17" x14ac:dyDescent="0.2">
      <c r="P895" t="s">
        <v>20</v>
      </c>
      <c r="Q895">
        <v>199</v>
      </c>
    </row>
    <row r="896" spans="16:17" x14ac:dyDescent="0.2">
      <c r="P896" t="s">
        <v>20</v>
      </c>
      <c r="Q896">
        <v>56</v>
      </c>
    </row>
    <row r="897" spans="16:17" x14ac:dyDescent="0.2">
      <c r="P897" t="s">
        <v>14</v>
      </c>
      <c r="Q897">
        <v>107</v>
      </c>
    </row>
    <row r="898" spans="16:17" x14ac:dyDescent="0.2">
      <c r="P898" t="s">
        <v>20</v>
      </c>
      <c r="Q898">
        <v>1460</v>
      </c>
    </row>
    <row r="899" spans="16:17" x14ac:dyDescent="0.2">
      <c r="P899" t="s">
        <v>14</v>
      </c>
      <c r="Q899">
        <v>27</v>
      </c>
    </row>
    <row r="900" spans="16:17" x14ac:dyDescent="0.2">
      <c r="P900" t="s">
        <v>14</v>
      </c>
      <c r="Q900">
        <v>1221</v>
      </c>
    </row>
    <row r="901" spans="16:17" x14ac:dyDescent="0.2">
      <c r="P901" t="s">
        <v>20</v>
      </c>
      <c r="Q901">
        <v>123</v>
      </c>
    </row>
    <row r="902" spans="16:17" x14ac:dyDescent="0.2">
      <c r="P902" t="s">
        <v>14</v>
      </c>
      <c r="Q902">
        <v>1</v>
      </c>
    </row>
    <row r="903" spans="16:17" x14ac:dyDescent="0.2">
      <c r="P903" t="s">
        <v>20</v>
      </c>
      <c r="Q903">
        <v>159</v>
      </c>
    </row>
    <row r="904" spans="16:17" x14ac:dyDescent="0.2">
      <c r="P904" t="s">
        <v>20</v>
      </c>
      <c r="Q904">
        <v>110</v>
      </c>
    </row>
    <row r="905" spans="16:17" x14ac:dyDescent="0.2">
      <c r="P905" t="s">
        <v>47</v>
      </c>
      <c r="Q905">
        <v>14</v>
      </c>
    </row>
    <row r="906" spans="16:17" x14ac:dyDescent="0.2">
      <c r="P906" t="s">
        <v>14</v>
      </c>
      <c r="Q906">
        <v>16</v>
      </c>
    </row>
    <row r="907" spans="16:17" x14ac:dyDescent="0.2">
      <c r="P907" t="s">
        <v>20</v>
      </c>
      <c r="Q907">
        <v>236</v>
      </c>
    </row>
    <row r="908" spans="16:17" x14ac:dyDescent="0.2">
      <c r="P908" t="s">
        <v>20</v>
      </c>
      <c r="Q908">
        <v>191</v>
      </c>
    </row>
    <row r="909" spans="16:17" x14ac:dyDescent="0.2">
      <c r="P909" t="s">
        <v>14</v>
      </c>
      <c r="Q909">
        <v>41</v>
      </c>
    </row>
    <row r="910" spans="16:17" x14ac:dyDescent="0.2">
      <c r="P910" t="s">
        <v>20</v>
      </c>
      <c r="Q910">
        <v>3934</v>
      </c>
    </row>
    <row r="911" spans="16:17" x14ac:dyDescent="0.2">
      <c r="P911" t="s">
        <v>20</v>
      </c>
      <c r="Q911">
        <v>80</v>
      </c>
    </row>
    <row r="912" spans="16:17" x14ac:dyDescent="0.2">
      <c r="P912" t="s">
        <v>74</v>
      </c>
      <c r="Q912">
        <v>296</v>
      </c>
    </row>
    <row r="913" spans="16:17" x14ac:dyDescent="0.2">
      <c r="P913" t="s">
        <v>20</v>
      </c>
      <c r="Q913">
        <v>462</v>
      </c>
    </row>
    <row r="914" spans="16:17" x14ac:dyDescent="0.2">
      <c r="P914" t="s">
        <v>20</v>
      </c>
      <c r="Q914">
        <v>179</v>
      </c>
    </row>
    <row r="915" spans="16:17" x14ac:dyDescent="0.2">
      <c r="P915" t="s">
        <v>14</v>
      </c>
      <c r="Q915">
        <v>523</v>
      </c>
    </row>
    <row r="916" spans="16:17" x14ac:dyDescent="0.2">
      <c r="P916" t="s">
        <v>14</v>
      </c>
      <c r="Q916">
        <v>141</v>
      </c>
    </row>
    <row r="917" spans="16:17" x14ac:dyDescent="0.2">
      <c r="P917" t="s">
        <v>20</v>
      </c>
      <c r="Q917">
        <v>1866</v>
      </c>
    </row>
    <row r="918" spans="16:17" x14ac:dyDescent="0.2">
      <c r="P918" t="s">
        <v>14</v>
      </c>
      <c r="Q918">
        <v>52</v>
      </c>
    </row>
    <row r="919" spans="16:17" x14ac:dyDescent="0.2">
      <c r="P919" t="s">
        <v>47</v>
      </c>
      <c r="Q919">
        <v>27</v>
      </c>
    </row>
    <row r="920" spans="16:17" x14ac:dyDescent="0.2">
      <c r="P920" t="s">
        <v>20</v>
      </c>
      <c r="Q920">
        <v>156</v>
      </c>
    </row>
    <row r="921" spans="16:17" x14ac:dyDescent="0.2">
      <c r="P921" t="s">
        <v>14</v>
      </c>
      <c r="Q921">
        <v>225</v>
      </c>
    </row>
    <row r="922" spans="16:17" x14ac:dyDescent="0.2">
      <c r="P922" t="s">
        <v>20</v>
      </c>
      <c r="Q922">
        <v>255</v>
      </c>
    </row>
    <row r="923" spans="16:17" x14ac:dyDescent="0.2">
      <c r="P923" t="s">
        <v>14</v>
      </c>
      <c r="Q923">
        <v>38</v>
      </c>
    </row>
    <row r="924" spans="16:17" x14ac:dyDescent="0.2">
      <c r="P924" t="s">
        <v>20</v>
      </c>
      <c r="Q924">
        <v>2261</v>
      </c>
    </row>
    <row r="925" spans="16:17" x14ac:dyDescent="0.2">
      <c r="P925" t="s">
        <v>20</v>
      </c>
      <c r="Q925">
        <v>40</v>
      </c>
    </row>
    <row r="926" spans="16:17" x14ac:dyDescent="0.2">
      <c r="P926" t="s">
        <v>20</v>
      </c>
      <c r="Q926">
        <v>2289</v>
      </c>
    </row>
    <row r="927" spans="16:17" x14ac:dyDescent="0.2">
      <c r="P927" t="s">
        <v>20</v>
      </c>
      <c r="Q927">
        <v>65</v>
      </c>
    </row>
    <row r="928" spans="16:17" x14ac:dyDescent="0.2">
      <c r="P928" t="s">
        <v>14</v>
      </c>
      <c r="Q928">
        <v>15</v>
      </c>
    </row>
    <row r="929" spans="16:17" x14ac:dyDescent="0.2">
      <c r="P929" t="s">
        <v>14</v>
      </c>
      <c r="Q929">
        <v>37</v>
      </c>
    </row>
    <row r="930" spans="16:17" x14ac:dyDescent="0.2">
      <c r="P930" t="s">
        <v>20</v>
      </c>
      <c r="Q930">
        <v>3777</v>
      </c>
    </row>
    <row r="931" spans="16:17" x14ac:dyDescent="0.2">
      <c r="P931" t="s">
        <v>20</v>
      </c>
      <c r="Q931">
        <v>184</v>
      </c>
    </row>
    <row r="932" spans="16:17" x14ac:dyDescent="0.2">
      <c r="P932" t="s">
        <v>20</v>
      </c>
      <c r="Q932">
        <v>85</v>
      </c>
    </row>
    <row r="933" spans="16:17" x14ac:dyDescent="0.2">
      <c r="P933" t="s">
        <v>14</v>
      </c>
      <c r="Q933">
        <v>112</v>
      </c>
    </row>
    <row r="934" spans="16:17" x14ac:dyDescent="0.2">
      <c r="P934" t="s">
        <v>20</v>
      </c>
      <c r="Q934">
        <v>144</v>
      </c>
    </row>
    <row r="935" spans="16:17" x14ac:dyDescent="0.2">
      <c r="P935" t="s">
        <v>20</v>
      </c>
      <c r="Q935">
        <v>1902</v>
      </c>
    </row>
    <row r="936" spans="16:17" x14ac:dyDescent="0.2">
      <c r="P936" t="s">
        <v>20</v>
      </c>
      <c r="Q936">
        <v>105</v>
      </c>
    </row>
    <row r="937" spans="16:17" x14ac:dyDescent="0.2">
      <c r="P937" t="s">
        <v>20</v>
      </c>
      <c r="Q937">
        <v>132</v>
      </c>
    </row>
    <row r="938" spans="16:17" x14ac:dyDescent="0.2">
      <c r="P938" t="s">
        <v>14</v>
      </c>
      <c r="Q938">
        <v>21</v>
      </c>
    </row>
    <row r="939" spans="16:17" x14ac:dyDescent="0.2">
      <c r="P939" t="s">
        <v>74</v>
      </c>
      <c r="Q939">
        <v>976</v>
      </c>
    </row>
    <row r="940" spans="16:17" x14ac:dyDescent="0.2">
      <c r="P940" t="s">
        <v>20</v>
      </c>
      <c r="Q940">
        <v>96</v>
      </c>
    </row>
    <row r="941" spans="16:17" x14ac:dyDescent="0.2">
      <c r="P941" t="s">
        <v>14</v>
      </c>
      <c r="Q941">
        <v>67</v>
      </c>
    </row>
    <row r="942" spans="16:17" x14ac:dyDescent="0.2">
      <c r="P942" t="s">
        <v>47</v>
      </c>
      <c r="Q942">
        <v>66</v>
      </c>
    </row>
    <row r="943" spans="16:17" x14ac:dyDescent="0.2">
      <c r="P943" t="s">
        <v>14</v>
      </c>
      <c r="Q943">
        <v>78</v>
      </c>
    </row>
    <row r="944" spans="16:17" x14ac:dyDescent="0.2">
      <c r="P944" t="s">
        <v>14</v>
      </c>
      <c r="Q944">
        <v>67</v>
      </c>
    </row>
    <row r="945" spans="16:17" x14ac:dyDescent="0.2">
      <c r="P945" t="s">
        <v>20</v>
      </c>
      <c r="Q945">
        <v>114</v>
      </c>
    </row>
    <row r="946" spans="16:17" x14ac:dyDescent="0.2">
      <c r="P946" t="s">
        <v>14</v>
      </c>
      <c r="Q946">
        <v>263</v>
      </c>
    </row>
    <row r="947" spans="16:17" x14ac:dyDescent="0.2">
      <c r="P947" t="s">
        <v>14</v>
      </c>
      <c r="Q947">
        <v>1691</v>
      </c>
    </row>
    <row r="948" spans="16:17" x14ac:dyDescent="0.2">
      <c r="P948" t="s">
        <v>14</v>
      </c>
      <c r="Q948">
        <v>181</v>
      </c>
    </row>
    <row r="949" spans="16:17" x14ac:dyDescent="0.2">
      <c r="P949" t="s">
        <v>14</v>
      </c>
      <c r="Q949">
        <v>13</v>
      </c>
    </row>
    <row r="950" spans="16:17" x14ac:dyDescent="0.2">
      <c r="P950" t="s">
        <v>74</v>
      </c>
      <c r="Q950">
        <v>160</v>
      </c>
    </row>
    <row r="951" spans="16:17" x14ac:dyDescent="0.2">
      <c r="P951" t="s">
        <v>20</v>
      </c>
      <c r="Q951">
        <v>203</v>
      </c>
    </row>
    <row r="952" spans="16:17" x14ac:dyDescent="0.2">
      <c r="P952" t="s">
        <v>14</v>
      </c>
      <c r="Q952">
        <v>1</v>
      </c>
    </row>
    <row r="953" spans="16:17" x14ac:dyDescent="0.2">
      <c r="P953" t="s">
        <v>20</v>
      </c>
      <c r="Q953">
        <v>1559</v>
      </c>
    </row>
    <row r="954" spans="16:17" x14ac:dyDescent="0.2">
      <c r="P954" t="s">
        <v>74</v>
      </c>
      <c r="Q954">
        <v>2266</v>
      </c>
    </row>
    <row r="955" spans="16:17" x14ac:dyDescent="0.2">
      <c r="P955" t="s">
        <v>14</v>
      </c>
      <c r="Q955">
        <v>21</v>
      </c>
    </row>
    <row r="956" spans="16:17" x14ac:dyDescent="0.2">
      <c r="P956" t="s">
        <v>20</v>
      </c>
      <c r="Q956">
        <v>1548</v>
      </c>
    </row>
    <row r="957" spans="16:17" x14ac:dyDescent="0.2">
      <c r="P957" t="s">
        <v>20</v>
      </c>
      <c r="Q957">
        <v>80</v>
      </c>
    </row>
    <row r="958" spans="16:17" x14ac:dyDescent="0.2">
      <c r="P958" t="s">
        <v>14</v>
      </c>
      <c r="Q958">
        <v>830</v>
      </c>
    </row>
    <row r="959" spans="16:17" x14ac:dyDescent="0.2">
      <c r="P959" t="s">
        <v>20</v>
      </c>
      <c r="Q959">
        <v>131</v>
      </c>
    </row>
    <row r="960" spans="16:17" x14ac:dyDescent="0.2">
      <c r="P960" t="s">
        <v>20</v>
      </c>
      <c r="Q960">
        <v>112</v>
      </c>
    </row>
    <row r="961" spans="16:17" x14ac:dyDescent="0.2">
      <c r="P961" t="s">
        <v>14</v>
      </c>
      <c r="Q961">
        <v>130</v>
      </c>
    </row>
    <row r="962" spans="16:17" x14ac:dyDescent="0.2">
      <c r="P962" t="s">
        <v>14</v>
      </c>
      <c r="Q962">
        <v>55</v>
      </c>
    </row>
    <row r="963" spans="16:17" x14ac:dyDescent="0.2">
      <c r="P963" t="s">
        <v>20</v>
      </c>
      <c r="Q963">
        <v>155</v>
      </c>
    </row>
    <row r="964" spans="16:17" x14ac:dyDescent="0.2">
      <c r="P964" t="s">
        <v>20</v>
      </c>
      <c r="Q964">
        <v>266</v>
      </c>
    </row>
    <row r="965" spans="16:17" x14ac:dyDescent="0.2">
      <c r="P965" t="s">
        <v>14</v>
      </c>
      <c r="Q965">
        <v>114</v>
      </c>
    </row>
    <row r="966" spans="16:17" x14ac:dyDescent="0.2">
      <c r="P966" t="s">
        <v>20</v>
      </c>
      <c r="Q966">
        <v>155</v>
      </c>
    </row>
    <row r="967" spans="16:17" x14ac:dyDescent="0.2">
      <c r="P967" t="s">
        <v>20</v>
      </c>
      <c r="Q967">
        <v>207</v>
      </c>
    </row>
    <row r="968" spans="16:17" x14ac:dyDescent="0.2">
      <c r="P968" t="s">
        <v>20</v>
      </c>
      <c r="Q968">
        <v>245</v>
      </c>
    </row>
    <row r="969" spans="16:17" x14ac:dyDescent="0.2">
      <c r="P969" t="s">
        <v>20</v>
      </c>
      <c r="Q969">
        <v>1573</v>
      </c>
    </row>
    <row r="970" spans="16:17" x14ac:dyDescent="0.2">
      <c r="P970" t="s">
        <v>20</v>
      </c>
      <c r="Q970">
        <v>114</v>
      </c>
    </row>
    <row r="971" spans="16:17" x14ac:dyDescent="0.2">
      <c r="P971" t="s">
        <v>20</v>
      </c>
      <c r="Q971">
        <v>93</v>
      </c>
    </row>
    <row r="972" spans="16:17" x14ac:dyDescent="0.2">
      <c r="P972" t="s">
        <v>14</v>
      </c>
      <c r="Q972">
        <v>594</v>
      </c>
    </row>
    <row r="973" spans="16:17" x14ac:dyDescent="0.2">
      <c r="P973" t="s">
        <v>14</v>
      </c>
      <c r="Q973">
        <v>24</v>
      </c>
    </row>
    <row r="974" spans="16:17" x14ac:dyDescent="0.2">
      <c r="P974" t="s">
        <v>20</v>
      </c>
      <c r="Q974">
        <v>1681</v>
      </c>
    </row>
    <row r="975" spans="16:17" x14ac:dyDescent="0.2">
      <c r="P975" t="s">
        <v>14</v>
      </c>
      <c r="Q975">
        <v>252</v>
      </c>
    </row>
    <row r="976" spans="16:17" x14ac:dyDescent="0.2">
      <c r="P976" t="s">
        <v>20</v>
      </c>
      <c r="Q976">
        <v>32</v>
      </c>
    </row>
    <row r="977" spans="16:17" x14ac:dyDescent="0.2">
      <c r="P977" t="s">
        <v>20</v>
      </c>
      <c r="Q977">
        <v>135</v>
      </c>
    </row>
    <row r="978" spans="16:17" x14ac:dyDescent="0.2">
      <c r="P978" t="s">
        <v>20</v>
      </c>
      <c r="Q978">
        <v>140</v>
      </c>
    </row>
    <row r="979" spans="16:17" x14ac:dyDescent="0.2">
      <c r="P979" t="s">
        <v>14</v>
      </c>
      <c r="Q979">
        <v>67</v>
      </c>
    </row>
    <row r="980" spans="16:17" x14ac:dyDescent="0.2">
      <c r="P980" t="s">
        <v>20</v>
      </c>
      <c r="Q980">
        <v>92</v>
      </c>
    </row>
    <row r="981" spans="16:17" x14ac:dyDescent="0.2">
      <c r="P981" t="s">
        <v>20</v>
      </c>
      <c r="Q981">
        <v>1015</v>
      </c>
    </row>
    <row r="982" spans="16:17" x14ac:dyDescent="0.2">
      <c r="P982" t="s">
        <v>14</v>
      </c>
      <c r="Q982">
        <v>742</v>
      </c>
    </row>
    <row r="983" spans="16:17" x14ac:dyDescent="0.2">
      <c r="P983" t="s">
        <v>20</v>
      </c>
      <c r="Q983">
        <v>323</v>
      </c>
    </row>
    <row r="984" spans="16:17" x14ac:dyDescent="0.2">
      <c r="P984" t="s">
        <v>14</v>
      </c>
      <c r="Q984">
        <v>75</v>
      </c>
    </row>
    <row r="985" spans="16:17" x14ac:dyDescent="0.2">
      <c r="P985" t="s">
        <v>20</v>
      </c>
      <c r="Q985">
        <v>2326</v>
      </c>
    </row>
    <row r="986" spans="16:17" x14ac:dyDescent="0.2">
      <c r="P986" t="s">
        <v>20</v>
      </c>
      <c r="Q986">
        <v>381</v>
      </c>
    </row>
    <row r="987" spans="16:17" x14ac:dyDescent="0.2">
      <c r="P987" t="s">
        <v>14</v>
      </c>
      <c r="Q987">
        <v>4405</v>
      </c>
    </row>
    <row r="988" spans="16:17" x14ac:dyDescent="0.2">
      <c r="P988" t="s">
        <v>14</v>
      </c>
      <c r="Q988">
        <v>92</v>
      </c>
    </row>
    <row r="989" spans="16:17" x14ac:dyDescent="0.2">
      <c r="P989" t="s">
        <v>20</v>
      </c>
      <c r="Q989">
        <v>480</v>
      </c>
    </row>
    <row r="990" spans="16:17" x14ac:dyDescent="0.2">
      <c r="P990" t="s">
        <v>14</v>
      </c>
      <c r="Q990">
        <v>64</v>
      </c>
    </row>
    <row r="991" spans="16:17" x14ac:dyDescent="0.2">
      <c r="P991" t="s">
        <v>20</v>
      </c>
      <c r="Q991">
        <v>226</v>
      </c>
    </row>
    <row r="992" spans="16:17" x14ac:dyDescent="0.2">
      <c r="P992" t="s">
        <v>14</v>
      </c>
      <c r="Q992">
        <v>64</v>
      </c>
    </row>
    <row r="993" spans="16:17" x14ac:dyDescent="0.2">
      <c r="P993" t="s">
        <v>20</v>
      </c>
      <c r="Q993">
        <v>241</v>
      </c>
    </row>
    <row r="994" spans="16:17" x14ac:dyDescent="0.2">
      <c r="P994" t="s">
        <v>20</v>
      </c>
      <c r="Q994">
        <v>132</v>
      </c>
    </row>
    <row r="995" spans="16:17" x14ac:dyDescent="0.2">
      <c r="P995" t="s">
        <v>74</v>
      </c>
      <c r="Q995">
        <v>75</v>
      </c>
    </row>
    <row r="996" spans="16:17" x14ac:dyDescent="0.2">
      <c r="P996" t="s">
        <v>14</v>
      </c>
      <c r="Q996">
        <v>842</v>
      </c>
    </row>
    <row r="997" spans="16:17" x14ac:dyDescent="0.2">
      <c r="P997" t="s">
        <v>20</v>
      </c>
      <c r="Q997">
        <v>2043</v>
      </c>
    </row>
    <row r="998" spans="16:17" x14ac:dyDescent="0.2">
      <c r="P998" t="s">
        <v>14</v>
      </c>
      <c r="Q998">
        <v>112</v>
      </c>
    </row>
    <row r="999" spans="16:17" x14ac:dyDescent="0.2">
      <c r="P999" t="s">
        <v>74</v>
      </c>
      <c r="Q999">
        <v>139</v>
      </c>
    </row>
    <row r="1000" spans="16:17" x14ac:dyDescent="0.2">
      <c r="P1000" t="s">
        <v>14</v>
      </c>
      <c r="Q1000">
        <v>374</v>
      </c>
    </row>
    <row r="1001" spans="16:17" x14ac:dyDescent="0.2">
      <c r="P1001" t="s">
        <v>74</v>
      </c>
      <c r="Q1001">
        <v>1122</v>
      </c>
    </row>
  </sheetData>
  <conditionalFormatting sqref="P2:P1001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FE96-EAE2-9B40-A100-5775E9204812}">
  <sheetPr codeName="Sheet5"/>
  <dimension ref="A1:F15"/>
  <sheetViews>
    <sheetView zoomScale="106" workbookViewId="0">
      <selection activeCell="N40" sqref="N40"/>
    </sheetView>
  </sheetViews>
  <sheetFormatPr baseColWidth="10" defaultRowHeight="16" x14ac:dyDescent="0.2"/>
  <cols>
    <col min="1" max="1" width="16.6640625" bestFit="1" customWidth="1"/>
    <col min="2" max="2" width="15.664062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1" bestFit="1" customWidth="1"/>
    <col min="8" max="8" width="5.83203125" bestFit="1" customWidth="1"/>
    <col min="9" max="9" width="4.1640625" bestFit="1" customWidth="1"/>
    <col min="10" max="10" width="9.5" bestFit="1" customWidth="1"/>
    <col min="11" max="11" width="7" bestFit="1" customWidth="1"/>
    <col min="12" max="12" width="21.5" bestFit="1" customWidth="1"/>
    <col min="13" max="13" width="26.5" bestFit="1" customWidth="1"/>
  </cols>
  <sheetData>
    <row r="1" spans="1:6" x14ac:dyDescent="0.2">
      <c r="A1" s="8" t="s">
        <v>6</v>
      </c>
      <c r="B1" t="s">
        <v>2059</v>
      </c>
    </row>
    <row r="4" spans="1:6" x14ac:dyDescent="0.2">
      <c r="A4" s="8" t="s">
        <v>2060</v>
      </c>
      <c r="B4" s="8" t="s">
        <v>2058</v>
      </c>
    </row>
    <row r="5" spans="1:6" x14ac:dyDescent="0.2">
      <c r="A5" s="8" t="s">
        <v>2056</v>
      </c>
      <c r="B5" t="s">
        <v>74</v>
      </c>
      <c r="C5" t="s">
        <v>14</v>
      </c>
      <c r="D5" t="s">
        <v>47</v>
      </c>
      <c r="E5" t="s">
        <v>20</v>
      </c>
      <c r="F5" t="s">
        <v>2057</v>
      </c>
    </row>
    <row r="6" spans="1:6" x14ac:dyDescent="0.2">
      <c r="A6" s="9" t="s">
        <v>2061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9" t="s">
        <v>2037</v>
      </c>
      <c r="B7">
        <v>4</v>
      </c>
      <c r="C7">
        <v>20</v>
      </c>
      <c r="E7">
        <v>22</v>
      </c>
      <c r="F7">
        <v>46</v>
      </c>
    </row>
    <row r="8" spans="1:6" x14ac:dyDescent="0.2">
      <c r="A8" s="9" t="s">
        <v>2035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9" t="s">
        <v>2054</v>
      </c>
      <c r="E9">
        <v>4</v>
      </c>
      <c r="F9">
        <v>4</v>
      </c>
    </row>
    <row r="10" spans="1:6" x14ac:dyDescent="0.2">
      <c r="A10" s="9" t="s">
        <v>2033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9" t="s">
        <v>2049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9" t="s">
        <v>2045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9" t="s">
        <v>2038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9" t="s">
        <v>2040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9" t="s">
        <v>2057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8285-0DEE-434D-825A-576E1154BEB5}">
  <sheetPr codeName="Sheet6"/>
  <dimension ref="D8:I43"/>
  <sheetViews>
    <sheetView workbookViewId="0">
      <selection activeCell="F43" sqref="F43"/>
    </sheetView>
  </sheetViews>
  <sheetFormatPr baseColWidth="10" defaultRowHeight="16" x14ac:dyDescent="0.2"/>
  <cols>
    <col min="3" max="3" width="12.33203125" customWidth="1"/>
    <col min="4" max="4" width="15.6640625" bestFit="1" customWidth="1"/>
    <col min="5" max="5" width="15.5" bestFit="1" customWidth="1"/>
    <col min="6" max="6" width="5.83203125" bestFit="1" customWidth="1"/>
    <col min="7" max="7" width="4.1640625" bestFit="1" customWidth="1"/>
    <col min="8" max="8" width="9.5" bestFit="1" customWidth="1"/>
    <col min="9" max="10" width="10.83203125" bestFit="1" customWidth="1"/>
    <col min="11" max="11" width="10.1640625" bestFit="1" customWidth="1"/>
    <col min="12" max="12" width="7.1640625" bestFit="1" customWidth="1"/>
    <col min="13" max="13" width="13" bestFit="1" customWidth="1"/>
    <col min="14" max="14" width="11.33203125" bestFit="1" customWidth="1"/>
    <col min="15" max="15" width="4.83203125" bestFit="1" customWidth="1"/>
    <col min="16" max="16" width="6.6640625" bestFit="1" customWidth="1"/>
    <col min="17" max="17" width="6" bestFit="1" customWidth="1"/>
    <col min="18" max="18" width="11.5" bestFit="1" customWidth="1"/>
    <col min="19" max="19" width="9.5" bestFit="1" customWidth="1"/>
    <col min="20" max="20" width="10.1640625" bestFit="1" customWidth="1"/>
    <col min="21" max="21" width="7.1640625" bestFit="1" customWidth="1"/>
    <col min="22" max="22" width="10.5" bestFit="1" customWidth="1"/>
    <col min="23" max="23" width="11.33203125" bestFit="1" customWidth="1"/>
    <col min="24" max="24" width="6.6640625" bestFit="1" customWidth="1"/>
    <col min="25" max="25" width="11.5" bestFit="1" customWidth="1"/>
    <col min="26" max="26" width="9.5" bestFit="1" customWidth="1"/>
    <col min="27" max="27" width="10.1640625" bestFit="1" customWidth="1"/>
    <col min="28" max="28" width="7.1640625" bestFit="1" customWidth="1"/>
    <col min="29" max="29" width="8.83203125" bestFit="1" customWidth="1"/>
    <col min="30" max="30" width="11.6640625" bestFit="1" customWidth="1"/>
    <col min="31" max="31" width="4.83203125" bestFit="1" customWidth="1"/>
    <col min="32" max="32" width="6.6640625" bestFit="1" customWidth="1"/>
    <col min="33" max="33" width="9.83203125" bestFit="1" customWidth="1"/>
    <col min="34" max="34" width="6" bestFit="1" customWidth="1"/>
    <col min="35" max="35" width="11.5" bestFit="1" customWidth="1"/>
    <col min="36" max="36" width="9.5" bestFit="1" customWidth="1"/>
    <col min="37" max="37" width="10.1640625" bestFit="1" customWidth="1"/>
    <col min="38" max="38" width="7.1640625" bestFit="1" customWidth="1"/>
    <col min="39" max="39" width="14.1640625" bestFit="1" customWidth="1"/>
    <col min="40" max="40" width="9.1640625" bestFit="1" customWidth="1"/>
    <col min="41" max="41" width="7" bestFit="1" customWidth="1"/>
    <col min="42" max="42" width="11.6640625" bestFit="1" customWidth="1"/>
  </cols>
  <sheetData>
    <row r="8" spans="4:9" x14ac:dyDescent="0.2">
      <c r="D8" s="8" t="s">
        <v>2031</v>
      </c>
      <c r="E8" t="s">
        <v>2059</v>
      </c>
    </row>
    <row r="10" spans="4:9" x14ac:dyDescent="0.2">
      <c r="D10" s="8" t="s">
        <v>2060</v>
      </c>
      <c r="E10" s="8" t="s">
        <v>2058</v>
      </c>
    </row>
    <row r="11" spans="4:9" x14ac:dyDescent="0.2">
      <c r="D11" s="8" t="s">
        <v>2056</v>
      </c>
      <c r="E11" t="s">
        <v>74</v>
      </c>
      <c r="F11" t="s">
        <v>14</v>
      </c>
      <c r="G11" t="s">
        <v>47</v>
      </c>
      <c r="H11" t="s">
        <v>20</v>
      </c>
      <c r="I11" t="s">
        <v>2057</v>
      </c>
    </row>
    <row r="12" spans="4:9" x14ac:dyDescent="0.2">
      <c r="D12" s="9" t="s">
        <v>26</v>
      </c>
      <c r="E12">
        <v>2</v>
      </c>
      <c r="F12">
        <v>16</v>
      </c>
      <c r="G12">
        <v>1</v>
      </c>
      <c r="H12">
        <v>24</v>
      </c>
      <c r="I12">
        <v>43</v>
      </c>
    </row>
    <row r="13" spans="4:9" x14ac:dyDescent="0.2">
      <c r="D13" s="9" t="s">
        <v>15</v>
      </c>
      <c r="E13">
        <v>2</v>
      </c>
      <c r="F13">
        <v>19</v>
      </c>
      <c r="G13">
        <v>1</v>
      </c>
      <c r="H13">
        <v>22</v>
      </c>
      <c r="I13">
        <v>44</v>
      </c>
    </row>
    <row r="14" spans="4:9" x14ac:dyDescent="0.2">
      <c r="D14" s="9" t="s">
        <v>98</v>
      </c>
      <c r="E14">
        <v>4</v>
      </c>
      <c r="F14">
        <v>6</v>
      </c>
      <c r="G14">
        <v>1</v>
      </c>
      <c r="H14">
        <v>12</v>
      </c>
      <c r="I14">
        <v>23</v>
      </c>
    </row>
    <row r="15" spans="4:9" x14ac:dyDescent="0.2">
      <c r="D15" s="9" t="s">
        <v>36</v>
      </c>
      <c r="E15">
        <v>1</v>
      </c>
      <c r="F15">
        <v>12</v>
      </c>
      <c r="G15">
        <v>1</v>
      </c>
      <c r="H15">
        <v>17</v>
      </c>
      <c r="I15">
        <v>31</v>
      </c>
    </row>
    <row r="16" spans="4:9" x14ac:dyDescent="0.2">
      <c r="D16" s="9" t="s">
        <v>40</v>
      </c>
      <c r="E16">
        <v>1</v>
      </c>
      <c r="F16">
        <v>18</v>
      </c>
      <c r="G16">
        <v>1</v>
      </c>
      <c r="H16">
        <v>28</v>
      </c>
      <c r="I16">
        <v>48</v>
      </c>
    </row>
    <row r="17" spans="4:9" x14ac:dyDescent="0.2">
      <c r="D17" s="9" t="s">
        <v>107</v>
      </c>
      <c r="E17">
        <v>3</v>
      </c>
      <c r="F17">
        <v>19</v>
      </c>
      <c r="H17">
        <v>26</v>
      </c>
      <c r="I17">
        <v>48</v>
      </c>
    </row>
    <row r="18" spans="4:9" x14ac:dyDescent="0.2">
      <c r="D18" s="9" t="s">
        <v>21</v>
      </c>
      <c r="E18">
        <v>44</v>
      </c>
      <c r="F18">
        <v>274</v>
      </c>
      <c r="G18">
        <v>9</v>
      </c>
      <c r="H18">
        <v>436</v>
      </c>
      <c r="I18">
        <v>763</v>
      </c>
    </row>
    <row r="19" spans="4:9" x14ac:dyDescent="0.2">
      <c r="D19" s="9" t="s">
        <v>2057</v>
      </c>
      <c r="E19">
        <v>57</v>
      </c>
      <c r="F19">
        <v>364</v>
      </c>
      <c r="G19">
        <v>14</v>
      </c>
      <c r="H19">
        <v>565</v>
      </c>
      <c r="I19">
        <v>1000</v>
      </c>
    </row>
    <row r="43" spans="6:6" x14ac:dyDescent="0.2">
      <c r="F43" t="s">
        <v>2130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FF7B-682D-7A4D-BA53-E28AAEF37091}">
  <sheetPr codeName="Sheet7"/>
  <dimension ref="A1:F31"/>
  <sheetViews>
    <sheetView workbookViewId="0">
      <selection activeCell="E36" sqref="E36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7" width="10.83203125" bestFit="1" customWidth="1"/>
    <col min="8" max="9" width="10.83203125" customWidth="1"/>
    <col min="11" max="11" width="17.1640625" bestFit="1" customWidth="1"/>
  </cols>
  <sheetData>
    <row r="1" spans="1:6" x14ac:dyDescent="0.2">
      <c r="A1" s="8" t="s">
        <v>6</v>
      </c>
      <c r="B1" t="s">
        <v>2059</v>
      </c>
    </row>
    <row r="2" spans="1:6" x14ac:dyDescent="0.2">
      <c r="A2" s="8" t="s">
        <v>2031</v>
      </c>
      <c r="B2" t="s">
        <v>2059</v>
      </c>
    </row>
    <row r="5" spans="1:6" x14ac:dyDescent="0.2">
      <c r="A5" s="8" t="s">
        <v>2060</v>
      </c>
      <c r="B5" s="8" t="s">
        <v>2058</v>
      </c>
    </row>
    <row r="6" spans="1:6" x14ac:dyDescent="0.2">
      <c r="A6" s="8" t="s">
        <v>2056</v>
      </c>
      <c r="B6" t="s">
        <v>74</v>
      </c>
      <c r="C6" t="s">
        <v>14</v>
      </c>
      <c r="D6" t="s">
        <v>47</v>
      </c>
      <c r="E6" t="s">
        <v>20</v>
      </c>
      <c r="F6" t="s">
        <v>2057</v>
      </c>
    </row>
    <row r="7" spans="1:6" x14ac:dyDescent="0.2">
      <c r="A7" s="9" t="s">
        <v>2047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2">
      <c r="A8" s="9" t="s">
        <v>2055</v>
      </c>
      <c r="E8">
        <v>4</v>
      </c>
      <c r="F8">
        <v>4</v>
      </c>
    </row>
    <row r="9" spans="1:6" x14ac:dyDescent="0.2">
      <c r="A9" s="9" t="s">
        <v>2042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2">
      <c r="A10" s="9" t="s">
        <v>2043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2">
      <c r="A11" s="9" t="s">
        <v>2063</v>
      </c>
      <c r="C11">
        <v>8</v>
      </c>
      <c r="E11">
        <v>10</v>
      </c>
      <c r="F11">
        <v>18</v>
      </c>
    </row>
    <row r="12" spans="1:6" x14ac:dyDescent="0.2">
      <c r="A12" s="9" t="s">
        <v>2036</v>
      </c>
      <c r="B12">
        <v>1</v>
      </c>
      <c r="C12">
        <v>7</v>
      </c>
      <c r="E12">
        <v>9</v>
      </c>
      <c r="F12">
        <v>17</v>
      </c>
    </row>
    <row r="13" spans="1:6" x14ac:dyDescent="0.2">
      <c r="A13" s="9" t="s">
        <v>2064</v>
      </c>
      <c r="B13">
        <v>4</v>
      </c>
      <c r="C13">
        <v>20</v>
      </c>
      <c r="E13">
        <v>22</v>
      </c>
      <c r="F13">
        <v>46</v>
      </c>
    </row>
    <row r="14" spans="1:6" x14ac:dyDescent="0.2">
      <c r="A14" s="9" t="s">
        <v>2065</v>
      </c>
      <c r="B14">
        <v>3</v>
      </c>
      <c r="C14">
        <v>19</v>
      </c>
      <c r="E14">
        <v>23</v>
      </c>
      <c r="F14">
        <v>45</v>
      </c>
    </row>
    <row r="15" spans="1:6" x14ac:dyDescent="0.2">
      <c r="A15" s="9" t="s">
        <v>2051</v>
      </c>
      <c r="B15">
        <v>1</v>
      </c>
      <c r="C15">
        <v>6</v>
      </c>
      <c r="E15">
        <v>10</v>
      </c>
      <c r="F15">
        <v>17</v>
      </c>
    </row>
    <row r="16" spans="1:6" x14ac:dyDescent="0.2">
      <c r="A16" s="9" t="s">
        <v>2050</v>
      </c>
      <c r="C16">
        <v>3</v>
      </c>
      <c r="E16">
        <v>4</v>
      </c>
      <c r="F16">
        <v>7</v>
      </c>
    </row>
    <row r="17" spans="1:6" x14ac:dyDescent="0.2">
      <c r="A17" s="9" t="s">
        <v>2066</v>
      </c>
      <c r="C17">
        <v>8</v>
      </c>
      <c r="D17">
        <v>1</v>
      </c>
      <c r="E17">
        <v>4</v>
      </c>
      <c r="F17">
        <v>13</v>
      </c>
    </row>
    <row r="18" spans="1:6" x14ac:dyDescent="0.2">
      <c r="A18" s="9" t="s">
        <v>2046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">
      <c r="A19" s="9" t="s">
        <v>2067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2">
      <c r="A20" s="9" t="s">
        <v>2041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2">
      <c r="A21" s="9" t="s">
        <v>2068</v>
      </c>
      <c r="C21">
        <v>4</v>
      </c>
      <c r="E21">
        <v>4</v>
      </c>
      <c r="F21">
        <v>8</v>
      </c>
    </row>
    <row r="22" spans="1:6" x14ac:dyDescent="0.2">
      <c r="A22" s="9" t="s">
        <v>2034</v>
      </c>
      <c r="B22">
        <v>6</v>
      </c>
      <c r="C22">
        <v>30</v>
      </c>
      <c r="E22">
        <v>49</v>
      </c>
      <c r="F22">
        <v>85</v>
      </c>
    </row>
    <row r="23" spans="1:6" x14ac:dyDescent="0.2">
      <c r="A23" s="9" t="s">
        <v>2069</v>
      </c>
      <c r="C23">
        <v>9</v>
      </c>
      <c r="E23">
        <v>5</v>
      </c>
      <c r="F23">
        <v>14</v>
      </c>
    </row>
    <row r="24" spans="1:6" x14ac:dyDescent="0.2">
      <c r="A24" s="9" t="s">
        <v>2048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2">
      <c r="A25" s="9" t="s">
        <v>2053</v>
      </c>
      <c r="B25">
        <v>3</v>
      </c>
      <c r="C25">
        <v>3</v>
      </c>
      <c r="E25">
        <v>11</v>
      </c>
      <c r="F25">
        <v>17</v>
      </c>
    </row>
    <row r="26" spans="1:6" x14ac:dyDescent="0.2">
      <c r="A26" s="9" t="s">
        <v>2052</v>
      </c>
      <c r="C26">
        <v>7</v>
      </c>
      <c r="E26">
        <v>14</v>
      </c>
      <c r="F26">
        <v>21</v>
      </c>
    </row>
    <row r="27" spans="1:6" x14ac:dyDescent="0.2">
      <c r="A27" s="9" t="s">
        <v>2070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2">
      <c r="A28" s="9" t="s">
        <v>2044</v>
      </c>
      <c r="C28">
        <v>16</v>
      </c>
      <c r="D28">
        <v>1</v>
      </c>
      <c r="E28">
        <v>28</v>
      </c>
      <c r="F28">
        <v>45</v>
      </c>
    </row>
    <row r="29" spans="1:6" x14ac:dyDescent="0.2">
      <c r="A29" s="9" t="s">
        <v>2039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2">
      <c r="A30" s="9" t="s">
        <v>2071</v>
      </c>
      <c r="E30">
        <v>3</v>
      </c>
      <c r="F30">
        <v>3</v>
      </c>
    </row>
    <row r="31" spans="1:6" x14ac:dyDescent="0.2">
      <c r="A31" s="9" t="s">
        <v>2057</v>
      </c>
      <c r="B31">
        <v>57</v>
      </c>
      <c r="C31">
        <v>364</v>
      </c>
      <c r="D31">
        <v>14</v>
      </c>
      <c r="E31">
        <v>565</v>
      </c>
      <c r="F31">
        <v>1000</v>
      </c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90E0-5449-AE45-9A33-F00E347985DB}">
  <sheetPr codeName="Sheet8"/>
  <dimension ref="D6:N15"/>
  <sheetViews>
    <sheetView topLeftCell="A4" workbookViewId="0">
      <selection activeCell="V43" sqref="V43"/>
    </sheetView>
  </sheetViews>
  <sheetFormatPr baseColWidth="10" defaultRowHeight="16" x14ac:dyDescent="0.2"/>
  <cols>
    <col min="2" max="2" width="12.33203125" customWidth="1"/>
    <col min="4" max="4" width="22" bestFit="1" customWidth="1"/>
    <col min="5" max="5" width="15.5" bestFit="1" customWidth="1"/>
    <col min="6" max="6" width="4.83203125" bestFit="1" customWidth="1"/>
    <col min="7" max="7" width="6.6640625" bestFit="1" customWidth="1"/>
    <col min="8" max="8" width="9.83203125" bestFit="1" customWidth="1"/>
    <col min="9" max="9" width="6" bestFit="1" customWidth="1"/>
    <col min="10" max="10" width="11.5" bestFit="1" customWidth="1"/>
    <col min="11" max="11" width="9.5" bestFit="1" customWidth="1"/>
    <col min="12" max="12" width="10.1640625" bestFit="1" customWidth="1"/>
    <col min="13" max="13" width="7.1640625" bestFit="1" customWidth="1"/>
    <col min="14" max="14" width="10.83203125" bestFit="1" customWidth="1"/>
  </cols>
  <sheetData>
    <row r="6" spans="4:14" x14ac:dyDescent="0.2">
      <c r="D6" s="8" t="s">
        <v>2062</v>
      </c>
      <c r="E6" s="8" t="s">
        <v>2058</v>
      </c>
    </row>
    <row r="7" spans="4:14" x14ac:dyDescent="0.2">
      <c r="D7" s="8" t="s">
        <v>2056</v>
      </c>
      <c r="E7" t="s">
        <v>2061</v>
      </c>
      <c r="F7" t="s">
        <v>2037</v>
      </c>
      <c r="G7" t="s">
        <v>2035</v>
      </c>
      <c r="H7" t="s">
        <v>2054</v>
      </c>
      <c r="I7" t="s">
        <v>2033</v>
      </c>
      <c r="J7" t="s">
        <v>2049</v>
      </c>
      <c r="K7" t="s">
        <v>2045</v>
      </c>
      <c r="L7" t="s">
        <v>2038</v>
      </c>
      <c r="M7" t="s">
        <v>2040</v>
      </c>
      <c r="N7" t="s">
        <v>2057</v>
      </c>
    </row>
    <row r="8" spans="4:14" x14ac:dyDescent="0.2">
      <c r="D8" s="9" t="s">
        <v>26</v>
      </c>
      <c r="E8">
        <v>10</v>
      </c>
      <c r="F8">
        <v>3</v>
      </c>
      <c r="G8">
        <v>3</v>
      </c>
      <c r="I8">
        <v>5</v>
      </c>
      <c r="J8">
        <v>3</v>
      </c>
      <c r="K8">
        <v>2</v>
      </c>
      <c r="L8">
        <v>6</v>
      </c>
      <c r="M8">
        <v>11</v>
      </c>
      <c r="N8">
        <v>43</v>
      </c>
    </row>
    <row r="9" spans="4:14" x14ac:dyDescent="0.2">
      <c r="D9" s="9" t="s">
        <v>15</v>
      </c>
      <c r="E9">
        <v>7</v>
      </c>
      <c r="F9">
        <v>2</v>
      </c>
      <c r="I9">
        <v>7</v>
      </c>
      <c r="J9">
        <v>2</v>
      </c>
      <c r="K9">
        <v>3</v>
      </c>
      <c r="L9">
        <v>5</v>
      </c>
      <c r="M9">
        <v>18</v>
      </c>
      <c r="N9">
        <v>44</v>
      </c>
    </row>
    <row r="10" spans="4:14" x14ac:dyDescent="0.2">
      <c r="D10" s="9" t="s">
        <v>98</v>
      </c>
      <c r="E10">
        <v>5</v>
      </c>
      <c r="G10">
        <v>2</v>
      </c>
      <c r="I10">
        <v>7</v>
      </c>
      <c r="K10">
        <v>2</v>
      </c>
      <c r="L10">
        <v>1</v>
      </c>
      <c r="M10">
        <v>6</v>
      </c>
      <c r="N10">
        <v>23</v>
      </c>
    </row>
    <row r="11" spans="4:14" x14ac:dyDescent="0.2">
      <c r="D11" s="9" t="s">
        <v>36</v>
      </c>
      <c r="E11">
        <v>7</v>
      </c>
      <c r="G11">
        <v>1</v>
      </c>
      <c r="I11">
        <v>6</v>
      </c>
      <c r="K11">
        <v>5</v>
      </c>
      <c r="L11">
        <v>2</v>
      </c>
      <c r="M11">
        <v>10</v>
      </c>
      <c r="N11">
        <v>31</v>
      </c>
    </row>
    <row r="12" spans="4:14" x14ac:dyDescent="0.2">
      <c r="D12" s="9" t="s">
        <v>40</v>
      </c>
      <c r="E12">
        <v>13</v>
      </c>
      <c r="F12">
        <v>5</v>
      </c>
      <c r="G12">
        <v>2</v>
      </c>
      <c r="I12">
        <v>11</v>
      </c>
      <c r="K12">
        <v>2</v>
      </c>
      <c r="L12">
        <v>5</v>
      </c>
      <c r="M12">
        <v>10</v>
      </c>
      <c r="N12">
        <v>48</v>
      </c>
    </row>
    <row r="13" spans="4:14" x14ac:dyDescent="0.2">
      <c r="D13" s="9" t="s">
        <v>107</v>
      </c>
      <c r="E13">
        <v>6</v>
      </c>
      <c r="F13">
        <v>1</v>
      </c>
      <c r="G13">
        <v>3</v>
      </c>
      <c r="I13">
        <v>10</v>
      </c>
      <c r="J13">
        <v>3</v>
      </c>
      <c r="K13">
        <v>4</v>
      </c>
      <c r="L13">
        <v>5</v>
      </c>
      <c r="M13">
        <v>16</v>
      </c>
      <c r="N13">
        <v>48</v>
      </c>
    </row>
    <row r="14" spans="4:14" x14ac:dyDescent="0.2">
      <c r="D14" s="9" t="s">
        <v>21</v>
      </c>
      <c r="E14">
        <v>130</v>
      </c>
      <c r="F14">
        <v>35</v>
      </c>
      <c r="G14">
        <v>37</v>
      </c>
      <c r="H14">
        <v>4</v>
      </c>
      <c r="I14">
        <v>129</v>
      </c>
      <c r="J14">
        <v>34</v>
      </c>
      <c r="K14">
        <v>49</v>
      </c>
      <c r="L14">
        <v>72</v>
      </c>
      <c r="M14">
        <v>273</v>
      </c>
      <c r="N14">
        <v>763</v>
      </c>
    </row>
    <row r="15" spans="4:14" x14ac:dyDescent="0.2">
      <c r="D15" s="9" t="s">
        <v>2057</v>
      </c>
      <c r="E15">
        <v>178</v>
      </c>
      <c r="F15">
        <v>46</v>
      </c>
      <c r="G15">
        <v>48</v>
      </c>
      <c r="H15">
        <v>4</v>
      </c>
      <c r="I15">
        <v>175</v>
      </c>
      <c r="J15">
        <v>42</v>
      </c>
      <c r="K15">
        <v>67</v>
      </c>
      <c r="L15">
        <v>96</v>
      </c>
      <c r="M15">
        <v>344</v>
      </c>
      <c r="N15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Crowdfunding</vt:lpstr>
      <vt:lpstr>Crowdfunding Date Conversion</vt:lpstr>
      <vt:lpstr>Crowdfunding goal analysis</vt:lpstr>
      <vt:lpstr>CrowdfundinStatistical Analysis</vt:lpstr>
      <vt:lpstr>Crowdfunding Campaign </vt:lpstr>
      <vt:lpstr>Crowdfunding Country based</vt:lpstr>
      <vt:lpstr>Crowdfundinf Sub-Category</vt:lpstr>
      <vt:lpstr>CrowdfunCountry-Parent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Varsha Sharma</cp:lastModifiedBy>
  <dcterms:created xsi:type="dcterms:W3CDTF">2021-09-29T18:52:28Z</dcterms:created>
  <dcterms:modified xsi:type="dcterms:W3CDTF">2023-12-15T03:52:36Z</dcterms:modified>
</cp:coreProperties>
</file>