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ananatree\Desktop\pandas_groupby\"/>
    </mc:Choice>
  </mc:AlternateContent>
  <xr:revisionPtr revIDLastSave="0" documentId="13_ncr:1_{BD558192-63AC-4EEE-AE89-CFCFA4B66619}" xr6:coauthVersionLast="47" xr6:coauthVersionMax="47" xr10:uidLastSave="{00000000-0000-0000-0000-000000000000}"/>
  <bookViews>
    <workbookView xWindow="-28920" yWindow="-120" windowWidth="29040" windowHeight="16440" activeTab="1" xr2:uid="{00000000-000D-0000-FFFF-FFFF00000000}"/>
  </bookViews>
  <sheets>
    <sheet name="Sales" sheetId="5" r:id="rId1"/>
    <sheet name="Overview" sheetId="1" r:id="rId2"/>
  </sheets>
  <calcPr calcId="181029"/>
</workbook>
</file>

<file path=xl/calcChain.xml><?xml version="1.0" encoding="utf-8"?>
<calcChain xmlns="http://schemas.openxmlformats.org/spreadsheetml/2006/main">
  <c r="I12" i="1" l="1"/>
  <c r="J12" i="1" s="1"/>
  <c r="J6" i="1"/>
  <c r="J7" i="1"/>
  <c r="J8" i="1"/>
  <c r="J9" i="1"/>
  <c r="J10" i="1"/>
  <c r="J11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L31" i="1" s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L57" i="1" s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5" i="1"/>
  <c r="C13" i="5"/>
  <c r="C12" i="5"/>
  <c r="C11" i="5"/>
  <c r="C10" i="5"/>
  <c r="C9" i="5"/>
  <c r="C8" i="5"/>
  <c r="C7" i="5"/>
  <c r="C6" i="5"/>
  <c r="C5" i="5"/>
  <c r="C4" i="5"/>
  <c r="C3" i="5"/>
  <c r="C2" i="5"/>
  <c r="H6" i="1"/>
  <c r="H7" i="1"/>
  <c r="H8" i="1"/>
  <c r="H9" i="1"/>
  <c r="H10" i="1"/>
  <c r="L10" i="1" s="1"/>
  <c r="H11" i="1"/>
  <c r="H12" i="1"/>
  <c r="H13" i="1"/>
  <c r="L13" i="1" s="1"/>
  <c r="H14" i="1"/>
  <c r="H15" i="1"/>
  <c r="H16" i="1"/>
  <c r="H17" i="1"/>
  <c r="L17" i="1" s="1"/>
  <c r="H18" i="1"/>
  <c r="L18" i="1" s="1"/>
  <c r="H19" i="1"/>
  <c r="L19" i="1" s="1"/>
  <c r="H20" i="1"/>
  <c r="H21" i="1"/>
  <c r="H22" i="1"/>
  <c r="H23" i="1"/>
  <c r="H24" i="1"/>
  <c r="H25" i="1"/>
  <c r="H26" i="1"/>
  <c r="L26" i="1" s="1"/>
  <c r="H27" i="1"/>
  <c r="H28" i="1"/>
  <c r="H29" i="1"/>
  <c r="L29" i="1" s="1"/>
  <c r="H30" i="1"/>
  <c r="H31" i="1"/>
  <c r="H32" i="1"/>
  <c r="H33" i="1"/>
  <c r="L33" i="1" s="1"/>
  <c r="H34" i="1"/>
  <c r="L34" i="1" s="1"/>
  <c r="H35" i="1"/>
  <c r="L35" i="1" s="1"/>
  <c r="H36" i="1"/>
  <c r="H37" i="1"/>
  <c r="L37" i="1" s="1"/>
  <c r="H38" i="1"/>
  <c r="H39" i="1"/>
  <c r="H40" i="1"/>
  <c r="H41" i="1"/>
  <c r="H42" i="1"/>
  <c r="L42" i="1" s="1"/>
  <c r="H43" i="1"/>
  <c r="H44" i="1"/>
  <c r="H45" i="1"/>
  <c r="H46" i="1"/>
  <c r="H47" i="1"/>
  <c r="H48" i="1"/>
  <c r="H49" i="1"/>
  <c r="H50" i="1"/>
  <c r="H51" i="1"/>
  <c r="H52" i="1"/>
  <c r="H53" i="1"/>
  <c r="L53" i="1" s="1"/>
  <c r="H54" i="1"/>
  <c r="H55" i="1"/>
  <c r="H56" i="1"/>
  <c r="H57" i="1"/>
  <c r="H58" i="1"/>
  <c r="L58" i="1" s="1"/>
  <c r="H59" i="1"/>
  <c r="L59" i="1" s="1"/>
  <c r="H60" i="1"/>
  <c r="H61" i="1"/>
  <c r="L61" i="1" s="1"/>
  <c r="H62" i="1"/>
  <c r="H63" i="1"/>
  <c r="H64" i="1"/>
  <c r="H65" i="1"/>
  <c r="H66" i="1"/>
  <c r="L66" i="1" s="1"/>
  <c r="H67" i="1"/>
  <c r="H68" i="1"/>
  <c r="H69" i="1"/>
  <c r="L69" i="1" s="1"/>
  <c r="H70" i="1"/>
  <c r="H71" i="1"/>
  <c r="H72" i="1"/>
  <c r="H73" i="1"/>
  <c r="L73" i="1" s="1"/>
  <c r="H74" i="1"/>
  <c r="L74" i="1" s="1"/>
  <c r="H75" i="1"/>
  <c r="L75" i="1" s="1"/>
  <c r="H76" i="1"/>
  <c r="H77" i="1"/>
  <c r="L77" i="1" s="1"/>
  <c r="H78" i="1"/>
  <c r="H79" i="1"/>
  <c r="H80" i="1"/>
  <c r="H81" i="1"/>
  <c r="L81" i="1" s="1"/>
  <c r="H82" i="1"/>
  <c r="L82" i="1" s="1"/>
  <c r="H83" i="1"/>
  <c r="H84" i="1"/>
  <c r="H85" i="1"/>
  <c r="L85" i="1" s="1"/>
  <c r="H86" i="1"/>
  <c r="H87" i="1"/>
  <c r="H88" i="1"/>
  <c r="H89" i="1"/>
  <c r="L89" i="1" s="1"/>
  <c r="H90" i="1"/>
  <c r="L90" i="1" s="1"/>
  <c r="H91" i="1"/>
  <c r="L91" i="1" s="1"/>
  <c r="H92" i="1"/>
  <c r="H93" i="1"/>
  <c r="L93" i="1" s="1"/>
  <c r="H94" i="1"/>
  <c r="H95" i="1"/>
  <c r="H96" i="1"/>
  <c r="H97" i="1"/>
  <c r="H98" i="1"/>
  <c r="L98" i="1" s="1"/>
  <c r="H99" i="1"/>
  <c r="H100" i="1"/>
  <c r="H101" i="1"/>
  <c r="L101" i="1" s="1"/>
  <c r="H102" i="1"/>
  <c r="H103" i="1"/>
  <c r="H104" i="1"/>
  <c r="H105" i="1"/>
  <c r="L105" i="1" s="1"/>
  <c r="H106" i="1"/>
  <c r="L106" i="1" s="1"/>
  <c r="H107" i="1"/>
  <c r="H108" i="1"/>
  <c r="H109" i="1"/>
  <c r="L109" i="1" s="1"/>
  <c r="H5" i="1"/>
  <c r="L9" i="1"/>
  <c r="L25" i="1"/>
  <c r="L41" i="1"/>
  <c r="L65" i="1"/>
  <c r="L97" i="1"/>
  <c r="L95" i="1" l="1"/>
  <c r="L87" i="1"/>
  <c r="L79" i="1"/>
  <c r="L71" i="1"/>
  <c r="L55" i="1"/>
  <c r="L47" i="1"/>
  <c r="L39" i="1"/>
  <c r="L7" i="1"/>
  <c r="L62" i="1"/>
  <c r="L54" i="1"/>
  <c r="L5" i="1"/>
  <c r="L45" i="1"/>
  <c r="L50" i="1"/>
  <c r="L102" i="1"/>
  <c r="L38" i="1"/>
  <c r="L21" i="1"/>
  <c r="L78" i="1"/>
  <c r="L14" i="1"/>
  <c r="L94" i="1"/>
  <c r="L30" i="1"/>
  <c r="L70" i="1"/>
  <c r="L6" i="1"/>
  <c r="L46" i="1"/>
  <c r="L86" i="1"/>
  <c r="L22" i="1"/>
  <c r="L108" i="1"/>
  <c r="L92" i="1"/>
  <c r="L76" i="1"/>
  <c r="L60" i="1"/>
  <c r="L52" i="1"/>
  <c r="L44" i="1"/>
  <c r="L36" i="1"/>
  <c r="L28" i="1"/>
  <c r="L100" i="1"/>
  <c r="L84" i="1"/>
  <c r="L68" i="1"/>
  <c r="L20" i="1"/>
  <c r="L104" i="1"/>
  <c r="L88" i="1"/>
  <c r="L80" i="1"/>
  <c r="L72" i="1"/>
  <c r="L56" i="1"/>
  <c r="L48" i="1"/>
  <c r="L40" i="1"/>
  <c r="L32" i="1"/>
  <c r="L24" i="1"/>
  <c r="L16" i="1"/>
  <c r="L8" i="1"/>
  <c r="L96" i="1"/>
  <c r="L64" i="1"/>
  <c r="L107" i="1"/>
  <c r="L99" i="1"/>
  <c r="L83" i="1"/>
  <c r="L67" i="1"/>
  <c r="L51" i="1"/>
  <c r="L43" i="1"/>
  <c r="L27" i="1"/>
  <c r="L11" i="1"/>
  <c r="L49" i="1"/>
  <c r="L103" i="1"/>
  <c r="L63" i="1"/>
  <c r="L23" i="1"/>
  <c r="L15" i="1"/>
  <c r="J3" i="1"/>
  <c r="L12" i="1" l="1"/>
</calcChain>
</file>

<file path=xl/sharedStrings.xml><?xml version="1.0" encoding="utf-8"?>
<sst xmlns="http://schemas.openxmlformats.org/spreadsheetml/2006/main" count="445" uniqueCount="41">
  <si>
    <t>Segment</t>
  </si>
  <si>
    <t>Country</t>
  </si>
  <si>
    <t>Product</t>
  </si>
  <si>
    <t>Discount Band</t>
  </si>
  <si>
    <t>Units Sold</t>
  </si>
  <si>
    <t>Sale Price</t>
  </si>
  <si>
    <t>Gross Sales</t>
  </si>
  <si>
    <t>Discounts</t>
  </si>
  <si>
    <t>COGS</t>
  </si>
  <si>
    <t>Profit</t>
  </si>
  <si>
    <t>Government</t>
  </si>
  <si>
    <t>Channel Partners</t>
  </si>
  <si>
    <t>Enterprise</t>
  </si>
  <si>
    <t>Small Business</t>
  </si>
  <si>
    <t>Midmarket</t>
  </si>
  <si>
    <t>Carretera</t>
  </si>
  <si>
    <t>Montana</t>
  </si>
  <si>
    <t>Paseo</t>
  </si>
  <si>
    <t>VTT</t>
  </si>
  <si>
    <t>Velo</t>
  </si>
  <si>
    <t>Amarilla</t>
  </si>
  <si>
    <t>None</t>
  </si>
  <si>
    <t>Low</t>
  </si>
  <si>
    <t>Medium</t>
  </si>
  <si>
    <t>High</t>
  </si>
  <si>
    <t>Japan</t>
  </si>
  <si>
    <t>Month</t>
  </si>
  <si>
    <t>Sales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</si>
  <si>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</si>
  <si>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</si>
  <si>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</si>
  <si>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</si>
  <si>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</si>
  <si>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</si>
  <si>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</si>
  <si>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</si>
  <si>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</si>
  <si>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</si>
  <si>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</si>
  <si>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</si>
  <si>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Overview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</si>
</sst>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000F2E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/>
      <bottom style="medium">
        <color rgb="FFFFFFFF"/>
      </bottom>
      <diagonal/>
    </border>
    <border>
      <left style="medium">
        <color rgb="FFFFFFFF"/>
      </left>
      <right/>
      <top/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/>
      <top style="medium">
        <color rgb="FFFFFFFF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8">
    <xf numFmtId="0" fontId="0" fillId="0" borderId="0" xfId="0"/>
    <xf numFmtId="0" fontId="0" fillId="0" borderId="1" xfId="0" applyBorder="1"/>
    <xf numFmtId="164" fontId="0" fillId="0" borderId="1" xfId="1" applyNumberFormat="1" applyFont="1" applyBorder="1"/>
    <xf numFmtId="0" fontId="0" fillId="0" borderId="2" xfId="0" applyBorder="1"/>
    <xf numFmtId="0" fontId="2" fillId="2" borderId="3" xfId="0" applyFont="1" applyFill="1" applyBorder="1" applyAlignment="1">
      <alignment horizontal="center" vertical="top"/>
    </xf>
    <xf numFmtId="0" fontId="2" fillId="2" borderId="4" xfId="0" applyFont="1" applyFill="1" applyBorder="1" applyAlignment="1">
      <alignment horizontal="center" vertical="top"/>
    </xf>
    <xf numFmtId="164" fontId="0" fillId="0" borderId="2" xfId="1" applyNumberFormat="1" applyFont="1" applyBorder="1"/>
    <xf numFmtId="164" fontId="0" fillId="4" borderId="2" xfId="1" applyNumberFormat="1" applyFont="1" applyFill="1" applyBorder="1"/>
    <xf numFmtId="164" fontId="4" fillId="4" borderId="2" xfId="1" applyNumberFormat="1" applyFont="1" applyFill="1" applyBorder="1"/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0" fillId="0" borderId="7" xfId="0" applyBorder="1"/>
    <xf numFmtId="0" fontId="0" fillId="0" borderId="4" xfId="0" applyBorder="1"/>
    <xf numFmtId="0" fontId="0" fillId="0" borderId="8" xfId="0" applyBorder="1"/>
    <xf numFmtId="0" fontId="0" fillId="0" borderId="9" xfId="0" applyBorder="1"/>
    <xf numFmtId="164" fontId="0" fillId="0" borderId="0" xfId="0" applyNumberFormat="1"/>
    <xf numFmtId="164" fontId="5" fillId="5" borderId="0" xfId="0" applyNumberFormat="1" applyFont="1" applyFill="1" applyAlignment="1">
      <alignment horizontal="center"/>
    </xf>
    <xf numFmtId="0" fontId="3" fillId="3" borderId="0" xfId="0" applyFont="1" applyFill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FFFFFF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F2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1"/>
              <a:t>Sales in USD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Sales!$B$1</c:f>
              <c:strCache>
                <c:ptCount val="1"/>
                <c:pt idx="0">
                  <c:v>Sales</c:v>
                </c:pt>
              </c:strCache>
            </c:strRef>
          </c:tx>
          <c:spPr>
            <a:ln w="57150" cap="rnd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  <c:marker>
            <c:symbol val="square"/>
            <c:size val="9"/>
            <c:spPr>
              <a:solidFill>
                <a:schemeClr val="accent1"/>
              </a:solidFill>
              <a:ln w="57150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marker>
          <c:dLbls>
            <c:dLbl>
              <c:idx val="4"/>
              <c:layout>
                <c:manualLayout>
                  <c:x val="-2.4430301827244903E-2"/>
                  <c:y val="-6.120202426773330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FE2-4467-BD92-619BFA64AC7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Sales!$A$2:$A$13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Sales!$B$2:$B$13</c:f>
              <c:numCache>
                <c:formatCode>General</c:formatCode>
                <c:ptCount val="12"/>
                <c:pt idx="0">
                  <c:v>135</c:v>
                </c:pt>
                <c:pt idx="1">
                  <c:v>155</c:v>
                </c:pt>
                <c:pt idx="2">
                  <c:v>163</c:v>
                </c:pt>
                <c:pt idx="3">
                  <c:v>200</c:v>
                </c:pt>
                <c:pt idx="4">
                  <c:v>110</c:v>
                </c:pt>
                <c:pt idx="5">
                  <c:v>100</c:v>
                </c:pt>
                <c:pt idx="6">
                  <c:v>126</c:v>
                </c:pt>
                <c:pt idx="7">
                  <c:v>160</c:v>
                </c:pt>
                <c:pt idx="8">
                  <c:v>191</c:v>
                </c:pt>
                <c:pt idx="9">
                  <c:v>176</c:v>
                </c:pt>
                <c:pt idx="10">
                  <c:v>114</c:v>
                </c:pt>
                <c:pt idx="11">
                  <c:v>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E2-4467-BD92-619BFA64AC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1788816"/>
        <c:axId val="631796688"/>
      </c:lineChart>
      <c:catAx>
        <c:axId val="631788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796688"/>
        <c:crosses val="autoZero"/>
        <c:auto val="1"/>
        <c:lblAlgn val="ctr"/>
        <c:lblOffset val="100"/>
        <c:noMultiLvlLbl val="0"/>
      </c:catAx>
      <c:valAx>
        <c:axId val="63179668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31788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533399</xdr:colOff>
      <xdr:row>0</xdr:row>
      <xdr:rowOff>177165</xdr:rowOff>
    </xdr:from>
    <xdr:to>
      <xdr:col>22</xdr:col>
      <xdr:colOff>142874</xdr:colOff>
      <xdr:row>26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5C597D-CD03-4512-9AD4-97FC3F7948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246E4-036F-4F84-ADEF-4F0EEF34F14C}">
  <sheetPr>
    <tabColor theme="3" tint="0.39997558519241921"/>
  </sheetPr>
  <dimension ref="A1:C13"/>
  <sheetViews>
    <sheetView showGridLines="0" workbookViewId="0">
      <selection activeCell="C4" sqref="C4"/>
    </sheetView>
  </sheetViews>
  <sheetFormatPr defaultRowHeight="14.4" x14ac:dyDescent="0.3"/>
  <sheetData>
    <row r="1" spans="1:3" ht="15" thickBot="1" x14ac:dyDescent="0.35">
      <c r="A1" s="9" t="s">
        <v>26</v>
      </c>
      <c r="B1" s="10" t="s">
        <v>27</v>
      </c>
      <c r="C1" s="10" t="s">
        <v>9</v>
      </c>
    </row>
    <row r="2" spans="1:3" ht="15" thickBot="1" x14ac:dyDescent="0.35">
      <c r="A2" s="11" t="s">
        <v>28</v>
      </c>
      <c r="B2" s="12">
        <v>135</v>
      </c>
      <c r="C2">
        <f>B2*0.3</f>
        <v>40.5</v>
      </c>
    </row>
    <row r="3" spans="1:3" ht="15" thickBot="1" x14ac:dyDescent="0.35">
      <c r="A3" s="11" t="s">
        <v>29</v>
      </c>
      <c r="B3" s="12">
        <v>155</v>
      </c>
      <c r="C3">
        <f t="shared" ref="C3:C13" si="0">B3*0.3</f>
        <v>46.5</v>
      </c>
    </row>
    <row r="4" spans="1:3" ht="15" thickBot="1" x14ac:dyDescent="0.35">
      <c r="A4" s="11" t="s">
        <v>30</v>
      </c>
      <c r="B4" s="12">
        <v>163</v>
      </c>
      <c r="C4">
        <f t="shared" si="0"/>
        <v>48.9</v>
      </c>
    </row>
    <row r="5" spans="1:3" ht="15" thickBot="1" x14ac:dyDescent="0.35">
      <c r="A5" s="11" t="s">
        <v>31</v>
      </c>
      <c r="B5" s="12">
        <v>200</v>
      </c>
      <c r="C5">
        <f t="shared" si="0"/>
        <v>60</v>
      </c>
    </row>
    <row r="6" spans="1:3" ht="15" thickBot="1" x14ac:dyDescent="0.35">
      <c r="A6" s="11" t="s">
        <v>32</v>
      </c>
      <c r="B6" s="12">
        <v>110</v>
      </c>
      <c r="C6">
        <f t="shared" si="0"/>
        <v>33</v>
      </c>
    </row>
    <row r="7" spans="1:3" ht="15" thickBot="1" x14ac:dyDescent="0.35">
      <c r="A7" s="11" t="s">
        <v>33</v>
      </c>
      <c r="B7" s="12">
        <v>100</v>
      </c>
      <c r="C7">
        <f t="shared" si="0"/>
        <v>30</v>
      </c>
    </row>
    <row r="8" spans="1:3" ht="15" thickBot="1" x14ac:dyDescent="0.35">
      <c r="A8" s="11" t="s">
        <v>34</v>
      </c>
      <c r="B8" s="12">
        <v>126</v>
      </c>
      <c r="C8">
        <f t="shared" si="0"/>
        <v>37.799999999999997</v>
      </c>
    </row>
    <row r="9" spans="1:3" ht="15" thickBot="1" x14ac:dyDescent="0.35">
      <c r="A9" s="11" t="s">
        <v>35</v>
      </c>
      <c r="B9" s="12">
        <v>160</v>
      </c>
      <c r="C9">
        <f t="shared" si="0"/>
        <v>48</v>
      </c>
    </row>
    <row r="10" spans="1:3" ht="15" thickBot="1" x14ac:dyDescent="0.35">
      <c r="A10" s="11" t="s">
        <v>36</v>
      </c>
      <c r="B10" s="12">
        <v>191</v>
      </c>
      <c r="C10">
        <f t="shared" si="0"/>
        <v>57.3</v>
      </c>
    </row>
    <row r="11" spans="1:3" ht="15" thickBot="1" x14ac:dyDescent="0.35">
      <c r="A11" s="11" t="s">
        <v>37</v>
      </c>
      <c r="B11" s="12">
        <v>176</v>
      </c>
      <c r="C11">
        <f t="shared" si="0"/>
        <v>52.8</v>
      </c>
    </row>
    <row r="12" spans="1:3" ht="15" thickBot="1" x14ac:dyDescent="0.35">
      <c r="A12" s="11" t="s">
        <v>38</v>
      </c>
      <c r="B12" s="12">
        <v>114</v>
      </c>
      <c r="C12">
        <f t="shared" si="0"/>
        <v>34.199999999999996</v>
      </c>
    </row>
    <row r="13" spans="1:3" x14ac:dyDescent="0.3">
      <c r="A13" s="13" t="s">
        <v>39</v>
      </c>
      <c r="B13" s="14">
        <v>111</v>
      </c>
      <c r="C13">
        <f t="shared" si="0"/>
        <v>33.299999999999997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B2:L109"/>
  <sheetViews>
    <sheetView showGridLines="0" tabSelected="1" zoomScale="120" zoomScaleNormal="120" workbookViewId="0">
      <selection activeCell="O8" sqref="O8"/>
    </sheetView>
  </sheetViews>
  <sheetFormatPr defaultRowHeight="14.4" x14ac:dyDescent="0.3"/>
  <cols>
    <col min="2" max="2" width="15.77734375" customWidth="1"/>
    <col min="3" max="3" width="8.77734375" bestFit="1" customWidth="1"/>
    <col min="4" max="4" width="9" bestFit="1" customWidth="1"/>
    <col min="5" max="5" width="13.33203125" bestFit="1" customWidth="1"/>
    <col min="6" max="6" width="9.77734375" bestFit="1" customWidth="1"/>
    <col min="7" max="7" width="9.44140625" bestFit="1" customWidth="1"/>
    <col min="8" max="8" width="13" bestFit="1" customWidth="1"/>
    <col min="9" max="9" width="11.6640625" bestFit="1" customWidth="1"/>
    <col min="10" max="10" width="16.88671875" customWidth="1"/>
    <col min="11" max="11" width="13" bestFit="1" customWidth="1"/>
    <col min="12" max="12" width="11.6640625" bestFit="1" customWidth="1"/>
    <col min="13" max="13" width="12.44140625" bestFit="1" customWidth="1"/>
  </cols>
  <sheetData>
    <row r="2" spans="2:12" ht="25.8" x14ac:dyDescent="0.5">
      <c r="B2" s="17" t="s">
        <v>40</v>
      </c>
      <c r="C2" s="17"/>
      <c r="D2" s="17"/>
      <c r="E2" s="17"/>
      <c r="F2" s="17"/>
      <c r="G2" s="17"/>
      <c r="H2" s="17"/>
      <c r="I2" s="17"/>
      <c r="J2" s="17"/>
      <c r="K2" s="17"/>
      <c r="L2" s="17"/>
    </row>
    <row r="3" spans="2:12" ht="18" customHeight="1" thickBot="1" x14ac:dyDescent="0.4">
      <c r="I3" s="15"/>
      <c r="J3" s="16">
        <f>SUM(J5:J109)</f>
        <v>16999999.999999989</v>
      </c>
      <c r="K3" s="15"/>
    </row>
    <row r="4" spans="2:12" ht="15" thickBot="1" x14ac:dyDescent="0.35">
      <c r="B4" s="5" t="s">
        <v>0</v>
      </c>
      <c r="C4" s="5" t="s">
        <v>1</v>
      </c>
      <c r="D4" s="5" t="s">
        <v>2</v>
      </c>
      <c r="E4" s="5" t="s">
        <v>3</v>
      </c>
      <c r="F4" s="5" t="s">
        <v>4</v>
      </c>
      <c r="G4" s="5" t="s">
        <v>5</v>
      </c>
      <c r="H4" s="5" t="s">
        <v>6</v>
      </c>
      <c r="I4" s="5" t="s">
        <v>7</v>
      </c>
      <c r="J4" s="5" t="s">
        <v>27</v>
      </c>
      <c r="K4" s="5" t="s">
        <v>8</v>
      </c>
      <c r="L4" s="4" t="s">
        <v>9</v>
      </c>
    </row>
    <row r="5" spans="2:12" x14ac:dyDescent="0.3">
      <c r="B5" s="3" t="s">
        <v>14</v>
      </c>
      <c r="C5" s="3" t="s">
        <v>25</v>
      </c>
      <c r="D5" s="3" t="s">
        <v>15</v>
      </c>
      <c r="E5" s="3" t="s">
        <v>21</v>
      </c>
      <c r="F5" s="6">
        <v>2470</v>
      </c>
      <c r="G5" s="6">
        <v>150</v>
      </c>
      <c r="H5" s="7">
        <f t="shared" ref="H5:H36" si="0">F5*G5</f>
        <v>370500</v>
      </c>
      <c r="I5" s="6">
        <v>0</v>
      </c>
      <c r="J5" s="7">
        <f>ROUND(H5-I5,2)</f>
        <v>370500</v>
      </c>
      <c r="K5" s="6">
        <v>24700</v>
      </c>
      <c r="L5" s="8">
        <f>+J5-K5</f>
        <v>345800</v>
      </c>
    </row>
    <row r="6" spans="2:12" x14ac:dyDescent="0.3">
      <c r="B6" s="1" t="s">
        <v>14</v>
      </c>
      <c r="C6" s="1" t="s">
        <v>25</v>
      </c>
      <c r="D6" s="1" t="s">
        <v>16</v>
      </c>
      <c r="E6" s="1" t="s">
        <v>21</v>
      </c>
      <c r="F6" s="2">
        <v>2470</v>
      </c>
      <c r="G6" s="2">
        <v>15</v>
      </c>
      <c r="H6" s="7">
        <f t="shared" si="0"/>
        <v>37050</v>
      </c>
      <c r="I6" s="2">
        <v>0</v>
      </c>
      <c r="J6" s="7">
        <f t="shared" ref="J6:J69" si="1">ROUND(H6-I6,2)</f>
        <v>37050</v>
      </c>
      <c r="K6" s="2">
        <v>24700</v>
      </c>
      <c r="L6" s="8">
        <f t="shared" ref="L6:L69" si="2">+J6-K6</f>
        <v>12350</v>
      </c>
    </row>
    <row r="7" spans="2:12" x14ac:dyDescent="0.3">
      <c r="B7" s="1" t="s">
        <v>13</v>
      </c>
      <c r="C7" s="1" t="s">
        <v>25</v>
      </c>
      <c r="D7" s="1" t="s">
        <v>16</v>
      </c>
      <c r="E7" s="1" t="s">
        <v>21</v>
      </c>
      <c r="F7" s="2">
        <v>958</v>
      </c>
      <c r="G7" s="2">
        <v>300</v>
      </c>
      <c r="H7" s="7">
        <f t="shared" si="0"/>
        <v>287400</v>
      </c>
      <c r="I7" s="2">
        <v>0</v>
      </c>
      <c r="J7" s="7">
        <f t="shared" si="1"/>
        <v>287400</v>
      </c>
      <c r="K7" s="2">
        <v>239500</v>
      </c>
      <c r="L7" s="8">
        <f>+J7-K7</f>
        <v>47900</v>
      </c>
    </row>
    <row r="8" spans="2:12" x14ac:dyDescent="0.3">
      <c r="B8" s="1" t="s">
        <v>14</v>
      </c>
      <c r="C8" s="1" t="s">
        <v>25</v>
      </c>
      <c r="D8" s="1" t="s">
        <v>17</v>
      </c>
      <c r="E8" s="1" t="s">
        <v>21</v>
      </c>
      <c r="F8" s="2">
        <v>974</v>
      </c>
      <c r="G8" s="2">
        <v>15</v>
      </c>
      <c r="H8" s="7">
        <f t="shared" si="0"/>
        <v>14610</v>
      </c>
      <c r="I8" s="2">
        <v>0</v>
      </c>
      <c r="J8" s="7">
        <f t="shared" si="1"/>
        <v>14610</v>
      </c>
      <c r="K8" s="2">
        <v>9740</v>
      </c>
      <c r="L8" s="8">
        <f t="shared" si="2"/>
        <v>4870</v>
      </c>
    </row>
    <row r="9" spans="2:12" x14ac:dyDescent="0.3">
      <c r="B9" s="1" t="s">
        <v>10</v>
      </c>
      <c r="C9" s="1" t="s">
        <v>25</v>
      </c>
      <c r="D9" s="1" t="s">
        <v>17</v>
      </c>
      <c r="E9" s="1" t="s">
        <v>21</v>
      </c>
      <c r="F9" s="2">
        <v>883</v>
      </c>
      <c r="G9" s="2">
        <v>7</v>
      </c>
      <c r="H9" s="7">
        <f t="shared" si="0"/>
        <v>6181</v>
      </c>
      <c r="I9" s="2">
        <v>0</v>
      </c>
      <c r="J9" s="7">
        <f t="shared" si="1"/>
        <v>6181</v>
      </c>
      <c r="K9" s="2">
        <v>4415</v>
      </c>
      <c r="L9" s="8">
        <f t="shared" si="2"/>
        <v>1766</v>
      </c>
    </row>
    <row r="10" spans="2:12" x14ac:dyDescent="0.3">
      <c r="B10" s="1" t="s">
        <v>14</v>
      </c>
      <c r="C10" s="1" t="s">
        <v>25</v>
      </c>
      <c r="D10" s="1" t="s">
        <v>17</v>
      </c>
      <c r="E10" s="1" t="s">
        <v>21</v>
      </c>
      <c r="F10" s="2">
        <v>2472</v>
      </c>
      <c r="G10" s="2">
        <v>15</v>
      </c>
      <c r="H10" s="7">
        <f t="shared" si="0"/>
        <v>37080</v>
      </c>
      <c r="I10" s="2">
        <v>0</v>
      </c>
      <c r="J10" s="7">
        <f t="shared" si="1"/>
        <v>37080</v>
      </c>
      <c r="K10" s="2">
        <v>24720</v>
      </c>
      <c r="L10" s="8">
        <f t="shared" si="2"/>
        <v>12360</v>
      </c>
    </row>
    <row r="11" spans="2:12" x14ac:dyDescent="0.3">
      <c r="B11" s="1" t="s">
        <v>10</v>
      </c>
      <c r="C11" s="1" t="s">
        <v>25</v>
      </c>
      <c r="D11" s="1" t="s">
        <v>19</v>
      </c>
      <c r="E11" s="1" t="s">
        <v>21</v>
      </c>
      <c r="F11" s="2">
        <v>1493</v>
      </c>
      <c r="G11" s="2">
        <v>7</v>
      </c>
      <c r="H11" s="7">
        <f t="shared" si="0"/>
        <v>10451</v>
      </c>
      <c r="I11" s="2">
        <v>0</v>
      </c>
      <c r="J11" s="7">
        <f t="shared" si="1"/>
        <v>10451</v>
      </c>
      <c r="K11" s="2">
        <v>7465</v>
      </c>
      <c r="L11" s="8">
        <f t="shared" si="2"/>
        <v>2986</v>
      </c>
    </row>
    <row r="12" spans="2:12" x14ac:dyDescent="0.3">
      <c r="B12" s="1" t="s">
        <v>10</v>
      </c>
      <c r="C12" s="1" t="s">
        <v>25</v>
      </c>
      <c r="D12" s="1" t="s">
        <v>15</v>
      </c>
      <c r="E12" s="1" t="s">
        <v>22</v>
      </c>
      <c r="F12" s="2">
        <v>1210</v>
      </c>
      <c r="G12" s="2">
        <v>350</v>
      </c>
      <c r="H12" s="7">
        <f t="shared" si="0"/>
        <v>423500</v>
      </c>
      <c r="I12" s="2">
        <f>4234.92288030768+0.0199999883770943</f>
        <v>4234.9428802960574</v>
      </c>
      <c r="J12" s="7">
        <f t="shared" si="1"/>
        <v>419265.06</v>
      </c>
      <c r="K12" s="2">
        <v>314600</v>
      </c>
      <c r="L12" s="8">
        <f t="shared" si="2"/>
        <v>104665.06</v>
      </c>
    </row>
    <row r="13" spans="2:12" x14ac:dyDescent="0.3">
      <c r="B13" s="1" t="s">
        <v>10</v>
      </c>
      <c r="C13" s="1" t="s">
        <v>25</v>
      </c>
      <c r="D13" s="1" t="s">
        <v>15</v>
      </c>
      <c r="E13" s="1" t="s">
        <v>22</v>
      </c>
      <c r="F13" s="2">
        <v>1397</v>
      </c>
      <c r="G13" s="2">
        <v>350</v>
      </c>
      <c r="H13" s="7">
        <f t="shared" si="0"/>
        <v>488950</v>
      </c>
      <c r="I13" s="2">
        <v>4889.4109618097727</v>
      </c>
      <c r="J13" s="7">
        <f t="shared" si="1"/>
        <v>484060.59</v>
      </c>
      <c r="K13" s="2">
        <v>363220</v>
      </c>
      <c r="L13" s="8">
        <f t="shared" si="2"/>
        <v>120840.59000000003</v>
      </c>
    </row>
    <row r="14" spans="2:12" x14ac:dyDescent="0.3">
      <c r="B14" s="1" t="s">
        <v>14</v>
      </c>
      <c r="C14" s="1" t="s">
        <v>25</v>
      </c>
      <c r="D14" s="1" t="s">
        <v>16</v>
      </c>
      <c r="E14" s="1" t="s">
        <v>22</v>
      </c>
      <c r="F14" s="2">
        <v>2214</v>
      </c>
      <c r="G14" s="2">
        <v>15</v>
      </c>
      <c r="H14" s="7">
        <f t="shared" si="0"/>
        <v>33210</v>
      </c>
      <c r="I14" s="2">
        <v>332.09395243215579</v>
      </c>
      <c r="J14" s="7">
        <f t="shared" si="1"/>
        <v>32877.910000000003</v>
      </c>
      <c r="K14" s="2">
        <v>22140</v>
      </c>
      <c r="L14" s="8">
        <f t="shared" si="2"/>
        <v>10737.910000000003</v>
      </c>
    </row>
    <row r="15" spans="2:12" x14ac:dyDescent="0.3">
      <c r="B15" s="1" t="s">
        <v>12</v>
      </c>
      <c r="C15" s="1" t="s">
        <v>25</v>
      </c>
      <c r="D15" s="1" t="s">
        <v>17</v>
      </c>
      <c r="E15" s="1" t="s">
        <v>22</v>
      </c>
      <c r="F15" s="2">
        <v>1823</v>
      </c>
      <c r="G15" s="2">
        <v>125</v>
      </c>
      <c r="H15" s="7">
        <f t="shared" si="0"/>
        <v>227875</v>
      </c>
      <c r="I15" s="2">
        <v>2278.7085037783045</v>
      </c>
      <c r="J15" s="7">
        <f t="shared" si="1"/>
        <v>225596.29</v>
      </c>
      <c r="K15" s="2">
        <v>218760</v>
      </c>
      <c r="L15" s="8">
        <f t="shared" si="2"/>
        <v>6836.2900000000081</v>
      </c>
    </row>
    <row r="16" spans="2:12" x14ac:dyDescent="0.3">
      <c r="B16" s="1" t="s">
        <v>10</v>
      </c>
      <c r="C16" s="1" t="s">
        <v>25</v>
      </c>
      <c r="D16" s="1" t="s">
        <v>19</v>
      </c>
      <c r="E16" s="1" t="s">
        <v>22</v>
      </c>
      <c r="F16" s="2">
        <v>362</v>
      </c>
      <c r="G16" s="2">
        <v>8</v>
      </c>
      <c r="H16" s="7">
        <f t="shared" si="0"/>
        <v>2896</v>
      </c>
      <c r="I16" s="2">
        <v>25.339538556551723</v>
      </c>
      <c r="J16" s="7">
        <f t="shared" si="1"/>
        <v>2870.66</v>
      </c>
      <c r="K16" s="2">
        <v>1810</v>
      </c>
      <c r="L16" s="8">
        <f t="shared" si="2"/>
        <v>1060.6599999999999</v>
      </c>
    </row>
    <row r="17" spans="2:12" x14ac:dyDescent="0.3">
      <c r="B17" s="1" t="s">
        <v>10</v>
      </c>
      <c r="C17" s="1" t="s">
        <v>25</v>
      </c>
      <c r="D17" s="1" t="s">
        <v>18</v>
      </c>
      <c r="E17" s="1" t="s">
        <v>22</v>
      </c>
      <c r="F17" s="2">
        <v>1397</v>
      </c>
      <c r="G17" s="2">
        <v>350</v>
      </c>
      <c r="H17" s="7">
        <f t="shared" si="0"/>
        <v>488950</v>
      </c>
      <c r="I17" s="2">
        <v>4889.4109618097727</v>
      </c>
      <c r="J17" s="7">
        <f t="shared" si="1"/>
        <v>484060.59</v>
      </c>
      <c r="K17" s="2">
        <v>363220</v>
      </c>
      <c r="L17" s="8">
        <f t="shared" si="2"/>
        <v>120840.59000000003</v>
      </c>
    </row>
    <row r="18" spans="2:12" x14ac:dyDescent="0.3">
      <c r="B18" s="1" t="s">
        <v>11</v>
      </c>
      <c r="C18" s="1" t="s">
        <v>25</v>
      </c>
      <c r="D18" s="1" t="s">
        <v>16</v>
      </c>
      <c r="E18" s="1" t="s">
        <v>22</v>
      </c>
      <c r="F18" s="2">
        <v>690</v>
      </c>
      <c r="G18" s="2">
        <v>12</v>
      </c>
      <c r="H18" s="7">
        <f t="shared" si="0"/>
        <v>8280</v>
      </c>
      <c r="I18" s="2">
        <v>165.59698441061425</v>
      </c>
      <c r="J18" s="7">
        <f t="shared" si="1"/>
        <v>8114.4</v>
      </c>
      <c r="K18" s="2">
        <v>2070</v>
      </c>
      <c r="L18" s="8">
        <f t="shared" si="2"/>
        <v>6044.4</v>
      </c>
    </row>
    <row r="19" spans="2:12" x14ac:dyDescent="0.3">
      <c r="B19" s="1" t="s">
        <v>12</v>
      </c>
      <c r="C19" s="1" t="s">
        <v>25</v>
      </c>
      <c r="D19" s="1" t="s">
        <v>17</v>
      </c>
      <c r="E19" s="1" t="s">
        <v>22</v>
      </c>
      <c r="F19" s="2">
        <v>662</v>
      </c>
      <c r="G19" s="2">
        <v>125</v>
      </c>
      <c r="H19" s="7">
        <f t="shared" si="0"/>
        <v>82750</v>
      </c>
      <c r="I19" s="2">
        <v>1654.9698623162235</v>
      </c>
      <c r="J19" s="7">
        <f t="shared" si="1"/>
        <v>81095.03</v>
      </c>
      <c r="K19" s="2">
        <v>79440</v>
      </c>
      <c r="L19" s="8">
        <f t="shared" si="2"/>
        <v>1655.0299999999988</v>
      </c>
    </row>
    <row r="20" spans="2:12" x14ac:dyDescent="0.3">
      <c r="B20" s="1" t="s">
        <v>11</v>
      </c>
      <c r="C20" s="1" t="s">
        <v>25</v>
      </c>
      <c r="D20" s="1" t="s">
        <v>17</v>
      </c>
      <c r="E20" s="1" t="s">
        <v>22</v>
      </c>
      <c r="F20" s="2">
        <v>1084</v>
      </c>
      <c r="G20" s="2">
        <v>15</v>
      </c>
      <c r="H20" s="7">
        <f t="shared" si="0"/>
        <v>16260</v>
      </c>
      <c r="I20" s="2">
        <v>260.15526246537081</v>
      </c>
      <c r="J20" s="7">
        <f t="shared" si="1"/>
        <v>15999.84</v>
      </c>
      <c r="K20" s="2">
        <v>3252</v>
      </c>
      <c r="L20" s="8">
        <f t="shared" si="2"/>
        <v>12747.84</v>
      </c>
    </row>
    <row r="21" spans="2:12" x14ac:dyDescent="0.3">
      <c r="B21" s="1" t="s">
        <v>11</v>
      </c>
      <c r="C21" s="1" t="s">
        <v>25</v>
      </c>
      <c r="D21" s="1" t="s">
        <v>19</v>
      </c>
      <c r="E21" s="1" t="s">
        <v>22</v>
      </c>
      <c r="F21" s="2">
        <v>1084</v>
      </c>
      <c r="G21" s="2">
        <v>12</v>
      </c>
      <c r="H21" s="7">
        <f t="shared" si="0"/>
        <v>13008</v>
      </c>
      <c r="I21" s="2">
        <v>260.15526246537081</v>
      </c>
      <c r="J21" s="7">
        <f t="shared" si="1"/>
        <v>12747.84</v>
      </c>
      <c r="K21" s="2">
        <v>3252</v>
      </c>
      <c r="L21" s="8">
        <f t="shared" si="2"/>
        <v>9495.84</v>
      </c>
    </row>
    <row r="22" spans="2:12" x14ac:dyDescent="0.3">
      <c r="B22" s="1" t="s">
        <v>12</v>
      </c>
      <c r="C22" s="1" t="s">
        <v>25</v>
      </c>
      <c r="D22" s="1" t="s">
        <v>18</v>
      </c>
      <c r="E22" s="1" t="s">
        <v>22</v>
      </c>
      <c r="F22" s="2">
        <v>662</v>
      </c>
      <c r="G22" s="2">
        <v>125</v>
      </c>
      <c r="H22" s="7">
        <f t="shared" si="0"/>
        <v>82750</v>
      </c>
      <c r="I22" s="2">
        <v>1654.9698623162235</v>
      </c>
      <c r="J22" s="7">
        <f t="shared" si="1"/>
        <v>81095.03</v>
      </c>
      <c r="K22" s="2">
        <v>79440</v>
      </c>
      <c r="L22" s="8">
        <f t="shared" si="2"/>
        <v>1655.0299999999988</v>
      </c>
    </row>
    <row r="23" spans="2:12" x14ac:dyDescent="0.3">
      <c r="B23" s="1" t="s">
        <v>13</v>
      </c>
      <c r="C23" s="1" t="s">
        <v>25</v>
      </c>
      <c r="D23" s="1" t="s">
        <v>20</v>
      </c>
      <c r="E23" s="1" t="s">
        <v>22</v>
      </c>
      <c r="F23" s="2">
        <v>1101</v>
      </c>
      <c r="G23" s="2">
        <v>300</v>
      </c>
      <c r="H23" s="7">
        <f t="shared" si="0"/>
        <v>330300</v>
      </c>
      <c r="I23" s="2">
        <v>6605.8797042060251</v>
      </c>
      <c r="J23" s="7">
        <f t="shared" si="1"/>
        <v>323694.12</v>
      </c>
      <c r="K23" s="2">
        <v>275250</v>
      </c>
      <c r="L23" s="8">
        <f t="shared" si="2"/>
        <v>48444.119999999995</v>
      </c>
    </row>
    <row r="24" spans="2:12" x14ac:dyDescent="0.3">
      <c r="B24" s="1" t="s">
        <v>11</v>
      </c>
      <c r="C24" s="1" t="s">
        <v>25</v>
      </c>
      <c r="D24" s="1" t="s">
        <v>18</v>
      </c>
      <c r="E24" s="1" t="s">
        <v>22</v>
      </c>
      <c r="F24" s="2">
        <v>1916</v>
      </c>
      <c r="G24" s="2">
        <v>30</v>
      </c>
      <c r="H24" s="7">
        <f t="shared" si="0"/>
        <v>57480</v>
      </c>
      <c r="I24" s="2">
        <v>689.74743941464544</v>
      </c>
      <c r="J24" s="7">
        <f t="shared" si="1"/>
        <v>56790.25</v>
      </c>
      <c r="K24" s="2">
        <v>5748</v>
      </c>
      <c r="L24" s="8">
        <f t="shared" si="2"/>
        <v>51042.25</v>
      </c>
    </row>
    <row r="25" spans="2:12" x14ac:dyDescent="0.3">
      <c r="B25" s="1" t="s">
        <v>10</v>
      </c>
      <c r="C25" s="1" t="s">
        <v>25</v>
      </c>
      <c r="D25" s="1"/>
      <c r="E25" s="1" t="s">
        <v>22</v>
      </c>
      <c r="F25" s="2">
        <v>1642</v>
      </c>
      <c r="G25" s="2">
        <v>350</v>
      </c>
      <c r="H25" s="7">
        <f t="shared" si="0"/>
        <v>574700</v>
      </c>
      <c r="I25" s="2">
        <v>17240.686039996381</v>
      </c>
      <c r="J25" s="7">
        <f t="shared" si="1"/>
        <v>557459.31000000006</v>
      </c>
      <c r="K25" s="2">
        <v>426920</v>
      </c>
      <c r="L25" s="8">
        <f t="shared" si="2"/>
        <v>130539.31000000006</v>
      </c>
    </row>
    <row r="26" spans="2:12" x14ac:dyDescent="0.3">
      <c r="B26" s="1" t="s">
        <v>14</v>
      </c>
      <c r="C26" s="1" t="s">
        <v>25</v>
      </c>
      <c r="D26" s="1" t="s">
        <v>16</v>
      </c>
      <c r="E26" s="1" t="s">
        <v>22</v>
      </c>
      <c r="F26" s="2">
        <v>2031</v>
      </c>
      <c r="G26" s="2">
        <v>15</v>
      </c>
      <c r="H26" s="7">
        <f t="shared" si="0"/>
        <v>30465</v>
      </c>
      <c r="I26" s="2">
        <v>1218.5778091954983</v>
      </c>
      <c r="J26" s="7">
        <f t="shared" si="1"/>
        <v>29246.42</v>
      </c>
      <c r="K26" s="2">
        <v>20310</v>
      </c>
      <c r="L26" s="8">
        <f t="shared" si="2"/>
        <v>8936.4199999999983</v>
      </c>
    </row>
    <row r="27" spans="2:12" x14ac:dyDescent="0.3">
      <c r="B27" s="1" t="s">
        <v>14</v>
      </c>
      <c r="C27" s="1" t="s">
        <v>25</v>
      </c>
      <c r="D27" s="1" t="s">
        <v>17</v>
      </c>
      <c r="E27" s="1" t="s">
        <v>22</v>
      </c>
      <c r="F27" s="2">
        <v>2031</v>
      </c>
      <c r="G27" s="2">
        <v>15</v>
      </c>
      <c r="H27" s="7">
        <f t="shared" si="0"/>
        <v>30465</v>
      </c>
      <c r="I27" s="2">
        <v>1218.5778091954983</v>
      </c>
      <c r="J27" s="7">
        <f t="shared" si="1"/>
        <v>29246.42</v>
      </c>
      <c r="K27" s="2">
        <v>20310</v>
      </c>
      <c r="L27" s="8">
        <f t="shared" si="2"/>
        <v>8936.4199999999983</v>
      </c>
    </row>
    <row r="28" spans="2:12" x14ac:dyDescent="0.3">
      <c r="B28" s="1" t="s">
        <v>12</v>
      </c>
      <c r="C28" s="1" t="s">
        <v>25</v>
      </c>
      <c r="D28" s="1" t="s">
        <v>16</v>
      </c>
      <c r="E28" s="1" t="s">
        <v>22</v>
      </c>
      <c r="F28" s="2">
        <v>1138</v>
      </c>
      <c r="G28" s="2">
        <v>187</v>
      </c>
      <c r="H28" s="7">
        <f t="shared" si="0"/>
        <v>212806</v>
      </c>
      <c r="I28" s="2">
        <v>5689.8963846400675</v>
      </c>
      <c r="J28" s="7">
        <f t="shared" si="1"/>
        <v>207116.1</v>
      </c>
      <c r="K28" s="2">
        <v>136560</v>
      </c>
      <c r="L28" s="8">
        <f t="shared" si="2"/>
        <v>70556.100000000006</v>
      </c>
    </row>
    <row r="29" spans="2:12" x14ac:dyDescent="0.3">
      <c r="B29" s="1" t="s">
        <v>12</v>
      </c>
      <c r="C29" s="1" t="s">
        <v>25</v>
      </c>
      <c r="D29" s="1" t="s">
        <v>17</v>
      </c>
      <c r="E29" s="1" t="s">
        <v>22</v>
      </c>
      <c r="F29" s="2">
        <v>1138</v>
      </c>
      <c r="G29" s="2">
        <v>125</v>
      </c>
      <c r="H29" s="7">
        <f t="shared" si="0"/>
        <v>142250</v>
      </c>
      <c r="I29" s="2">
        <v>5689.8963846400675</v>
      </c>
      <c r="J29" s="7">
        <f t="shared" si="1"/>
        <v>136560.1</v>
      </c>
      <c r="K29" s="2">
        <v>136560</v>
      </c>
      <c r="L29" s="8">
        <f t="shared" si="2"/>
        <v>0.10000000000582077</v>
      </c>
    </row>
    <row r="30" spans="2:12" x14ac:dyDescent="0.3">
      <c r="B30" s="1" t="s">
        <v>10</v>
      </c>
      <c r="C30" s="1" t="s">
        <v>25</v>
      </c>
      <c r="D30" s="1"/>
      <c r="E30" s="1" t="s">
        <v>22</v>
      </c>
      <c r="F30" s="2">
        <v>1865</v>
      </c>
      <c r="G30" s="2">
        <v>350</v>
      </c>
      <c r="H30" s="7">
        <f t="shared" si="0"/>
        <v>652750</v>
      </c>
      <c r="I30" s="2">
        <v>26109.524534789482</v>
      </c>
      <c r="J30" s="7">
        <f t="shared" si="1"/>
        <v>626640.48</v>
      </c>
      <c r="K30" s="2">
        <v>484900</v>
      </c>
      <c r="L30" s="8">
        <f t="shared" si="2"/>
        <v>141740.47999999998</v>
      </c>
    </row>
    <row r="31" spans="2:12" x14ac:dyDescent="0.3">
      <c r="B31" s="1" t="s">
        <v>12</v>
      </c>
      <c r="C31" s="1" t="s">
        <v>25</v>
      </c>
      <c r="D31" s="1" t="s">
        <v>20</v>
      </c>
      <c r="E31" s="1" t="s">
        <v>22</v>
      </c>
      <c r="F31" s="2">
        <v>1074</v>
      </c>
      <c r="G31" s="2">
        <v>125</v>
      </c>
      <c r="H31" s="7">
        <f t="shared" si="0"/>
        <v>134250</v>
      </c>
      <c r="I31" s="2">
        <v>5369.9022118659332</v>
      </c>
      <c r="J31" s="7">
        <f t="shared" si="1"/>
        <v>128880.1</v>
      </c>
      <c r="K31" s="2">
        <v>128880</v>
      </c>
      <c r="L31" s="8">
        <f t="shared" si="2"/>
        <v>0.10000000000582077</v>
      </c>
    </row>
    <row r="32" spans="2:12" x14ac:dyDescent="0.3">
      <c r="B32" s="1" t="s">
        <v>10</v>
      </c>
      <c r="C32" s="1" t="s">
        <v>25</v>
      </c>
      <c r="D32" s="1" t="s">
        <v>17</v>
      </c>
      <c r="E32" s="1" t="s">
        <v>23</v>
      </c>
      <c r="F32" s="2">
        <v>2689</v>
      </c>
      <c r="G32" s="2">
        <v>17</v>
      </c>
      <c r="H32" s="7">
        <f t="shared" si="0"/>
        <v>45713</v>
      </c>
      <c r="I32" s="2">
        <v>941.13286158242511</v>
      </c>
      <c r="J32" s="7">
        <f t="shared" si="1"/>
        <v>44771.87</v>
      </c>
      <c r="K32" s="2">
        <v>13445</v>
      </c>
      <c r="L32" s="8">
        <f t="shared" si="2"/>
        <v>31326.870000000003</v>
      </c>
    </row>
    <row r="33" spans="2:12" x14ac:dyDescent="0.3">
      <c r="B33" s="1" t="s">
        <v>10</v>
      </c>
      <c r="C33" s="1" t="s">
        <v>25</v>
      </c>
      <c r="D33" s="1" t="s">
        <v>18</v>
      </c>
      <c r="E33" s="1" t="s">
        <v>23</v>
      </c>
      <c r="F33" s="2">
        <v>2689</v>
      </c>
      <c r="G33" s="2">
        <v>7</v>
      </c>
      <c r="H33" s="7">
        <f t="shared" si="0"/>
        <v>18823</v>
      </c>
      <c r="I33" s="2">
        <v>941.13286158242511</v>
      </c>
      <c r="J33" s="7">
        <f t="shared" si="1"/>
        <v>17881.87</v>
      </c>
      <c r="K33" s="2">
        <v>13445</v>
      </c>
      <c r="L33" s="8">
        <f t="shared" si="2"/>
        <v>4436.869999999999</v>
      </c>
    </row>
    <row r="34" spans="2:12" x14ac:dyDescent="0.3">
      <c r="B34" s="1" t="s">
        <v>10</v>
      </c>
      <c r="C34" s="1" t="s">
        <v>25</v>
      </c>
      <c r="D34" s="1" t="s">
        <v>20</v>
      </c>
      <c r="E34" s="1" t="s">
        <v>23</v>
      </c>
      <c r="F34" s="2">
        <v>1683</v>
      </c>
      <c r="G34" s="2">
        <v>8</v>
      </c>
      <c r="H34" s="7">
        <f t="shared" si="0"/>
        <v>13464</v>
      </c>
      <c r="I34" s="2">
        <v>589.03927335188598</v>
      </c>
      <c r="J34" s="7">
        <f t="shared" si="1"/>
        <v>12874.96</v>
      </c>
      <c r="K34" s="2">
        <v>8415</v>
      </c>
      <c r="L34" s="8">
        <f t="shared" si="2"/>
        <v>4459.9599999999991</v>
      </c>
    </row>
    <row r="35" spans="2:12" x14ac:dyDescent="0.3">
      <c r="B35" s="1" t="s">
        <v>11</v>
      </c>
      <c r="C35" s="1" t="s">
        <v>25</v>
      </c>
      <c r="D35" s="1" t="s">
        <v>20</v>
      </c>
      <c r="E35" s="1" t="s">
        <v>23</v>
      </c>
      <c r="F35" s="2">
        <v>1123</v>
      </c>
      <c r="G35" s="2">
        <v>12</v>
      </c>
      <c r="H35" s="7">
        <f t="shared" si="0"/>
        <v>13476</v>
      </c>
      <c r="I35" s="2">
        <v>673.78773004753555</v>
      </c>
      <c r="J35" s="7">
        <f t="shared" si="1"/>
        <v>12802.21</v>
      </c>
      <c r="K35" s="2">
        <v>3369</v>
      </c>
      <c r="L35" s="8">
        <f t="shared" si="2"/>
        <v>9433.2099999999991</v>
      </c>
    </row>
    <row r="36" spans="2:12" x14ac:dyDescent="0.3">
      <c r="B36" s="1" t="s">
        <v>14</v>
      </c>
      <c r="C36" s="1" t="s">
        <v>25</v>
      </c>
      <c r="D36" s="1" t="s">
        <v>15</v>
      </c>
      <c r="E36" s="1" t="s">
        <v>23</v>
      </c>
      <c r="F36" s="2">
        <v>2791</v>
      </c>
      <c r="G36" s="2">
        <v>15</v>
      </c>
      <c r="H36" s="7">
        <f t="shared" si="0"/>
        <v>41865</v>
      </c>
      <c r="I36" s="2">
        <v>2093.2118817482988</v>
      </c>
      <c r="J36" s="7">
        <f t="shared" si="1"/>
        <v>39771.79</v>
      </c>
      <c r="K36" s="2">
        <v>27910</v>
      </c>
      <c r="L36" s="8">
        <f t="shared" si="2"/>
        <v>11861.79</v>
      </c>
    </row>
    <row r="37" spans="2:12" x14ac:dyDescent="0.3">
      <c r="B37" s="1" t="s">
        <v>13</v>
      </c>
      <c r="C37" s="1" t="s">
        <v>25</v>
      </c>
      <c r="D37" s="1" t="s">
        <v>17</v>
      </c>
      <c r="E37" s="1" t="s">
        <v>23</v>
      </c>
      <c r="F37" s="2">
        <v>1607</v>
      </c>
      <c r="G37" s="2">
        <v>300</v>
      </c>
      <c r="H37" s="7">
        <f t="shared" ref="H37:H68" si="3">F37*G37</f>
        <v>482100</v>
      </c>
      <c r="I37" s="2">
        <v>24104.561046001549</v>
      </c>
      <c r="J37" s="7">
        <f t="shared" si="1"/>
        <v>457995.44</v>
      </c>
      <c r="K37" s="2">
        <v>401750</v>
      </c>
      <c r="L37" s="8">
        <f t="shared" si="2"/>
        <v>56245.440000000002</v>
      </c>
    </row>
    <row r="38" spans="2:12" x14ac:dyDescent="0.3">
      <c r="B38" s="1" t="s">
        <v>14</v>
      </c>
      <c r="C38" s="1" t="s">
        <v>25</v>
      </c>
      <c r="D38" s="1" t="s">
        <v>19</v>
      </c>
      <c r="E38" s="1" t="s">
        <v>23</v>
      </c>
      <c r="F38" s="2">
        <v>2861</v>
      </c>
      <c r="G38" s="2">
        <v>15</v>
      </c>
      <c r="H38" s="7">
        <f t="shared" si="3"/>
        <v>42915</v>
      </c>
      <c r="I38" s="2">
        <v>2145.710925719055</v>
      </c>
      <c r="J38" s="7">
        <f t="shared" si="1"/>
        <v>40769.29</v>
      </c>
      <c r="K38" s="2">
        <v>28610</v>
      </c>
      <c r="L38" s="8">
        <f t="shared" si="2"/>
        <v>12159.29</v>
      </c>
    </row>
    <row r="39" spans="2:12" x14ac:dyDescent="0.3">
      <c r="B39" s="1" t="s">
        <v>11</v>
      </c>
      <c r="C39" s="1" t="s">
        <v>25</v>
      </c>
      <c r="D39" s="1" t="s">
        <v>15</v>
      </c>
      <c r="E39" s="1" t="s">
        <v>23</v>
      </c>
      <c r="F39" s="2">
        <v>562</v>
      </c>
      <c r="G39" s="2">
        <v>12</v>
      </c>
      <c r="H39" s="7">
        <f t="shared" si="3"/>
        <v>6744</v>
      </c>
      <c r="I39" s="2">
        <v>404.63263147289223</v>
      </c>
      <c r="J39" s="7">
        <f t="shared" si="1"/>
        <v>6339.37</v>
      </c>
      <c r="K39" s="2">
        <v>1686</v>
      </c>
      <c r="L39" s="8">
        <f t="shared" si="2"/>
        <v>4653.37</v>
      </c>
    </row>
    <row r="40" spans="2:12" x14ac:dyDescent="0.3">
      <c r="B40" s="1" t="s">
        <v>10</v>
      </c>
      <c r="C40" s="1" t="s">
        <v>25</v>
      </c>
      <c r="D40" s="1" t="s">
        <v>16</v>
      </c>
      <c r="E40" s="1" t="s">
        <v>23</v>
      </c>
      <c r="F40" s="2">
        <v>980</v>
      </c>
      <c r="G40" s="2">
        <v>350</v>
      </c>
      <c r="H40" s="7">
        <f t="shared" si="3"/>
        <v>343000</v>
      </c>
      <c r="I40" s="2">
        <v>20579.625236536482</v>
      </c>
      <c r="J40" s="7">
        <f t="shared" si="1"/>
        <v>322420.37</v>
      </c>
      <c r="K40" s="2">
        <v>254800</v>
      </c>
      <c r="L40" s="8">
        <f t="shared" si="2"/>
        <v>67620.37</v>
      </c>
    </row>
    <row r="41" spans="2:12" x14ac:dyDescent="0.3">
      <c r="B41" s="1" t="s">
        <v>10</v>
      </c>
      <c r="C41" s="1" t="s">
        <v>25</v>
      </c>
      <c r="D41" s="1" t="s">
        <v>19</v>
      </c>
      <c r="E41" s="1" t="s">
        <v>23</v>
      </c>
      <c r="F41" s="2">
        <v>1498</v>
      </c>
      <c r="G41" s="2">
        <v>7</v>
      </c>
      <c r="H41" s="7">
        <f t="shared" si="3"/>
        <v>10486</v>
      </c>
      <c r="I41" s="2">
        <v>629.14854294554391</v>
      </c>
      <c r="J41" s="7">
        <f t="shared" si="1"/>
        <v>9856.85</v>
      </c>
      <c r="K41" s="2">
        <v>7490</v>
      </c>
      <c r="L41" s="8">
        <f t="shared" si="2"/>
        <v>2366.8500000000004</v>
      </c>
    </row>
    <row r="42" spans="2:12" x14ac:dyDescent="0.3">
      <c r="B42" s="1" t="s">
        <v>10</v>
      </c>
      <c r="C42" s="1" t="s">
        <v>25</v>
      </c>
      <c r="D42" s="1" t="s">
        <v>18</v>
      </c>
      <c r="E42" s="1" t="s">
        <v>23</v>
      </c>
      <c r="F42" s="2">
        <v>1498</v>
      </c>
      <c r="G42" s="2">
        <v>7</v>
      </c>
      <c r="H42" s="7">
        <f t="shared" si="3"/>
        <v>10486</v>
      </c>
      <c r="I42" s="2">
        <v>629.14854294554391</v>
      </c>
      <c r="J42" s="7">
        <f t="shared" si="1"/>
        <v>9856.85</v>
      </c>
      <c r="K42" s="2">
        <v>7490</v>
      </c>
      <c r="L42" s="8">
        <f t="shared" si="2"/>
        <v>2366.8500000000004</v>
      </c>
    </row>
    <row r="43" spans="2:12" x14ac:dyDescent="0.3">
      <c r="B43" s="1" t="s">
        <v>10</v>
      </c>
      <c r="C43" s="1" t="s">
        <v>25</v>
      </c>
      <c r="D43" s="1" t="s">
        <v>20</v>
      </c>
      <c r="E43" s="1" t="s">
        <v>23</v>
      </c>
      <c r="F43" s="2">
        <v>1679</v>
      </c>
      <c r="G43" s="2">
        <v>350</v>
      </c>
      <c r="H43" s="7">
        <f t="shared" si="3"/>
        <v>587650</v>
      </c>
      <c r="I43" s="2">
        <v>35258.35793075995</v>
      </c>
      <c r="J43" s="7">
        <f t="shared" si="1"/>
        <v>552391.64</v>
      </c>
      <c r="K43" s="2">
        <v>436540</v>
      </c>
      <c r="L43" s="8">
        <f t="shared" si="2"/>
        <v>115851.64000000001</v>
      </c>
    </row>
    <row r="44" spans="2:12" x14ac:dyDescent="0.3">
      <c r="B44" s="1" t="s">
        <v>10</v>
      </c>
      <c r="C44" s="1" t="s">
        <v>25</v>
      </c>
      <c r="D44" s="1" t="s">
        <v>19</v>
      </c>
      <c r="E44" s="1" t="s">
        <v>23</v>
      </c>
      <c r="F44" s="2">
        <v>1333</v>
      </c>
      <c r="G44" s="2">
        <v>7</v>
      </c>
      <c r="H44" s="7">
        <f t="shared" si="3"/>
        <v>9331</v>
      </c>
      <c r="I44" s="2">
        <v>559.84980490414557</v>
      </c>
      <c r="J44" s="7">
        <f t="shared" si="1"/>
        <v>8771.15</v>
      </c>
      <c r="K44" s="2">
        <v>6665</v>
      </c>
      <c r="L44" s="8">
        <f t="shared" si="2"/>
        <v>2106.1499999999996</v>
      </c>
    </row>
    <row r="45" spans="2:12" x14ac:dyDescent="0.3">
      <c r="B45" s="1" t="s">
        <v>11</v>
      </c>
      <c r="C45" s="1" t="s">
        <v>25</v>
      </c>
      <c r="D45" s="1" t="s">
        <v>15</v>
      </c>
      <c r="E45" s="1" t="s">
        <v>23</v>
      </c>
      <c r="F45" s="2">
        <v>727</v>
      </c>
      <c r="G45" s="2">
        <v>12</v>
      </c>
      <c r="H45" s="7">
        <f t="shared" si="3"/>
        <v>8724</v>
      </c>
      <c r="I45" s="2">
        <v>610.66887946783766</v>
      </c>
      <c r="J45" s="7">
        <f t="shared" si="1"/>
        <v>8113.33</v>
      </c>
      <c r="K45" s="2">
        <v>2181</v>
      </c>
      <c r="L45" s="8">
        <f t="shared" si="2"/>
        <v>5932.33</v>
      </c>
    </row>
    <row r="46" spans="2:12" x14ac:dyDescent="0.3">
      <c r="B46" s="1" t="s">
        <v>11</v>
      </c>
      <c r="C46" s="1" t="s">
        <v>25</v>
      </c>
      <c r="D46" s="1" t="s">
        <v>16</v>
      </c>
      <c r="E46" s="1" t="s">
        <v>23</v>
      </c>
      <c r="F46" s="2">
        <v>2340</v>
      </c>
      <c r="G46" s="2">
        <v>12</v>
      </c>
      <c r="H46" s="7">
        <f t="shared" si="3"/>
        <v>28080</v>
      </c>
      <c r="I46" s="2">
        <v>1965.564206265117</v>
      </c>
      <c r="J46" s="7">
        <f t="shared" si="1"/>
        <v>26114.44</v>
      </c>
      <c r="K46" s="2">
        <v>7020</v>
      </c>
      <c r="L46" s="8">
        <f t="shared" si="2"/>
        <v>19094.439999999999</v>
      </c>
    </row>
    <row r="47" spans="2:12" x14ac:dyDescent="0.3">
      <c r="B47" s="1" t="s">
        <v>10</v>
      </c>
      <c r="C47" s="1" t="s">
        <v>25</v>
      </c>
      <c r="D47" s="1" t="s">
        <v>19</v>
      </c>
      <c r="E47" s="1" t="s">
        <v>23</v>
      </c>
      <c r="F47" s="2">
        <v>609</v>
      </c>
      <c r="G47" s="2">
        <v>20</v>
      </c>
      <c r="H47" s="7">
        <f t="shared" si="3"/>
        <v>12180</v>
      </c>
      <c r="I47" s="2">
        <v>852.58447408508289</v>
      </c>
      <c r="J47" s="7">
        <f t="shared" si="1"/>
        <v>11327.42</v>
      </c>
      <c r="K47" s="2">
        <v>6090</v>
      </c>
      <c r="L47" s="8">
        <f t="shared" si="2"/>
        <v>5237.42</v>
      </c>
    </row>
    <row r="48" spans="2:12" x14ac:dyDescent="0.3">
      <c r="B48" s="1" t="s">
        <v>13</v>
      </c>
      <c r="C48" s="1" t="s">
        <v>25</v>
      </c>
      <c r="D48" s="1" t="s">
        <v>18</v>
      </c>
      <c r="E48" s="1" t="s">
        <v>23</v>
      </c>
      <c r="F48" s="2">
        <v>2747</v>
      </c>
      <c r="G48" s="2">
        <v>300</v>
      </c>
      <c r="H48" s="7">
        <f t="shared" si="3"/>
        <v>824100</v>
      </c>
      <c r="I48" s="2">
        <v>57685.949515067055</v>
      </c>
      <c r="J48" s="7">
        <f t="shared" si="1"/>
        <v>766414.05</v>
      </c>
      <c r="K48" s="2">
        <v>686750</v>
      </c>
      <c r="L48" s="8">
        <f t="shared" si="2"/>
        <v>79664.050000000047</v>
      </c>
    </row>
    <row r="49" spans="2:12" x14ac:dyDescent="0.3">
      <c r="B49" s="1" t="s">
        <v>12</v>
      </c>
      <c r="C49" s="1" t="s">
        <v>25</v>
      </c>
      <c r="D49" s="1" t="s">
        <v>15</v>
      </c>
      <c r="E49" s="1" t="s">
        <v>23</v>
      </c>
      <c r="F49" s="2">
        <v>1540</v>
      </c>
      <c r="G49" s="2">
        <v>125</v>
      </c>
      <c r="H49" s="7">
        <f t="shared" si="3"/>
        <v>192500</v>
      </c>
      <c r="I49" s="2">
        <v>15399.719564755191</v>
      </c>
      <c r="J49" s="7">
        <f t="shared" si="1"/>
        <v>177100.28</v>
      </c>
      <c r="K49" s="2">
        <v>184800</v>
      </c>
      <c r="L49" s="8">
        <f t="shared" si="2"/>
        <v>-7699.7200000000012</v>
      </c>
    </row>
    <row r="50" spans="2:12" x14ac:dyDescent="0.3">
      <c r="B50" s="1" t="s">
        <v>10</v>
      </c>
      <c r="C50" s="1" t="s">
        <v>25</v>
      </c>
      <c r="D50" s="1" t="s">
        <v>15</v>
      </c>
      <c r="E50" s="1" t="s">
        <v>23</v>
      </c>
      <c r="F50" s="2">
        <v>1362</v>
      </c>
      <c r="G50" s="2">
        <v>350</v>
      </c>
      <c r="H50" s="7">
        <f t="shared" si="3"/>
        <v>476700</v>
      </c>
      <c r="I50" s="2">
        <v>38135.305540357396</v>
      </c>
      <c r="J50" s="7">
        <f t="shared" si="1"/>
        <v>438564.69</v>
      </c>
      <c r="K50" s="2">
        <v>354120</v>
      </c>
      <c r="L50" s="8">
        <f t="shared" si="2"/>
        <v>84444.69</v>
      </c>
    </row>
    <row r="51" spans="2:12" x14ac:dyDescent="0.3">
      <c r="B51" s="1" t="s">
        <v>12</v>
      </c>
      <c r="C51" s="1" t="s">
        <v>25</v>
      </c>
      <c r="D51" s="1" t="s">
        <v>17</v>
      </c>
      <c r="E51" s="1" t="s">
        <v>23</v>
      </c>
      <c r="F51" s="2">
        <v>1114</v>
      </c>
      <c r="G51" s="2">
        <v>125</v>
      </c>
      <c r="H51" s="7">
        <f t="shared" si="3"/>
        <v>139250</v>
      </c>
      <c r="I51" s="2">
        <v>11139.797139699534</v>
      </c>
      <c r="J51" s="7">
        <f t="shared" si="1"/>
        <v>128110.2</v>
      </c>
      <c r="K51" s="2">
        <v>133680</v>
      </c>
      <c r="L51" s="8">
        <f t="shared" si="2"/>
        <v>-5569.8000000000029</v>
      </c>
    </row>
    <row r="52" spans="2:12" x14ac:dyDescent="0.3">
      <c r="B52" s="1" t="s">
        <v>13</v>
      </c>
      <c r="C52" s="1" t="s">
        <v>25</v>
      </c>
      <c r="D52" s="1" t="s">
        <v>17</v>
      </c>
      <c r="E52" s="1" t="s">
        <v>23</v>
      </c>
      <c r="F52" s="2">
        <v>2460</v>
      </c>
      <c r="G52" s="2">
        <v>300</v>
      </c>
      <c r="H52" s="7">
        <f t="shared" si="3"/>
        <v>738000</v>
      </c>
      <c r="I52" s="2">
        <v>59038.924876827696</v>
      </c>
      <c r="J52" s="7">
        <f t="shared" si="1"/>
        <v>678961.08</v>
      </c>
      <c r="K52" s="2">
        <v>615000</v>
      </c>
      <c r="L52" s="8">
        <f t="shared" si="2"/>
        <v>63961.079999999958</v>
      </c>
    </row>
    <row r="53" spans="2:12" x14ac:dyDescent="0.3">
      <c r="B53" s="1" t="s">
        <v>10</v>
      </c>
      <c r="C53" s="1" t="s">
        <v>25</v>
      </c>
      <c r="D53" s="1" t="s">
        <v>17</v>
      </c>
      <c r="E53" s="1" t="s">
        <v>23</v>
      </c>
      <c r="F53" s="2">
        <v>2993</v>
      </c>
      <c r="G53" s="2">
        <v>20</v>
      </c>
      <c r="H53" s="7">
        <f t="shared" si="3"/>
        <v>59860</v>
      </c>
      <c r="I53" s="2">
        <v>4788.712795564913</v>
      </c>
      <c r="J53" s="7">
        <f t="shared" si="1"/>
        <v>55071.29</v>
      </c>
      <c r="K53" s="2">
        <v>29930</v>
      </c>
      <c r="L53" s="8">
        <f t="shared" si="2"/>
        <v>25141.29</v>
      </c>
    </row>
    <row r="54" spans="2:12" x14ac:dyDescent="0.3">
      <c r="B54" s="1" t="s">
        <v>10</v>
      </c>
      <c r="C54" s="1" t="s">
        <v>25</v>
      </c>
      <c r="D54" s="1" t="s">
        <v>17</v>
      </c>
      <c r="E54" s="1" t="s">
        <v>23</v>
      </c>
      <c r="F54" s="2">
        <v>1362</v>
      </c>
      <c r="G54" s="2">
        <v>350</v>
      </c>
      <c r="H54" s="7">
        <f t="shared" si="3"/>
        <v>476700</v>
      </c>
      <c r="I54" s="2">
        <v>38135.305540357396</v>
      </c>
      <c r="J54" s="7">
        <f t="shared" si="1"/>
        <v>438564.69</v>
      </c>
      <c r="K54" s="2">
        <v>354120</v>
      </c>
      <c r="L54" s="8">
        <f t="shared" si="2"/>
        <v>84444.69</v>
      </c>
    </row>
    <row r="55" spans="2:12" x14ac:dyDescent="0.3">
      <c r="B55" s="1" t="s">
        <v>13</v>
      </c>
      <c r="C55" s="1" t="s">
        <v>25</v>
      </c>
      <c r="D55" s="1" t="s">
        <v>19</v>
      </c>
      <c r="E55" s="1" t="s">
        <v>23</v>
      </c>
      <c r="F55" s="2">
        <v>635</v>
      </c>
      <c r="G55" s="2">
        <v>300</v>
      </c>
      <c r="H55" s="7">
        <f t="shared" si="3"/>
        <v>190500</v>
      </c>
      <c r="I55" s="2">
        <v>15239.722478368123</v>
      </c>
      <c r="J55" s="7">
        <f t="shared" si="1"/>
        <v>175260.28</v>
      </c>
      <c r="K55" s="2">
        <v>158750</v>
      </c>
      <c r="L55" s="8">
        <f t="shared" si="2"/>
        <v>16510.28</v>
      </c>
    </row>
    <row r="56" spans="2:12" x14ac:dyDescent="0.3">
      <c r="B56" s="1" t="s">
        <v>13</v>
      </c>
      <c r="C56" s="1" t="s">
        <v>25</v>
      </c>
      <c r="D56" s="1" t="s">
        <v>20</v>
      </c>
      <c r="E56" s="1" t="s">
        <v>23</v>
      </c>
      <c r="F56" s="2">
        <v>2460</v>
      </c>
      <c r="G56" s="2">
        <v>300</v>
      </c>
      <c r="H56" s="7">
        <f t="shared" si="3"/>
        <v>738000</v>
      </c>
      <c r="I56" s="2">
        <v>59038.924876827696</v>
      </c>
      <c r="J56" s="7">
        <f t="shared" si="1"/>
        <v>678961.08</v>
      </c>
      <c r="K56" s="2">
        <v>615000</v>
      </c>
      <c r="L56" s="8">
        <f t="shared" si="2"/>
        <v>63961.079999999958</v>
      </c>
    </row>
    <row r="57" spans="2:12" x14ac:dyDescent="0.3">
      <c r="B57" s="1" t="s">
        <v>13</v>
      </c>
      <c r="C57" s="1" t="s">
        <v>25</v>
      </c>
      <c r="D57" s="1" t="s">
        <v>20</v>
      </c>
      <c r="E57" s="1" t="s">
        <v>23</v>
      </c>
      <c r="F57" s="2">
        <v>635</v>
      </c>
      <c r="G57" s="2">
        <v>300</v>
      </c>
      <c r="H57" s="7">
        <f t="shared" si="3"/>
        <v>190500</v>
      </c>
      <c r="I57" s="2">
        <v>15239.722478368123</v>
      </c>
      <c r="J57" s="7">
        <f t="shared" si="1"/>
        <v>175260.28</v>
      </c>
      <c r="K57" s="2">
        <v>158750</v>
      </c>
      <c r="L57" s="8">
        <f t="shared" si="2"/>
        <v>16510.28</v>
      </c>
    </row>
    <row r="58" spans="2:12" x14ac:dyDescent="0.3">
      <c r="B58" s="1" t="s">
        <v>13</v>
      </c>
      <c r="C58" s="1" t="s">
        <v>25</v>
      </c>
      <c r="D58" s="1" t="s">
        <v>17</v>
      </c>
      <c r="E58" s="1" t="s">
        <v>23</v>
      </c>
      <c r="F58" s="2">
        <v>2565</v>
      </c>
      <c r="G58" s="2">
        <v>300</v>
      </c>
      <c r="H58" s="7">
        <f t="shared" si="3"/>
        <v>769500</v>
      </c>
      <c r="I58" s="2">
        <v>69253.738860851998</v>
      </c>
      <c r="J58" s="7">
        <f t="shared" si="1"/>
        <v>700246.26</v>
      </c>
      <c r="K58" s="2">
        <v>641250</v>
      </c>
      <c r="L58" s="8">
        <f t="shared" si="2"/>
        <v>58996.260000000009</v>
      </c>
    </row>
    <row r="59" spans="2:12" x14ac:dyDescent="0.3">
      <c r="B59" s="1" t="s">
        <v>10</v>
      </c>
      <c r="C59" s="1" t="s">
        <v>25</v>
      </c>
      <c r="D59" s="1" t="s">
        <v>17</v>
      </c>
      <c r="E59" s="1" t="s">
        <v>23</v>
      </c>
      <c r="F59" s="2">
        <v>2417</v>
      </c>
      <c r="G59" s="2">
        <v>350</v>
      </c>
      <c r="H59" s="7">
        <f t="shared" si="3"/>
        <v>845950</v>
      </c>
      <c r="I59" s="2">
        <v>76134.113566390835</v>
      </c>
      <c r="J59" s="7">
        <f t="shared" si="1"/>
        <v>769815.89</v>
      </c>
      <c r="K59" s="2">
        <v>628420</v>
      </c>
      <c r="L59" s="8">
        <f t="shared" si="2"/>
        <v>141395.89000000001</v>
      </c>
    </row>
    <row r="60" spans="2:12" x14ac:dyDescent="0.3">
      <c r="B60" s="1" t="s">
        <v>14</v>
      </c>
      <c r="C60" s="1" t="s">
        <v>25</v>
      </c>
      <c r="D60" s="1" t="s">
        <v>19</v>
      </c>
      <c r="E60" s="1" t="s">
        <v>23</v>
      </c>
      <c r="F60" s="2">
        <v>245</v>
      </c>
      <c r="G60" s="2">
        <v>15</v>
      </c>
      <c r="H60" s="7">
        <f t="shared" si="3"/>
        <v>3675</v>
      </c>
      <c r="I60" s="2">
        <v>330.74397701576487</v>
      </c>
      <c r="J60" s="7">
        <f t="shared" si="1"/>
        <v>3344.26</v>
      </c>
      <c r="K60" s="2">
        <v>2450</v>
      </c>
      <c r="L60" s="8">
        <f t="shared" si="2"/>
        <v>894.26000000000022</v>
      </c>
    </row>
    <row r="61" spans="2:12" x14ac:dyDescent="0.3">
      <c r="B61" s="1" t="s">
        <v>12</v>
      </c>
      <c r="C61" s="1" t="s">
        <v>25</v>
      </c>
      <c r="D61" s="1" t="s">
        <v>19</v>
      </c>
      <c r="E61" s="1" t="s">
        <v>23</v>
      </c>
      <c r="F61" s="2">
        <v>2110</v>
      </c>
      <c r="G61" s="2">
        <v>125</v>
      </c>
      <c r="H61" s="7">
        <f t="shared" si="3"/>
        <v>263750</v>
      </c>
      <c r="I61" s="2">
        <v>23737.067738206257</v>
      </c>
      <c r="J61" s="7">
        <f t="shared" si="1"/>
        <v>240012.93</v>
      </c>
      <c r="K61" s="2">
        <v>253200</v>
      </c>
      <c r="L61" s="8">
        <f t="shared" si="2"/>
        <v>-13187.070000000007</v>
      </c>
    </row>
    <row r="62" spans="2:12" x14ac:dyDescent="0.3">
      <c r="B62" s="1" t="s">
        <v>12</v>
      </c>
      <c r="C62" s="1" t="s">
        <v>25</v>
      </c>
      <c r="D62" s="1" t="s">
        <v>18</v>
      </c>
      <c r="E62" s="1" t="s">
        <v>23</v>
      </c>
      <c r="F62" s="2">
        <v>877</v>
      </c>
      <c r="G62" s="2">
        <v>125</v>
      </c>
      <c r="H62" s="7">
        <f t="shared" si="3"/>
        <v>109625</v>
      </c>
      <c r="I62" s="2">
        <v>9866.0703347899944</v>
      </c>
      <c r="J62" s="7">
        <f t="shared" si="1"/>
        <v>99758.93</v>
      </c>
      <c r="K62" s="2">
        <v>105240</v>
      </c>
      <c r="L62" s="8">
        <f t="shared" si="2"/>
        <v>-5481.070000000007</v>
      </c>
    </row>
    <row r="63" spans="2:12" x14ac:dyDescent="0.3">
      <c r="B63" s="1" t="s">
        <v>10</v>
      </c>
      <c r="C63" s="1" t="s">
        <v>25</v>
      </c>
      <c r="D63" s="1" t="s">
        <v>20</v>
      </c>
      <c r="E63" s="1" t="s">
        <v>23</v>
      </c>
      <c r="F63" s="2">
        <v>1694</v>
      </c>
      <c r="G63" s="2">
        <v>20</v>
      </c>
      <c r="H63" s="7">
        <f t="shared" si="3"/>
        <v>33880</v>
      </c>
      <c r="I63" s="2">
        <v>3049.1444738215278</v>
      </c>
      <c r="J63" s="7">
        <f t="shared" si="1"/>
        <v>30830.86</v>
      </c>
      <c r="K63" s="2">
        <v>16940</v>
      </c>
      <c r="L63" s="8">
        <f t="shared" si="2"/>
        <v>13890.86</v>
      </c>
    </row>
    <row r="64" spans="2:12" x14ac:dyDescent="0.3">
      <c r="B64" s="1" t="s">
        <v>10</v>
      </c>
      <c r="C64" s="1" t="s">
        <v>25</v>
      </c>
      <c r="D64" s="1" t="s">
        <v>15</v>
      </c>
      <c r="E64" s="1" t="s">
        <v>23</v>
      </c>
      <c r="F64" s="2">
        <v>521</v>
      </c>
      <c r="G64" s="2">
        <v>7</v>
      </c>
      <c r="H64" s="7">
        <f t="shared" si="3"/>
        <v>3647</v>
      </c>
      <c r="I64" s="2">
        <v>328.22402290516862</v>
      </c>
      <c r="J64" s="7">
        <f t="shared" si="1"/>
        <v>3318.78</v>
      </c>
      <c r="K64" s="2">
        <v>2605</v>
      </c>
      <c r="L64" s="8">
        <f t="shared" si="2"/>
        <v>713.7800000000002</v>
      </c>
    </row>
    <row r="65" spans="2:12" x14ac:dyDescent="0.3">
      <c r="B65" s="1" t="s">
        <v>10</v>
      </c>
      <c r="C65" s="1" t="s">
        <v>25</v>
      </c>
      <c r="D65" s="1" t="s">
        <v>17</v>
      </c>
      <c r="E65" s="1" t="s">
        <v>23</v>
      </c>
      <c r="F65" s="2">
        <v>1038</v>
      </c>
      <c r="G65" s="2">
        <v>20</v>
      </c>
      <c r="H65" s="7">
        <f t="shared" si="3"/>
        <v>20760</v>
      </c>
      <c r="I65" s="2">
        <v>1868.3659762849741</v>
      </c>
      <c r="J65" s="7">
        <f t="shared" si="1"/>
        <v>18891.63</v>
      </c>
      <c r="K65" s="2">
        <v>10380</v>
      </c>
      <c r="L65" s="8">
        <f t="shared" si="2"/>
        <v>8511.630000000001</v>
      </c>
    </row>
    <row r="66" spans="2:12" x14ac:dyDescent="0.3">
      <c r="B66" s="1" t="s">
        <v>14</v>
      </c>
      <c r="C66" s="1" t="s">
        <v>25</v>
      </c>
      <c r="D66" s="1" t="s">
        <v>19</v>
      </c>
      <c r="E66" s="1" t="s">
        <v>23</v>
      </c>
      <c r="F66" s="2">
        <v>2628</v>
      </c>
      <c r="G66" s="2">
        <v>15</v>
      </c>
      <c r="H66" s="7">
        <f t="shared" si="3"/>
        <v>39420</v>
      </c>
      <c r="I66" s="2">
        <v>3547.7353942752252</v>
      </c>
      <c r="J66" s="7">
        <f t="shared" si="1"/>
        <v>35872.26</v>
      </c>
      <c r="K66" s="2">
        <v>26280</v>
      </c>
      <c r="L66" s="8">
        <f t="shared" si="2"/>
        <v>9592.260000000002</v>
      </c>
    </row>
    <row r="67" spans="2:12" x14ac:dyDescent="0.3">
      <c r="B67" s="1" t="s">
        <v>10</v>
      </c>
      <c r="C67" s="1" t="s">
        <v>25</v>
      </c>
      <c r="D67" s="1" t="s">
        <v>18</v>
      </c>
      <c r="E67" s="1" t="s">
        <v>23</v>
      </c>
      <c r="F67" s="2">
        <v>521</v>
      </c>
      <c r="G67" s="2">
        <v>7</v>
      </c>
      <c r="H67" s="7">
        <f t="shared" si="3"/>
        <v>3647</v>
      </c>
      <c r="I67" s="2">
        <v>328.22402290516862</v>
      </c>
      <c r="J67" s="7">
        <f t="shared" si="1"/>
        <v>3318.78</v>
      </c>
      <c r="K67" s="2">
        <v>2605</v>
      </c>
      <c r="L67" s="8">
        <f t="shared" si="2"/>
        <v>713.7800000000002</v>
      </c>
    </row>
    <row r="68" spans="2:12" x14ac:dyDescent="0.3">
      <c r="B68" s="1" t="s">
        <v>10</v>
      </c>
      <c r="C68" s="1" t="s">
        <v>25</v>
      </c>
      <c r="D68" s="1" t="s">
        <v>20</v>
      </c>
      <c r="E68" s="1" t="s">
        <v>23</v>
      </c>
      <c r="F68" s="2">
        <v>1038</v>
      </c>
      <c r="G68" s="2">
        <v>20</v>
      </c>
      <c r="H68" s="7">
        <f t="shared" si="3"/>
        <v>20760</v>
      </c>
      <c r="I68" s="2">
        <v>1868.3659762849741</v>
      </c>
      <c r="J68" s="7">
        <f t="shared" si="1"/>
        <v>18891.63</v>
      </c>
      <c r="K68" s="2">
        <v>10380</v>
      </c>
      <c r="L68" s="8">
        <f t="shared" si="2"/>
        <v>8511.630000000001</v>
      </c>
    </row>
    <row r="69" spans="2:12" x14ac:dyDescent="0.3">
      <c r="B69" s="1" t="s">
        <v>13</v>
      </c>
      <c r="C69" s="1" t="s">
        <v>25</v>
      </c>
      <c r="D69" s="1" t="s">
        <v>17</v>
      </c>
      <c r="E69" s="1" t="s">
        <v>24</v>
      </c>
      <c r="F69" s="2">
        <v>591</v>
      </c>
      <c r="G69" s="2">
        <v>300</v>
      </c>
      <c r="H69" s="7">
        <f t="shared" ref="H69:H100" si="4">F69*G69</f>
        <v>177300</v>
      </c>
      <c r="I69" s="2">
        <v>17729.677135266851</v>
      </c>
      <c r="J69" s="7">
        <f t="shared" si="1"/>
        <v>159570.32</v>
      </c>
      <c r="K69" s="2">
        <v>147750</v>
      </c>
      <c r="L69" s="8">
        <f t="shared" si="2"/>
        <v>11820.320000000007</v>
      </c>
    </row>
    <row r="70" spans="2:12" x14ac:dyDescent="0.3">
      <c r="B70" s="1" t="s">
        <v>12</v>
      </c>
      <c r="C70" s="1" t="s">
        <v>25</v>
      </c>
      <c r="D70" s="1" t="s">
        <v>18</v>
      </c>
      <c r="E70" s="1" t="s">
        <v>24</v>
      </c>
      <c r="F70" s="2">
        <v>341</v>
      </c>
      <c r="G70" s="2">
        <v>125</v>
      </c>
      <c r="H70" s="7">
        <f t="shared" si="4"/>
        <v>42625</v>
      </c>
      <c r="I70" s="2">
        <v>4262.4223795304542</v>
      </c>
      <c r="J70" s="7">
        <f t="shared" ref="J70:J109" si="5">ROUND(H70-I70,2)</f>
        <v>38362.58</v>
      </c>
      <c r="K70" s="2">
        <v>40920</v>
      </c>
      <c r="L70" s="8">
        <f t="shared" ref="L70:L109" si="6">+J70-K70</f>
        <v>-2557.4199999999983</v>
      </c>
    </row>
    <row r="71" spans="2:12" x14ac:dyDescent="0.3">
      <c r="B71" s="1" t="s">
        <v>14</v>
      </c>
      <c r="C71" s="1" t="s">
        <v>25</v>
      </c>
      <c r="D71" s="1" t="s">
        <v>18</v>
      </c>
      <c r="E71" s="1" t="s">
        <v>24</v>
      </c>
      <c r="F71" s="2">
        <v>641</v>
      </c>
      <c r="G71" s="2">
        <v>15</v>
      </c>
      <c r="H71" s="7">
        <f t="shared" si="4"/>
        <v>9615</v>
      </c>
      <c r="I71" s="2">
        <v>961.48249100728026</v>
      </c>
      <c r="J71" s="7">
        <f t="shared" si="5"/>
        <v>8653.52</v>
      </c>
      <c r="K71" s="2">
        <v>6410</v>
      </c>
      <c r="L71" s="8">
        <f t="shared" si="6"/>
        <v>2243.5200000000004</v>
      </c>
    </row>
    <row r="72" spans="2:12" x14ac:dyDescent="0.3">
      <c r="B72" s="1" t="s">
        <v>13</v>
      </c>
      <c r="C72" s="1" t="s">
        <v>25</v>
      </c>
      <c r="D72" s="1" t="s">
        <v>18</v>
      </c>
      <c r="E72" s="1" t="s">
        <v>24</v>
      </c>
      <c r="F72" s="2">
        <v>432</v>
      </c>
      <c r="G72" s="2">
        <v>300</v>
      </c>
      <c r="H72" s="7">
        <f t="shared" si="4"/>
        <v>129600</v>
      </c>
      <c r="I72" s="2">
        <v>12959.76399735242</v>
      </c>
      <c r="J72" s="7">
        <f t="shared" si="5"/>
        <v>116640.24</v>
      </c>
      <c r="K72" s="2">
        <v>108000</v>
      </c>
      <c r="L72" s="8">
        <f t="shared" si="6"/>
        <v>8640.2400000000052</v>
      </c>
    </row>
    <row r="73" spans="2:12" x14ac:dyDescent="0.3">
      <c r="B73" s="1" t="s">
        <v>10</v>
      </c>
      <c r="C73" s="1" t="s">
        <v>25</v>
      </c>
      <c r="D73" s="1" t="s">
        <v>20</v>
      </c>
      <c r="E73" s="1" t="s">
        <v>24</v>
      </c>
      <c r="F73" s="2">
        <v>2039</v>
      </c>
      <c r="G73" s="2">
        <v>20</v>
      </c>
      <c r="H73" s="7">
        <f t="shared" si="4"/>
        <v>40780</v>
      </c>
      <c r="I73" s="2">
        <v>4077.9257392903683</v>
      </c>
      <c r="J73" s="7">
        <f t="shared" si="5"/>
        <v>36702.07</v>
      </c>
      <c r="K73" s="2">
        <v>20390</v>
      </c>
      <c r="L73" s="8">
        <f t="shared" si="6"/>
        <v>16312.07</v>
      </c>
    </row>
    <row r="74" spans="2:12" x14ac:dyDescent="0.3">
      <c r="B74" s="1" t="s">
        <v>14</v>
      </c>
      <c r="C74" s="1" t="s">
        <v>25</v>
      </c>
      <c r="D74" s="1" t="s">
        <v>16</v>
      </c>
      <c r="E74" s="1" t="s">
        <v>24</v>
      </c>
      <c r="F74" s="2">
        <v>2157</v>
      </c>
      <c r="G74" s="2">
        <v>15</v>
      </c>
      <c r="H74" s="7">
        <f t="shared" si="4"/>
        <v>32355</v>
      </c>
      <c r="I74" s="2">
        <v>3558.985189411816</v>
      </c>
      <c r="J74" s="7">
        <f t="shared" si="5"/>
        <v>28796.01</v>
      </c>
      <c r="K74" s="2">
        <v>21570</v>
      </c>
      <c r="L74" s="8">
        <f t="shared" si="6"/>
        <v>7226.0099999999984</v>
      </c>
    </row>
    <row r="75" spans="2:12" x14ac:dyDescent="0.3">
      <c r="B75" s="1" t="s">
        <v>10</v>
      </c>
      <c r="C75" s="1" t="s">
        <v>25</v>
      </c>
      <c r="D75" s="1" t="s">
        <v>17</v>
      </c>
      <c r="E75" s="1" t="s">
        <v>24</v>
      </c>
      <c r="F75" s="2">
        <v>1122</v>
      </c>
      <c r="G75" s="2">
        <v>20</v>
      </c>
      <c r="H75" s="7">
        <f t="shared" si="4"/>
        <v>22440</v>
      </c>
      <c r="I75" s="2">
        <v>2468.3550502364751</v>
      </c>
      <c r="J75" s="7">
        <f t="shared" si="5"/>
        <v>19971.64</v>
      </c>
      <c r="K75" s="2">
        <v>11220</v>
      </c>
      <c r="L75" s="8">
        <f t="shared" si="6"/>
        <v>8751.64</v>
      </c>
    </row>
    <row r="76" spans="2:12" x14ac:dyDescent="0.3">
      <c r="B76" s="1" t="s">
        <v>14</v>
      </c>
      <c r="C76" s="1" t="s">
        <v>25</v>
      </c>
      <c r="D76" s="1" t="s">
        <v>17</v>
      </c>
      <c r="E76" s="1" t="s">
        <v>24</v>
      </c>
      <c r="F76" s="2">
        <v>1984</v>
      </c>
      <c r="G76" s="2">
        <v>15</v>
      </c>
      <c r="H76" s="7">
        <f t="shared" si="4"/>
        <v>29760</v>
      </c>
      <c r="I76" s="2">
        <v>3273.5403874793892</v>
      </c>
      <c r="J76" s="7">
        <f t="shared" si="5"/>
        <v>26486.46</v>
      </c>
      <c r="K76" s="2">
        <v>19840</v>
      </c>
      <c r="L76" s="8">
        <f t="shared" si="6"/>
        <v>6646.4599999999991</v>
      </c>
    </row>
    <row r="77" spans="2:12" x14ac:dyDescent="0.3">
      <c r="B77" s="1" t="s">
        <v>12</v>
      </c>
      <c r="C77" s="1" t="s">
        <v>25</v>
      </c>
      <c r="D77" s="1" t="s">
        <v>18</v>
      </c>
      <c r="E77" s="1" t="s">
        <v>24</v>
      </c>
      <c r="F77" s="2">
        <v>554</v>
      </c>
      <c r="G77" s="2">
        <v>125</v>
      </c>
      <c r="H77" s="7">
        <f t="shared" si="4"/>
        <v>69250</v>
      </c>
      <c r="I77" s="2">
        <v>7617.3612847092636</v>
      </c>
      <c r="J77" s="7">
        <f t="shared" si="5"/>
        <v>61632.639999999999</v>
      </c>
      <c r="K77" s="2">
        <v>66480</v>
      </c>
      <c r="L77" s="8">
        <f t="shared" si="6"/>
        <v>-4847.3600000000006</v>
      </c>
    </row>
    <row r="78" spans="2:12" x14ac:dyDescent="0.3">
      <c r="B78" s="1" t="s">
        <v>10</v>
      </c>
      <c r="C78" s="1" t="s">
        <v>25</v>
      </c>
      <c r="D78" s="1" t="s">
        <v>20</v>
      </c>
      <c r="E78" s="1" t="s">
        <v>24</v>
      </c>
      <c r="F78" s="2">
        <v>2629</v>
      </c>
      <c r="G78" s="2">
        <v>20</v>
      </c>
      <c r="H78" s="7">
        <f t="shared" si="4"/>
        <v>52580</v>
      </c>
      <c r="I78" s="2">
        <v>5783.6946765344856</v>
      </c>
      <c r="J78" s="7">
        <f t="shared" si="5"/>
        <v>46796.31</v>
      </c>
      <c r="K78" s="2">
        <v>26290</v>
      </c>
      <c r="L78" s="8">
        <f t="shared" si="6"/>
        <v>20506.309999999998</v>
      </c>
    </row>
    <row r="79" spans="2:12" x14ac:dyDescent="0.3">
      <c r="B79" s="1" t="s">
        <v>14</v>
      </c>
      <c r="C79" s="1" t="s">
        <v>25</v>
      </c>
      <c r="D79" s="1" t="s">
        <v>20</v>
      </c>
      <c r="E79" s="1" t="s">
        <v>24</v>
      </c>
      <c r="F79" s="2">
        <v>2157</v>
      </c>
      <c r="G79" s="2">
        <v>15</v>
      </c>
      <c r="H79" s="7">
        <f t="shared" si="4"/>
        <v>32355</v>
      </c>
      <c r="I79" s="2">
        <v>3558.985189411816</v>
      </c>
      <c r="J79" s="7">
        <f t="shared" si="5"/>
        <v>28796.01</v>
      </c>
      <c r="K79" s="2">
        <v>21570</v>
      </c>
      <c r="L79" s="8">
        <f t="shared" si="6"/>
        <v>7226.0099999999984</v>
      </c>
    </row>
    <row r="80" spans="2:12" x14ac:dyDescent="0.3">
      <c r="B80" s="1" t="s">
        <v>10</v>
      </c>
      <c r="C80" s="1" t="s">
        <v>25</v>
      </c>
      <c r="D80" s="1" t="s">
        <v>15</v>
      </c>
      <c r="E80" s="1" t="s">
        <v>24</v>
      </c>
      <c r="F80" s="2">
        <v>886</v>
      </c>
      <c r="G80" s="2">
        <v>350</v>
      </c>
      <c r="H80" s="7">
        <f t="shared" si="4"/>
        <v>310100</v>
      </c>
      <c r="I80" s="2">
        <v>37211.322366472086</v>
      </c>
      <c r="J80" s="7">
        <f t="shared" si="5"/>
        <v>272888.68</v>
      </c>
      <c r="K80" s="2">
        <v>230360</v>
      </c>
      <c r="L80" s="8">
        <f t="shared" si="6"/>
        <v>42528.679999999993</v>
      </c>
    </row>
    <row r="81" spans="2:12" x14ac:dyDescent="0.3">
      <c r="B81" s="1" t="s">
        <v>12</v>
      </c>
      <c r="C81" s="1" t="s">
        <v>25</v>
      </c>
      <c r="D81" s="1" t="s">
        <v>15</v>
      </c>
      <c r="E81" s="1" t="s">
        <v>24</v>
      </c>
      <c r="F81" s="2">
        <v>2156</v>
      </c>
      <c r="G81" s="2">
        <v>125</v>
      </c>
      <c r="H81" s="7">
        <f t="shared" si="4"/>
        <v>269500</v>
      </c>
      <c r="I81" s="2">
        <v>32339.411085985899</v>
      </c>
      <c r="J81" s="7">
        <f t="shared" si="5"/>
        <v>237160.59</v>
      </c>
      <c r="K81" s="2">
        <v>258720</v>
      </c>
      <c r="L81" s="8">
        <f t="shared" si="6"/>
        <v>-21559.410000000003</v>
      </c>
    </row>
    <row r="82" spans="2:12" x14ac:dyDescent="0.3">
      <c r="B82" s="1" t="s">
        <v>10</v>
      </c>
      <c r="C82" s="1" t="s">
        <v>25</v>
      </c>
      <c r="D82" s="1" t="s">
        <v>16</v>
      </c>
      <c r="E82" s="1" t="s">
        <v>24</v>
      </c>
      <c r="F82" s="2">
        <v>2420</v>
      </c>
      <c r="G82" s="2">
        <v>7</v>
      </c>
      <c r="H82" s="7">
        <f t="shared" si="4"/>
        <v>16940</v>
      </c>
      <c r="I82" s="2">
        <v>2032.7629825476852</v>
      </c>
      <c r="J82" s="7">
        <f t="shared" si="5"/>
        <v>14907.24</v>
      </c>
      <c r="K82" s="2">
        <v>12100</v>
      </c>
      <c r="L82" s="8">
        <f t="shared" si="6"/>
        <v>2807.24</v>
      </c>
    </row>
    <row r="83" spans="2:12" x14ac:dyDescent="0.3">
      <c r="B83" s="1" t="s">
        <v>10</v>
      </c>
      <c r="C83" s="1" t="s">
        <v>25</v>
      </c>
      <c r="D83" s="1" t="s">
        <v>17</v>
      </c>
      <c r="E83" s="1" t="s">
        <v>24</v>
      </c>
      <c r="F83" s="2">
        <v>886</v>
      </c>
      <c r="G83" s="2">
        <v>350</v>
      </c>
      <c r="H83" s="7">
        <f t="shared" si="4"/>
        <v>310100</v>
      </c>
      <c r="I83" s="2">
        <v>37211.322366472086</v>
      </c>
      <c r="J83" s="7">
        <f t="shared" si="5"/>
        <v>272888.68</v>
      </c>
      <c r="K83" s="2">
        <v>230360</v>
      </c>
      <c r="L83" s="8">
        <f t="shared" si="6"/>
        <v>42528.679999999993</v>
      </c>
    </row>
    <row r="84" spans="2:12" x14ac:dyDescent="0.3">
      <c r="B84" s="1" t="s">
        <v>12</v>
      </c>
      <c r="C84" s="1" t="s">
        <v>25</v>
      </c>
      <c r="D84" s="1" t="s">
        <v>17</v>
      </c>
      <c r="E84" s="1" t="s">
        <v>24</v>
      </c>
      <c r="F84" s="2">
        <v>2156</v>
      </c>
      <c r="G84" s="2">
        <v>125</v>
      </c>
      <c r="H84" s="7">
        <f t="shared" si="4"/>
        <v>269500</v>
      </c>
      <c r="I84" s="2">
        <v>32339.411085985899</v>
      </c>
      <c r="J84" s="7">
        <f t="shared" si="5"/>
        <v>237160.59</v>
      </c>
      <c r="K84" s="2">
        <v>258720</v>
      </c>
      <c r="L84" s="8">
        <f t="shared" si="6"/>
        <v>-21559.410000000003</v>
      </c>
    </row>
    <row r="85" spans="2:12" x14ac:dyDescent="0.3">
      <c r="B85" s="1" t="s">
        <v>10</v>
      </c>
      <c r="C85" s="1" t="s">
        <v>25</v>
      </c>
      <c r="D85" s="1" t="s">
        <v>17</v>
      </c>
      <c r="E85" s="1" t="s">
        <v>24</v>
      </c>
      <c r="F85" s="2">
        <v>905</v>
      </c>
      <c r="G85" s="2">
        <v>20</v>
      </c>
      <c r="H85" s="7">
        <f t="shared" si="4"/>
        <v>18100</v>
      </c>
      <c r="I85" s="2">
        <v>2171.9604477044336</v>
      </c>
      <c r="J85" s="7">
        <f t="shared" si="5"/>
        <v>15928.04</v>
      </c>
      <c r="K85" s="2">
        <v>9050</v>
      </c>
      <c r="L85" s="8">
        <f t="shared" si="6"/>
        <v>6878.0400000000009</v>
      </c>
    </row>
    <row r="86" spans="2:12" x14ac:dyDescent="0.3">
      <c r="B86" s="1" t="s">
        <v>13</v>
      </c>
      <c r="C86" s="1" t="s">
        <v>25</v>
      </c>
      <c r="D86" s="1" t="s">
        <v>17</v>
      </c>
      <c r="E86" s="1" t="s">
        <v>24</v>
      </c>
      <c r="F86" s="2">
        <v>2150</v>
      </c>
      <c r="G86" s="2">
        <v>300</v>
      </c>
      <c r="H86" s="7">
        <f t="shared" si="4"/>
        <v>645000</v>
      </c>
      <c r="I86" s="2">
        <v>77398.590539743614</v>
      </c>
      <c r="J86" s="7">
        <f t="shared" si="5"/>
        <v>567601.41</v>
      </c>
      <c r="K86" s="2">
        <v>537500</v>
      </c>
      <c r="L86" s="8">
        <f t="shared" si="6"/>
        <v>30101.410000000033</v>
      </c>
    </row>
    <row r="87" spans="2:12" x14ac:dyDescent="0.3">
      <c r="B87" s="1" t="s">
        <v>10</v>
      </c>
      <c r="C87" s="1" t="s">
        <v>25</v>
      </c>
      <c r="D87" s="1" t="s">
        <v>17</v>
      </c>
      <c r="E87" s="1" t="s">
        <v>24</v>
      </c>
      <c r="F87" s="2">
        <v>1197</v>
      </c>
      <c r="G87" s="2">
        <v>350</v>
      </c>
      <c r="H87" s="7">
        <f t="shared" si="4"/>
        <v>418950</v>
      </c>
      <c r="I87" s="2">
        <v>50273.084506396262</v>
      </c>
      <c r="J87" s="7">
        <f t="shared" si="5"/>
        <v>368676.92</v>
      </c>
      <c r="K87" s="2">
        <v>311220</v>
      </c>
      <c r="L87" s="8">
        <f t="shared" si="6"/>
        <v>57456.919999999984</v>
      </c>
    </row>
    <row r="88" spans="2:12" x14ac:dyDescent="0.3">
      <c r="B88" s="1" t="s">
        <v>10</v>
      </c>
      <c r="C88" s="1" t="s">
        <v>25</v>
      </c>
      <c r="D88" s="1" t="s">
        <v>17</v>
      </c>
      <c r="E88" s="1" t="s">
        <v>24</v>
      </c>
      <c r="F88" s="2">
        <v>1233</v>
      </c>
      <c r="G88" s="2">
        <v>20</v>
      </c>
      <c r="H88" s="7">
        <f t="shared" si="4"/>
        <v>24660</v>
      </c>
      <c r="I88" s="2">
        <v>2959.1461127288026</v>
      </c>
      <c r="J88" s="7">
        <f t="shared" si="5"/>
        <v>21700.85</v>
      </c>
      <c r="K88" s="2">
        <v>12330</v>
      </c>
      <c r="L88" s="8">
        <f t="shared" si="6"/>
        <v>9370.8499999999985</v>
      </c>
    </row>
    <row r="89" spans="2:12" x14ac:dyDescent="0.3">
      <c r="B89" s="1" t="s">
        <v>10</v>
      </c>
      <c r="C89" s="1" t="s">
        <v>25</v>
      </c>
      <c r="D89" s="1" t="s">
        <v>19</v>
      </c>
      <c r="E89" s="1" t="s">
        <v>24</v>
      </c>
      <c r="F89" s="2">
        <v>1395</v>
      </c>
      <c r="G89" s="2">
        <v>350</v>
      </c>
      <c r="H89" s="7">
        <f t="shared" si="4"/>
        <v>488250</v>
      </c>
      <c r="I89" s="2">
        <v>58588.933071364067</v>
      </c>
      <c r="J89" s="7">
        <f t="shared" si="5"/>
        <v>429661.07</v>
      </c>
      <c r="K89" s="2">
        <v>362700</v>
      </c>
      <c r="L89" s="8">
        <f t="shared" si="6"/>
        <v>66961.070000000007</v>
      </c>
    </row>
    <row r="90" spans="2:12" x14ac:dyDescent="0.3">
      <c r="B90" s="1" t="s">
        <v>10</v>
      </c>
      <c r="C90" s="1" t="s">
        <v>25</v>
      </c>
      <c r="D90" s="1" t="s">
        <v>19</v>
      </c>
      <c r="E90" s="1" t="s">
        <v>24</v>
      </c>
      <c r="F90" s="2">
        <v>905</v>
      </c>
      <c r="G90" s="2">
        <v>20</v>
      </c>
      <c r="H90" s="7">
        <f t="shared" si="4"/>
        <v>18100</v>
      </c>
      <c r="I90" s="2">
        <v>2171.9604477044336</v>
      </c>
      <c r="J90" s="7">
        <f t="shared" si="5"/>
        <v>15928.04</v>
      </c>
      <c r="K90" s="2">
        <v>9050</v>
      </c>
      <c r="L90" s="8">
        <f t="shared" si="6"/>
        <v>6878.0400000000009</v>
      </c>
    </row>
    <row r="91" spans="2:12" x14ac:dyDescent="0.3">
      <c r="B91" s="1" t="s">
        <v>10</v>
      </c>
      <c r="C91" s="1" t="s">
        <v>25</v>
      </c>
      <c r="D91" s="1" t="s">
        <v>18</v>
      </c>
      <c r="E91" s="1" t="s">
        <v>24</v>
      </c>
      <c r="F91" s="2">
        <v>1233</v>
      </c>
      <c r="G91" s="2">
        <v>20</v>
      </c>
      <c r="H91" s="7">
        <f t="shared" si="4"/>
        <v>24660</v>
      </c>
      <c r="I91" s="2">
        <v>2959.1461127288026</v>
      </c>
      <c r="J91" s="7">
        <f t="shared" si="5"/>
        <v>21700.85</v>
      </c>
      <c r="K91" s="2">
        <v>12330</v>
      </c>
      <c r="L91" s="8">
        <f t="shared" si="6"/>
        <v>9370.8499999999985</v>
      </c>
    </row>
    <row r="92" spans="2:12" x14ac:dyDescent="0.3">
      <c r="B92" s="1" t="s">
        <v>11</v>
      </c>
      <c r="C92" s="1" t="s">
        <v>25</v>
      </c>
      <c r="D92" s="1" t="s">
        <v>16</v>
      </c>
      <c r="E92" s="1" t="s">
        <v>24</v>
      </c>
      <c r="F92" s="2">
        <v>2661</v>
      </c>
      <c r="G92" s="2">
        <v>12</v>
      </c>
      <c r="H92" s="7">
        <f t="shared" si="4"/>
        <v>31932</v>
      </c>
      <c r="I92" s="2">
        <v>3831.7702218838658</v>
      </c>
      <c r="J92" s="7">
        <f t="shared" si="5"/>
        <v>28100.23</v>
      </c>
      <c r="K92" s="2">
        <v>7983</v>
      </c>
      <c r="L92" s="8">
        <f t="shared" si="6"/>
        <v>20117.23</v>
      </c>
    </row>
    <row r="93" spans="2:12" x14ac:dyDescent="0.3">
      <c r="B93" s="1" t="s">
        <v>11</v>
      </c>
      <c r="C93" s="1" t="s">
        <v>25</v>
      </c>
      <c r="D93" s="1" t="s">
        <v>16</v>
      </c>
      <c r="E93" s="1" t="s">
        <v>24</v>
      </c>
      <c r="F93" s="2">
        <v>604</v>
      </c>
      <c r="G93" s="2">
        <v>12</v>
      </c>
      <c r="H93" s="7">
        <f t="shared" si="4"/>
        <v>7248</v>
      </c>
      <c r="I93" s="2">
        <v>942.22284173343712</v>
      </c>
      <c r="J93" s="7">
        <f t="shared" si="5"/>
        <v>6305.78</v>
      </c>
      <c r="K93" s="2">
        <v>1812</v>
      </c>
      <c r="L93" s="8">
        <f t="shared" si="6"/>
        <v>4493.78</v>
      </c>
    </row>
    <row r="94" spans="2:12" x14ac:dyDescent="0.3">
      <c r="B94" s="1" t="s">
        <v>10</v>
      </c>
      <c r="C94" s="1" t="s">
        <v>25</v>
      </c>
      <c r="D94" s="1" t="s">
        <v>16</v>
      </c>
      <c r="E94" s="1" t="s">
        <v>24</v>
      </c>
      <c r="F94" s="2">
        <v>2255</v>
      </c>
      <c r="G94" s="2">
        <v>20</v>
      </c>
      <c r="H94" s="7">
        <f t="shared" si="4"/>
        <v>45100</v>
      </c>
      <c r="I94" s="2">
        <v>5862.8932342960834</v>
      </c>
      <c r="J94" s="7">
        <f t="shared" si="5"/>
        <v>39237.11</v>
      </c>
      <c r="K94" s="2">
        <v>22550</v>
      </c>
      <c r="L94" s="8">
        <f t="shared" si="6"/>
        <v>16687.11</v>
      </c>
    </row>
    <row r="95" spans="2:12" x14ac:dyDescent="0.3">
      <c r="B95" s="1" t="s">
        <v>11</v>
      </c>
      <c r="C95" s="1" t="s">
        <v>25</v>
      </c>
      <c r="D95" s="1" t="s">
        <v>17</v>
      </c>
      <c r="E95" s="1" t="s">
        <v>24</v>
      </c>
      <c r="F95" s="2">
        <v>571</v>
      </c>
      <c r="G95" s="2">
        <v>130</v>
      </c>
      <c r="H95" s="7">
        <f t="shared" si="4"/>
        <v>74230</v>
      </c>
      <c r="I95" s="2">
        <v>890.74377918839832</v>
      </c>
      <c r="J95" s="7">
        <f t="shared" si="5"/>
        <v>73339.259999999995</v>
      </c>
      <c r="K95" s="2">
        <v>1713</v>
      </c>
      <c r="L95" s="8">
        <f t="shared" si="6"/>
        <v>71626.259999999995</v>
      </c>
    </row>
    <row r="96" spans="2:12" x14ac:dyDescent="0.3">
      <c r="B96" s="1" t="s">
        <v>11</v>
      </c>
      <c r="C96" s="1" t="s">
        <v>25</v>
      </c>
      <c r="D96" s="1" t="s">
        <v>19</v>
      </c>
      <c r="E96" s="1" t="s">
        <v>24</v>
      </c>
      <c r="F96" s="2">
        <v>604</v>
      </c>
      <c r="G96" s="2">
        <v>12</v>
      </c>
      <c r="H96" s="7">
        <f t="shared" si="4"/>
        <v>7248</v>
      </c>
      <c r="I96" s="2">
        <v>942.22284173343712</v>
      </c>
      <c r="J96" s="7">
        <f t="shared" si="5"/>
        <v>6305.78</v>
      </c>
      <c r="K96" s="2">
        <v>1812</v>
      </c>
      <c r="L96" s="8">
        <f t="shared" si="6"/>
        <v>4493.78</v>
      </c>
    </row>
    <row r="97" spans="2:12" x14ac:dyDescent="0.3">
      <c r="B97" s="1" t="s">
        <v>11</v>
      </c>
      <c r="C97" s="1" t="s">
        <v>25</v>
      </c>
      <c r="D97" s="1" t="s">
        <v>19</v>
      </c>
      <c r="E97" s="1" t="s">
        <v>24</v>
      </c>
      <c r="F97" s="2">
        <v>410</v>
      </c>
      <c r="G97" s="2">
        <v>12</v>
      </c>
      <c r="H97" s="7">
        <f t="shared" si="4"/>
        <v>4920</v>
      </c>
      <c r="I97" s="2">
        <v>639.58835283230007</v>
      </c>
      <c r="J97" s="7">
        <f t="shared" si="5"/>
        <v>4280.41</v>
      </c>
      <c r="K97" s="2">
        <v>1230</v>
      </c>
      <c r="L97" s="8">
        <f t="shared" si="6"/>
        <v>3050.41</v>
      </c>
    </row>
    <row r="98" spans="2:12" x14ac:dyDescent="0.3">
      <c r="B98" s="1" t="s">
        <v>11</v>
      </c>
      <c r="C98" s="1" t="s">
        <v>25</v>
      </c>
      <c r="D98" s="1" t="s">
        <v>20</v>
      </c>
      <c r="E98" s="1" t="s">
        <v>24</v>
      </c>
      <c r="F98" s="2">
        <v>410</v>
      </c>
      <c r="G98" s="2">
        <v>150</v>
      </c>
      <c r="H98" s="7">
        <f t="shared" si="4"/>
        <v>61500</v>
      </c>
      <c r="I98" s="2">
        <v>639.58835283230007</v>
      </c>
      <c r="J98" s="7">
        <f t="shared" si="5"/>
        <v>60860.41</v>
      </c>
      <c r="K98" s="2">
        <v>1230</v>
      </c>
      <c r="L98" s="8">
        <f t="shared" si="6"/>
        <v>59630.41</v>
      </c>
    </row>
    <row r="99" spans="2:12" x14ac:dyDescent="0.3">
      <c r="B99" s="1" t="s">
        <v>10</v>
      </c>
      <c r="C99" s="1" t="s">
        <v>25</v>
      </c>
      <c r="D99" s="1" t="s">
        <v>15</v>
      </c>
      <c r="E99" s="1" t="s">
        <v>24</v>
      </c>
      <c r="F99" s="2">
        <v>2579</v>
      </c>
      <c r="G99" s="2">
        <v>20</v>
      </c>
      <c r="H99" s="7">
        <f t="shared" si="4"/>
        <v>51580</v>
      </c>
      <c r="I99" s="2">
        <v>7221.0685013642978</v>
      </c>
      <c r="J99" s="7">
        <f t="shared" si="5"/>
        <v>44358.93</v>
      </c>
      <c r="K99" s="2">
        <v>25790</v>
      </c>
      <c r="L99" s="8">
        <f t="shared" si="6"/>
        <v>18568.93</v>
      </c>
    </row>
    <row r="100" spans="2:12" x14ac:dyDescent="0.3">
      <c r="B100" s="1" t="s">
        <v>13</v>
      </c>
      <c r="C100" s="1" t="s">
        <v>25</v>
      </c>
      <c r="D100" s="1" t="s">
        <v>15</v>
      </c>
      <c r="E100" s="1" t="s">
        <v>24</v>
      </c>
      <c r="F100" s="2">
        <v>801</v>
      </c>
      <c r="G100" s="2">
        <v>300</v>
      </c>
      <c r="H100" s="7">
        <f t="shared" si="4"/>
        <v>240300</v>
      </c>
      <c r="I100" s="2">
        <v>33641.387376460654</v>
      </c>
      <c r="J100" s="7">
        <f t="shared" si="5"/>
        <v>206658.61</v>
      </c>
      <c r="K100" s="2">
        <v>200250</v>
      </c>
      <c r="L100" s="8">
        <f t="shared" si="6"/>
        <v>6408.609999999986</v>
      </c>
    </row>
    <row r="101" spans="2:12" x14ac:dyDescent="0.3">
      <c r="B101" s="1" t="s">
        <v>10</v>
      </c>
      <c r="C101" s="1" t="s">
        <v>25</v>
      </c>
      <c r="D101" s="1" t="s">
        <v>17</v>
      </c>
      <c r="E101" s="1" t="s">
        <v>24</v>
      </c>
      <c r="F101" s="2">
        <v>260</v>
      </c>
      <c r="G101" s="2">
        <v>20</v>
      </c>
      <c r="H101" s="7">
        <f t="shared" ref="H101:H109" si="7">F101*G101</f>
        <v>5200</v>
      </c>
      <c r="I101" s="2">
        <v>727.98674306115447</v>
      </c>
      <c r="J101" s="7">
        <f t="shared" si="5"/>
        <v>4472.01</v>
      </c>
      <c r="K101" s="2">
        <v>2600</v>
      </c>
      <c r="L101" s="8">
        <f t="shared" si="6"/>
        <v>1872.0100000000002</v>
      </c>
    </row>
    <row r="102" spans="2:12" x14ac:dyDescent="0.3">
      <c r="B102" s="1" t="s">
        <v>12</v>
      </c>
      <c r="C102" s="1" t="s">
        <v>25</v>
      </c>
      <c r="D102" s="1" t="s">
        <v>19</v>
      </c>
      <c r="E102" s="1" t="s">
        <v>24</v>
      </c>
      <c r="F102" s="2">
        <v>1575</v>
      </c>
      <c r="G102" s="2">
        <v>125</v>
      </c>
      <c r="H102" s="7">
        <f t="shared" si="7"/>
        <v>196875</v>
      </c>
      <c r="I102" s="2">
        <v>27561.998084647075</v>
      </c>
      <c r="J102" s="7">
        <f t="shared" si="5"/>
        <v>169313</v>
      </c>
      <c r="K102" s="2">
        <v>189000</v>
      </c>
      <c r="L102" s="8">
        <f t="shared" si="6"/>
        <v>-19687</v>
      </c>
    </row>
    <row r="103" spans="2:12" x14ac:dyDescent="0.3">
      <c r="B103" s="1" t="s">
        <v>10</v>
      </c>
      <c r="C103" s="1" t="s">
        <v>25</v>
      </c>
      <c r="D103" s="1" t="s">
        <v>18</v>
      </c>
      <c r="E103" s="1" t="s">
        <v>24</v>
      </c>
      <c r="F103" s="2">
        <v>2903</v>
      </c>
      <c r="G103" s="2">
        <v>7</v>
      </c>
      <c r="H103" s="7">
        <f t="shared" si="7"/>
        <v>20321</v>
      </c>
      <c r="I103" s="2">
        <v>2844.8881934126384</v>
      </c>
      <c r="J103" s="7">
        <f t="shared" si="5"/>
        <v>17476.11</v>
      </c>
      <c r="K103" s="2">
        <v>14515</v>
      </c>
      <c r="L103" s="8">
        <f t="shared" si="6"/>
        <v>2961.1100000000006</v>
      </c>
    </row>
    <row r="104" spans="2:12" x14ac:dyDescent="0.3">
      <c r="B104" s="1" t="s">
        <v>13</v>
      </c>
      <c r="C104" s="1" t="s">
        <v>25</v>
      </c>
      <c r="D104" s="1" t="s">
        <v>16</v>
      </c>
      <c r="E104" s="1" t="s">
        <v>24</v>
      </c>
      <c r="F104" s="2">
        <v>546</v>
      </c>
      <c r="G104" s="2">
        <v>300</v>
      </c>
      <c r="H104" s="7">
        <f t="shared" si="7"/>
        <v>163800</v>
      </c>
      <c r="I104" s="2">
        <v>24569.552578313964</v>
      </c>
      <c r="J104" s="7">
        <f t="shared" si="5"/>
        <v>139230.45000000001</v>
      </c>
      <c r="K104" s="2">
        <v>136500</v>
      </c>
      <c r="L104" s="8">
        <f t="shared" si="6"/>
        <v>2730.4500000000116</v>
      </c>
    </row>
    <row r="105" spans="2:12" x14ac:dyDescent="0.3">
      <c r="B105" s="1" t="s">
        <v>10</v>
      </c>
      <c r="C105" s="1" t="s">
        <v>25</v>
      </c>
      <c r="D105" s="1" t="s">
        <v>17</v>
      </c>
      <c r="E105" s="1" t="s">
        <v>24</v>
      </c>
      <c r="F105" s="2">
        <v>2535</v>
      </c>
      <c r="G105" s="2">
        <v>90</v>
      </c>
      <c r="H105" s="7">
        <f t="shared" si="7"/>
        <v>228150</v>
      </c>
      <c r="I105" s="2">
        <v>2661.7015293173458</v>
      </c>
      <c r="J105" s="7">
        <f t="shared" si="5"/>
        <v>225488.3</v>
      </c>
      <c r="K105" s="2">
        <v>12675</v>
      </c>
      <c r="L105" s="8">
        <f t="shared" si="6"/>
        <v>212813.3</v>
      </c>
    </row>
    <row r="106" spans="2:12" x14ac:dyDescent="0.3">
      <c r="B106" s="1" t="s">
        <v>10</v>
      </c>
      <c r="C106" s="1" t="s">
        <v>25</v>
      </c>
      <c r="D106" s="1" t="s">
        <v>17</v>
      </c>
      <c r="E106" s="1" t="s">
        <v>24</v>
      </c>
      <c r="F106" s="2">
        <v>2851</v>
      </c>
      <c r="G106" s="2">
        <v>350</v>
      </c>
      <c r="H106" s="7">
        <f t="shared" si="7"/>
        <v>997850</v>
      </c>
      <c r="I106" s="2">
        <v>149674.7743606263</v>
      </c>
      <c r="J106" s="7">
        <f t="shared" si="5"/>
        <v>848175.23</v>
      </c>
      <c r="K106" s="2">
        <v>741260</v>
      </c>
      <c r="L106" s="8">
        <f t="shared" si="6"/>
        <v>106915.22999999998</v>
      </c>
    </row>
    <row r="107" spans="2:12" x14ac:dyDescent="0.3">
      <c r="B107" s="1" t="s">
        <v>11</v>
      </c>
      <c r="C107" s="1" t="s">
        <v>25</v>
      </c>
      <c r="D107" s="1" t="s">
        <v>19</v>
      </c>
      <c r="E107" s="1" t="s">
        <v>24</v>
      </c>
      <c r="F107" s="2">
        <v>500</v>
      </c>
      <c r="G107" s="2">
        <v>12</v>
      </c>
      <c r="H107" s="7">
        <f t="shared" si="7"/>
        <v>6000</v>
      </c>
      <c r="I107" s="2">
        <v>899.98361092725145</v>
      </c>
      <c r="J107" s="7">
        <f t="shared" si="5"/>
        <v>5100.0200000000004</v>
      </c>
      <c r="K107" s="2">
        <v>1500</v>
      </c>
      <c r="L107" s="8">
        <f t="shared" si="6"/>
        <v>3600.0200000000004</v>
      </c>
    </row>
    <row r="108" spans="2:12" x14ac:dyDescent="0.3">
      <c r="B108" s="1" t="s">
        <v>13</v>
      </c>
      <c r="C108" s="1" t="s">
        <v>25</v>
      </c>
      <c r="D108" s="1" t="s">
        <v>20</v>
      </c>
      <c r="E108" s="1" t="s">
        <v>24</v>
      </c>
      <c r="F108" s="2">
        <v>546</v>
      </c>
      <c r="G108" s="2">
        <v>300</v>
      </c>
      <c r="H108" s="7">
        <f t="shared" si="7"/>
        <v>163800</v>
      </c>
      <c r="I108" s="2">
        <v>24569.552578313964</v>
      </c>
      <c r="J108" s="7">
        <f t="shared" si="5"/>
        <v>139230.45000000001</v>
      </c>
      <c r="K108" s="2">
        <v>136500</v>
      </c>
      <c r="L108" s="8">
        <f t="shared" si="6"/>
        <v>2730.4500000000116</v>
      </c>
    </row>
    <row r="109" spans="2:12" x14ac:dyDescent="0.3">
      <c r="B109" s="1" t="s">
        <v>10</v>
      </c>
      <c r="C109" s="1" t="s">
        <v>25</v>
      </c>
      <c r="D109" s="1" t="s">
        <v>16</v>
      </c>
      <c r="E109" s="1" t="s">
        <v>24</v>
      </c>
      <c r="F109" s="2">
        <v>1368</v>
      </c>
      <c r="G109" s="2">
        <v>7</v>
      </c>
      <c r="H109" s="7">
        <f t="shared" si="7"/>
        <v>9576</v>
      </c>
      <c r="I109" s="2">
        <v>1436.3738430398932</v>
      </c>
      <c r="J109" s="7">
        <f t="shared" si="5"/>
        <v>8139.63</v>
      </c>
      <c r="K109" s="2">
        <v>6840</v>
      </c>
      <c r="L109" s="8">
        <f t="shared" si="6"/>
        <v>1299.6300000000001</v>
      </c>
    </row>
  </sheetData>
  <mergeCells count="1">
    <mergeCell ref="B2:L2"/>
  </mergeCells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</vt:lpstr>
      <vt:lpstr>Overview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Bananatree</cp:lastModifiedBy>
  <dcterms:created xsi:type="dcterms:W3CDTF">2021-10-01T10:34:20Z</dcterms:created>
  <dcterms:modified xsi:type="dcterms:W3CDTF">2022-10-31T08:20:05Z</dcterms:modified>
</cp:coreProperties>
</file>