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34" documentId="13_ncr:1_{032A75C3-FC42-4505-A85C-9224CFA91E94}" xr6:coauthVersionLast="47" xr6:coauthVersionMax="47" xr10:uidLastSave="{79EC1134-AB6D-485E-AB3F-6FBC08D999C1}"/>
  <bookViews>
    <workbookView xWindow="-110" yWindow="-110" windowWidth="19420" windowHeight="1042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2" i="1" l="1"/>
  <c r="BH12" i="1" l="1"/>
  <c r="BI12" i="1"/>
  <c r="BK12" i="1" s="1"/>
  <c r="BO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M12" i="1" l="1"/>
  <c r="C22" i="1"/>
  <c r="AM22" i="1" s="1"/>
  <c r="BO22" i="1"/>
  <c r="BM22" i="1"/>
  <c r="AL22" i="1"/>
  <c r="BS22" i="1" s="1"/>
  <c r="BL22" i="1"/>
  <c r="Q22" i="1" l="1"/>
  <c r="R22" i="1"/>
  <c r="AO22" i="1" s="1"/>
  <c r="BT22" i="1"/>
  <c r="BJ12" i="1" l="1"/>
  <c r="BF12" i="1"/>
  <c r="BA12" i="1"/>
  <c r="AW12" i="1"/>
  <c r="AI12" i="1"/>
  <c r="AK12" i="1"/>
  <c r="AN12" i="1" l="1"/>
  <c r="AL12" i="1"/>
  <c r="BL12" i="1"/>
  <c r="BN12" i="1"/>
  <c r="S13" i="1"/>
  <c r="S14" i="1"/>
  <c r="S15" i="1"/>
  <c r="S16" i="1"/>
  <c r="S17" i="1"/>
  <c r="S18" i="1"/>
  <c r="S19" i="1"/>
  <c r="S20" i="1"/>
  <c r="S21" i="1"/>
  <c r="S22" i="1"/>
  <c r="S23" i="1"/>
  <c r="S24" i="1"/>
  <c r="S25" i="1"/>
  <c r="S26" i="1"/>
  <c r="S27" i="1"/>
  <c r="S8" i="1"/>
  <c r="S9" i="1"/>
  <c r="S10" i="1"/>
  <c r="S11" i="1"/>
  <c r="AG12" i="1"/>
  <c r="AE12" i="1"/>
  <c r="O12" i="1"/>
  <c r="N12" i="1"/>
  <c r="M12" i="1"/>
  <c r="C12" i="1" l="1"/>
  <c r="AM12" i="1" s="1"/>
  <c r="BS12" i="1"/>
  <c r="BT12" i="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Q12" i="1" l="1"/>
  <c r="S12" i="1" s="1"/>
  <c r="U18" i="1"/>
  <c r="V18" i="1" s="1"/>
  <c r="W18" i="1" s="1"/>
  <c r="R12" i="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AA19" i="1"/>
  <c r="U23" i="1"/>
  <c r="V23" i="1" s="1"/>
  <c r="W23" i="1" s="1"/>
  <c r="AA26" i="1"/>
  <c r="U22" i="1"/>
  <c r="V22" i="1" s="1"/>
  <c r="W22" i="1" s="1"/>
  <c r="X26" i="1"/>
  <c r="Y26" i="1" s="1"/>
  <c r="AA8" i="1"/>
  <c r="U21" i="1"/>
  <c r="V21" i="1" s="1"/>
  <c r="W21" i="1" s="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AA18" i="1" l="1"/>
  <c r="AC18" i="1" s="1"/>
  <c r="T12" i="1"/>
  <c r="Z12" i="1" s="1"/>
  <c r="AA24" i="1"/>
  <c r="AA17" i="1"/>
  <c r="X18" i="1"/>
  <c r="Y18" i="1" s="1"/>
  <c r="X11" i="1"/>
  <c r="Y11" i="1" s="1"/>
  <c r="AA25" i="1"/>
  <c r="AC25" i="1" s="1"/>
  <c r="AR22" i="1"/>
  <c r="AT22" i="1" s="1"/>
  <c r="BP22" i="1" s="1"/>
  <c r="AU22" i="1"/>
  <c r="AS22" i="1" s="1"/>
  <c r="AQ22" i="1" s="1"/>
  <c r="X25" i="1"/>
  <c r="Y25" i="1" s="1"/>
  <c r="X9" i="1"/>
  <c r="Y9" i="1" s="1"/>
  <c r="AA13" i="1"/>
  <c r="AB13" i="1" s="1"/>
  <c r="X27" i="1"/>
  <c r="Y27" i="1" s="1"/>
  <c r="AA9" i="1"/>
  <c r="AC9" i="1" s="1"/>
  <c r="X13" i="1"/>
  <c r="Y13" i="1" s="1"/>
  <c r="X22" i="1"/>
  <c r="Y22" i="1" s="1"/>
  <c r="X8" i="1"/>
  <c r="Y8" i="1" s="1"/>
  <c r="AA21" i="1"/>
  <c r="AB21" i="1" s="1"/>
  <c r="AA22" i="1"/>
  <c r="AC22" i="1" s="1"/>
  <c r="BR22" i="1" s="1"/>
  <c r="X17" i="1"/>
  <c r="Y17" i="1" s="1"/>
  <c r="AA27" i="1"/>
  <c r="AC27" i="1" s="1"/>
  <c r="AB17" i="1"/>
  <c r="AC17" i="1"/>
  <c r="AB19" i="1"/>
  <c r="AC19" i="1"/>
  <c r="AB8" i="1"/>
  <c r="AC8" i="1"/>
  <c r="AB27" i="1"/>
  <c r="AB25" i="1"/>
  <c r="AC26" i="1"/>
  <c r="AB26" i="1"/>
  <c r="AB24" i="1"/>
  <c r="AC24" i="1"/>
  <c r="X23" i="1"/>
  <c r="Y23" i="1" s="1"/>
  <c r="AA20" i="1"/>
  <c r="W20" i="1"/>
  <c r="X20" i="1"/>
  <c r="Y20" i="1" s="1"/>
  <c r="AC16" i="1"/>
  <c r="AB16" i="1"/>
  <c r="X21" i="1"/>
  <c r="Y21" i="1" s="1"/>
  <c r="AA23" i="1"/>
  <c r="X10" i="1"/>
  <c r="Y10" i="1" s="1"/>
  <c r="AB11" i="1"/>
  <c r="AC11" i="1"/>
  <c r="AA14" i="1"/>
  <c r="AB9" i="1"/>
  <c r="AA15" i="1"/>
  <c r="X15" i="1"/>
  <c r="Y15" i="1" s="1"/>
  <c r="X14" i="1"/>
  <c r="Y14" i="1" s="1"/>
  <c r="AA10" i="1"/>
  <c r="AA12" i="1" l="1"/>
  <c r="AC12" i="1" s="1"/>
  <c r="BR12" i="1" s="1"/>
  <c r="AB18" i="1"/>
  <c r="AP12" i="1"/>
  <c r="AR12" i="1" s="1"/>
  <c r="AT12" i="1" s="1"/>
  <c r="U12" i="1"/>
  <c r="V12" i="1" s="1"/>
  <c r="X12" i="1"/>
  <c r="Y12" i="1" s="1"/>
  <c r="BQ22" i="1"/>
  <c r="AC21" i="1"/>
  <c r="AB22" i="1"/>
  <c r="AB12" i="1"/>
  <c r="AC13" i="1"/>
  <c r="AC23" i="1"/>
  <c r="AB23" i="1"/>
  <c r="AB20" i="1"/>
  <c r="AC20" i="1"/>
  <c r="AB15" i="1"/>
  <c r="AC15" i="1"/>
  <c r="AC14" i="1"/>
  <c r="AB14" i="1"/>
  <c r="AC10" i="1"/>
  <c r="AB10" i="1"/>
  <c r="W12" i="1" l="1"/>
  <c r="BP12" i="1" l="1"/>
  <c r="AU12" i="1"/>
  <c r="AS12" i="1" s="1"/>
  <c r="AQ12" i="1" s="1"/>
  <c r="BQ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<sst xmlns="http://schemas.openxmlformats.org/spreadsheetml/2006/main" count="119" uniqueCount="107">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</sst>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70" fontId="3" fillId="2" borderId="0" xfId="0" applyNumberFormat="1" applyFont="1" applyFill="1"/>
    <xf numFmtId="9" fontId="3" fillId="2" borderId="0" xfId="1" applyFont="1" applyFill="1"/>
    <xf numFmtId="9" fontId="3" fillId="2" borderId="0" xfId="1" applyNumberFormat="1" applyFont="1" applyFill="1"/>
    <xf numFmtId="184" fontId="3" fillId="2" borderId="0" xfId="0" applyNumberFormat="1" applyFont="1" applyFill="1"/>
    <xf numFmtId="167" fontId="3" fillId="2" borderId="0" xfId="0" applyNumberFormat="1" applyFont="1" applyFill="1"/>
    <xf numFmtId="175" fontId="3" fillId="2" borderId="0" xfId="0" applyNumberFormat="1" applyFont="1" applyFill="1"/>
    <xf numFmtId="171" fontId="3" fillId="2" borderId="0" xfId="0" applyNumberFormat="1" applyFont="1" applyFill="1"/>
    <xf numFmtId="184" fontId="4" fillId="2" borderId="0" xfId="0" applyNumberFormat="1" applyFont="1" applyFill="1"/>
    <xf numFmtId="169" fontId="4" fillId="0"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R4" zoomScale="85" zoomScaleNormal="85" workbookViewId="0">
      <selection activeCell="W6" sqref="W6"/>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54" t="s">
        <v>36</v>
      </c>
      <c r="Y6" s="54"/>
      <c r="Z6" s="6" t="s">
        <v>45</v>
      </c>
      <c r="AA6" s="54" t="s">
        <v>47</v>
      </c>
      <c r="AB6" s="54"/>
      <c r="AC6" s="6" t="s">
        <v>48</v>
      </c>
      <c r="AD6" s="54" t="s">
        <v>52</v>
      </c>
      <c r="AE6" s="54"/>
      <c r="AF6" s="54" t="s">
        <v>65</v>
      </c>
      <c r="AG6" s="54"/>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54" t="s">
        <v>81</v>
      </c>
      <c r="BA6" s="54"/>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55" t="s">
        <v>56</v>
      </c>
      <c r="AG7" s="55"/>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55" t="s">
        <v>56</v>
      </c>
      <c r="BA7" s="55"/>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53">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45">
        <f>R12/(2*3600)</f>
        <v>3.2538632069570236E-3</v>
      </c>
      <c r="AP12" s="49">
        <f>T12</f>
        <v>0.90486513222494636</v>
      </c>
      <c r="AQ12" s="49">
        <f>1/2*R12/3600*(AS12+C12)</f>
        <v>0.84644565987905362</v>
      </c>
      <c r="AR12" s="48">
        <f>2*(AP12/R12*3600-C12/2)</f>
        <v>231.01453875815153</v>
      </c>
      <c r="AS12" s="52">
        <f>C12*(1-AU12)/AU12</f>
        <v>213.0606579001649</v>
      </c>
      <c r="AT12" s="46">
        <f>1-AR12/(AR12+C12)</f>
        <v>0.16927983942867952</v>
      </c>
      <c r="AU12" s="47">
        <f>1/W12-(1-W12)/(2*W12*AN12)</f>
        <v>0.18096309255048526</v>
      </c>
      <c r="AV12" s="50">
        <v>0.84830000000000005</v>
      </c>
      <c r="AW12" s="51">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2021-06-22T12:16:50Z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