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2423f6d2694296/Documenten/3_Bachelor_Sociology and Social Research/BLOK 7^M8/Data-analyse/"/>
    </mc:Choice>
  </mc:AlternateContent>
  <xr:revisionPtr revIDLastSave="219" documentId="8_{05918513-CBEB-4F94-8D20-8C7094BCC656}" xr6:coauthVersionLast="47" xr6:coauthVersionMax="47" xr10:uidLastSave="{BF2CF080-2000-4E84-AAF9-33FD03EE0EB5}"/>
  <bookViews>
    <workbookView xWindow="6840" yWindow="1080" windowWidth="13680" windowHeight="12000" xr2:uid="{87C15C1A-8CD4-4877-A1CD-258B542ECF83}"/>
  </bookViews>
  <sheets>
    <sheet name="Factor en Betrouwbaarheid" sheetId="3" r:id="rId1"/>
    <sheet name="Mediatie_soc.democratisch" sheetId="1" r:id="rId2"/>
    <sheet name="Mediatie_MIPEX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4" i="3" l="1"/>
  <c r="N123" i="3"/>
  <c r="A18" i="2"/>
  <c r="A16" i="2"/>
  <c r="A15" i="2"/>
  <c r="C12" i="2"/>
  <c r="A17" i="2" s="1"/>
  <c r="A12" i="2"/>
  <c r="A5" i="2"/>
  <c r="A17" i="1"/>
  <c r="A16" i="1"/>
  <c r="A15" i="1"/>
  <c r="A12" i="1"/>
  <c r="C12" i="1"/>
  <c r="A5" i="1"/>
  <c r="A19" i="2" l="1"/>
</calcChain>
</file>

<file path=xl/sharedStrings.xml><?xml version="1.0" encoding="utf-8"?>
<sst xmlns="http://schemas.openxmlformats.org/spreadsheetml/2006/main" count="326" uniqueCount="60">
  <si>
    <t>standaard deviatie van soc.democratisch</t>
  </si>
  <si>
    <t>p-value</t>
  </si>
  <si>
    <t>S.E. soc. democratisch</t>
  </si>
  <si>
    <t>ongestandaardiseerde beta soc.democratisch</t>
  </si>
  <si>
    <t>standaard deviatie van threat</t>
  </si>
  <si>
    <t>S.E. threat</t>
  </si>
  <si>
    <t>ongestandaardiseerde beta threat</t>
  </si>
  <si>
    <t>totale effect (c)</t>
  </si>
  <si>
    <t>directe effect (c')</t>
  </si>
  <si>
    <t>indirecte effect (a*b)</t>
  </si>
  <si>
    <r>
      <t xml:space="preserve">gestandardaariseerde beta soc.democratisch ~ </t>
    </r>
    <r>
      <rPr>
        <b/>
        <sz val="11"/>
        <color theme="1"/>
        <rFont val="Calibri"/>
        <family val="2"/>
        <scheme val="minor"/>
      </rPr>
      <t>pad c</t>
    </r>
    <r>
      <rPr>
        <sz val="11"/>
        <color theme="1"/>
        <rFont val="Calibri"/>
        <family val="2"/>
        <scheme val="minor"/>
      </rPr>
      <t xml:space="preserve"> | </t>
    </r>
    <r>
      <rPr>
        <i/>
        <sz val="11"/>
        <color theme="1"/>
        <rFont val="Calibri"/>
        <family val="2"/>
        <scheme val="minor"/>
      </rPr>
      <t>logistisch</t>
    </r>
  </si>
  <si>
    <r>
      <t xml:space="preserve">gestandardaariseerde beta soc.democratisch ~ </t>
    </r>
    <r>
      <rPr>
        <b/>
        <sz val="11"/>
        <rFont val="Calibri"/>
        <family val="2"/>
        <scheme val="minor"/>
      </rPr>
      <t>pad a</t>
    </r>
    <r>
      <rPr>
        <sz val="11"/>
        <rFont val="Calibri"/>
        <family val="2"/>
        <scheme val="minor"/>
      </rPr>
      <t xml:space="preserve"> | </t>
    </r>
    <r>
      <rPr>
        <i/>
        <sz val="11"/>
        <rFont val="Calibri"/>
        <family val="2"/>
        <scheme val="minor"/>
      </rPr>
      <t>lineair</t>
    </r>
  </si>
  <si>
    <r>
      <t xml:space="preserve">gestandardaariseerde beta soc.democratisch ~ </t>
    </r>
    <r>
      <rPr>
        <b/>
        <sz val="11"/>
        <color theme="1"/>
        <rFont val="Calibri"/>
        <family val="2"/>
        <scheme val="minor"/>
      </rPr>
      <t>pad c</t>
    </r>
    <r>
      <rPr>
        <sz val="11"/>
        <color theme="1"/>
        <rFont val="Calibri"/>
        <family val="2"/>
        <scheme val="minor"/>
      </rPr>
      <t xml:space="preserve">' | </t>
    </r>
    <r>
      <rPr>
        <i/>
        <sz val="11"/>
        <color theme="1"/>
        <rFont val="Calibri"/>
        <family val="2"/>
        <scheme val="minor"/>
      </rPr>
      <t>logistisch</t>
    </r>
  </si>
  <si>
    <r>
      <t xml:space="preserve">gestandardaariseerde beta threat ~ </t>
    </r>
    <r>
      <rPr>
        <b/>
        <sz val="11"/>
        <rFont val="Calibri"/>
        <family val="2"/>
        <scheme val="minor"/>
      </rPr>
      <t>pad b</t>
    </r>
    <r>
      <rPr>
        <sz val="11"/>
        <rFont val="Calibri"/>
        <family val="2"/>
        <scheme val="minor"/>
      </rPr>
      <t xml:space="preserve"> | </t>
    </r>
    <r>
      <rPr>
        <i/>
        <sz val="11"/>
        <rFont val="Calibri"/>
        <family val="2"/>
        <scheme val="minor"/>
      </rPr>
      <t>logistisch</t>
    </r>
  </si>
  <si>
    <t>S.E. soc. Democratisch</t>
  </si>
  <si>
    <t>standaard deviatie van MIPEX</t>
  </si>
  <si>
    <t>S.E. MIPEX</t>
  </si>
  <si>
    <t>ongestandaardiseerde beta MIPEX</t>
  </si>
  <si>
    <r>
      <t xml:space="preserve">gestandardaariseerde beta MIPEX ~ </t>
    </r>
    <r>
      <rPr>
        <b/>
        <sz val="11"/>
        <color theme="1"/>
        <rFont val="Calibri"/>
        <family val="2"/>
        <scheme val="minor"/>
      </rPr>
      <t>pad c</t>
    </r>
    <r>
      <rPr>
        <sz val="11"/>
        <color theme="1"/>
        <rFont val="Calibri"/>
        <family val="2"/>
        <scheme val="minor"/>
      </rPr>
      <t xml:space="preserve"> | </t>
    </r>
    <r>
      <rPr>
        <i/>
        <sz val="11"/>
        <color theme="1"/>
        <rFont val="Calibri"/>
        <family val="2"/>
        <scheme val="minor"/>
      </rPr>
      <t>logistisch</t>
    </r>
  </si>
  <si>
    <r>
      <t xml:space="preserve">gestandardaariseerde beta MIPEX ~ </t>
    </r>
    <r>
      <rPr>
        <b/>
        <sz val="11"/>
        <rFont val="Calibri"/>
        <family val="2"/>
        <scheme val="minor"/>
      </rPr>
      <t>pad a</t>
    </r>
    <r>
      <rPr>
        <sz val="11"/>
        <rFont val="Calibri"/>
        <family val="2"/>
        <scheme val="minor"/>
      </rPr>
      <t xml:space="preserve"> | </t>
    </r>
    <r>
      <rPr>
        <i/>
        <sz val="11"/>
        <rFont val="Calibri"/>
        <family val="2"/>
        <scheme val="minor"/>
      </rPr>
      <t>lineair</t>
    </r>
  </si>
  <si>
    <r>
      <t xml:space="preserve">gestandardaariseerde beta MIPEX ~ </t>
    </r>
    <r>
      <rPr>
        <b/>
        <sz val="11"/>
        <color theme="1"/>
        <rFont val="Calibri"/>
        <family val="2"/>
        <scheme val="minor"/>
      </rPr>
      <t>pad c</t>
    </r>
    <r>
      <rPr>
        <sz val="11"/>
        <color theme="1"/>
        <rFont val="Calibri"/>
        <family val="2"/>
        <scheme val="minor"/>
      </rPr>
      <t>' |</t>
    </r>
    <r>
      <rPr>
        <i/>
        <sz val="11"/>
        <color theme="1"/>
        <rFont val="Calibri"/>
        <family val="2"/>
        <scheme val="minor"/>
      </rPr>
      <t xml:space="preserve"> logistisch</t>
    </r>
  </si>
  <si>
    <t>proportie</t>
  </si>
  <si>
    <t>Component</t>
  </si>
  <si>
    <t>Initial Eigenvalues</t>
  </si>
  <si>
    <t>Extraction Sums of Squared Loadings</t>
  </si>
  <si>
    <t>Total</t>
  </si>
  <si>
    <t>% of Variance</t>
  </si>
  <si>
    <t>Cumulative %</t>
  </si>
  <si>
    <t>1</t>
  </si>
  <si>
    <t>2</t>
  </si>
  <si>
    <t>3</t>
  </si>
  <si>
    <t>4</t>
  </si>
  <si>
    <t>5</t>
  </si>
  <si>
    <t>6</t>
  </si>
  <si>
    <t>7</t>
  </si>
  <si>
    <t>Extraction Method: Principal Component Analysis.</t>
  </si>
  <si>
    <t>a. Country = Belgium</t>
  </si>
  <si>
    <t>Kaiser-Meyer-Olkin Measure of Sampling Adequacy.</t>
  </si>
  <si>
    <t>Bartlett's Test of Sphericity</t>
  </si>
  <si>
    <t>Approx. Chi-Square</t>
  </si>
  <si>
    <t>df</t>
  </si>
  <si>
    <t>Sig.</t>
  </si>
  <si>
    <t>a. Country = Germany</t>
  </si>
  <si>
    <t>a. Country = Denmark</t>
  </si>
  <si>
    <t>a. Country = France</t>
  </si>
  <si>
    <t>a. Country = United Kingdom</t>
  </si>
  <si>
    <t>a. Country = Netherlands</t>
  </si>
  <si>
    <t>a. Country = Norway</t>
  </si>
  <si>
    <t>a. Country = Sweden</t>
  </si>
  <si>
    <t>Total Variance Explained</t>
  </si>
  <si>
    <t>KMO and Bartlett's Test</t>
  </si>
  <si>
    <t>Cronbach's Alpha</t>
  </si>
  <si>
    <t>Cronbach's Alpha Based on Standardized Items</t>
  </si>
  <si>
    <t>N of Items</t>
  </si>
  <si>
    <t>Reliability Statistics</t>
  </si>
  <si>
    <r>
      <t>Total Variance Explained</t>
    </r>
    <r>
      <rPr>
        <b/>
        <vertAlign val="superscript"/>
        <sz val="11"/>
        <rFont val="Arial Bold"/>
      </rPr>
      <t>a</t>
    </r>
  </si>
  <si>
    <r>
      <t>KMO and Bartlett's Test</t>
    </r>
    <r>
      <rPr>
        <b/>
        <vertAlign val="superscript"/>
        <sz val="11"/>
        <rFont val="Arial Bold"/>
      </rPr>
      <t>a</t>
    </r>
  </si>
  <si>
    <r>
      <t>Reliability Statistics</t>
    </r>
    <r>
      <rPr>
        <b/>
        <vertAlign val="superscript"/>
        <sz val="11"/>
        <rFont val="Arial Bold"/>
      </rPr>
      <t>a</t>
    </r>
  </si>
  <si>
    <t>minimaal</t>
  </si>
  <si>
    <t>maximaal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</si>
</sst>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###0.000"/>
    <numFmt numFmtId="167" formatCode="###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</font>
    <font>
      <b/>
      <sz val="11"/>
      <name val="Arial Bold"/>
    </font>
    <font>
      <b/>
      <vertAlign val="superscript"/>
      <sz val="11"/>
      <name val="Arial Bold"/>
    </font>
    <font>
      <sz val="9"/>
      <name val="Arial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/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1"/>
      </bottom>
      <diagonal/>
    </border>
    <border>
      <left/>
      <right style="thin">
        <color indexed="63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3"/>
      </right>
      <top style="thin">
        <color indexed="61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61"/>
      </bottom>
      <diagonal/>
    </border>
    <border>
      <left style="thin">
        <color indexed="63"/>
      </left>
      <right/>
      <top style="thin">
        <color indexed="61"/>
      </top>
      <bottom style="thin">
        <color indexed="61"/>
      </bottom>
      <diagonal/>
    </border>
  </borders>
  <cellStyleXfs count="2">
    <xf numFmtId="0" fontId="0" fillId="0" borderId="0"/>
    <xf numFmtId="0" fontId="6" fillId="0" borderId="0"/>
  </cellStyleXfs>
  <cellXfs count="7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0" fontId="0" fillId="2" borderId="3" xfId="0" applyFill="1" applyBorder="1"/>
    <xf numFmtId="165" fontId="2" fillId="2" borderId="5" xfId="0" applyNumberFormat="1" applyFont="1" applyFill="1" applyBorder="1"/>
    <xf numFmtId="0" fontId="0" fillId="0" borderId="6" xfId="0" applyBorder="1"/>
    <xf numFmtId="165" fontId="3" fillId="2" borderId="5" xfId="0" applyNumberFormat="1" applyFont="1" applyFill="1" applyBorder="1"/>
    <xf numFmtId="0" fontId="4" fillId="0" borderId="6" xfId="0" applyFont="1" applyBorder="1"/>
    <xf numFmtId="165" fontId="1" fillId="0" borderId="1" xfId="0" applyNumberFormat="1" applyFont="1" applyBorder="1"/>
    <xf numFmtId="0" fontId="1" fillId="0" borderId="2" xfId="0" applyFont="1" applyBorder="1"/>
    <xf numFmtId="165" fontId="1" fillId="0" borderId="3" xfId="0" applyNumberFormat="1" applyFont="1" applyBorder="1"/>
    <xf numFmtId="0" fontId="1" fillId="0" borderId="4" xfId="0" applyFont="1" applyBorder="1"/>
    <xf numFmtId="165" fontId="1" fillId="3" borderId="5" xfId="0" applyNumberFormat="1" applyFont="1" applyFill="1" applyBorder="1"/>
    <xf numFmtId="0" fontId="1" fillId="3" borderId="6" xfId="0" applyFont="1" applyFill="1" applyBorder="1"/>
    <xf numFmtId="165" fontId="1" fillId="3" borderId="3" xfId="0" applyNumberFormat="1" applyFont="1" applyFill="1" applyBorder="1"/>
    <xf numFmtId="0" fontId="1" fillId="3" borderId="4" xfId="0" applyFont="1" applyFill="1" applyBorder="1"/>
    <xf numFmtId="2" fontId="1" fillId="4" borderId="3" xfId="0" applyNumberFormat="1" applyFont="1" applyFill="1" applyBorder="1"/>
    <xf numFmtId="0" fontId="1" fillId="4" borderId="4" xfId="0" applyFont="1" applyFill="1" applyBorder="1"/>
    <xf numFmtId="2" fontId="1" fillId="4" borderId="5" xfId="0" applyNumberFormat="1" applyFont="1" applyFill="1" applyBorder="1"/>
    <xf numFmtId="0" fontId="1" fillId="4" borderId="6" xfId="0" applyFont="1" applyFill="1" applyBorder="1"/>
    <xf numFmtId="0" fontId="6" fillId="0" borderId="0" xfId="1"/>
    <xf numFmtId="0" fontId="0" fillId="0" borderId="29" xfId="0" applyBorder="1"/>
    <xf numFmtId="0" fontId="6" fillId="0" borderId="0" xfId="1" applyFont="1"/>
    <xf numFmtId="0" fontId="9" fillId="0" borderId="10" xfId="1" applyFont="1" applyBorder="1" applyAlignment="1">
      <alignment horizontal="center" wrapText="1"/>
    </xf>
    <xf numFmtId="0" fontId="9" fillId="0" borderId="11" xfId="1" applyFont="1" applyBorder="1" applyAlignment="1">
      <alignment horizontal="center" wrapText="1"/>
    </xf>
    <xf numFmtId="0" fontId="9" fillId="0" borderId="12" xfId="1" applyFont="1" applyBorder="1" applyAlignment="1">
      <alignment horizontal="center" wrapText="1"/>
    </xf>
    <xf numFmtId="0" fontId="9" fillId="5" borderId="26" xfId="1" applyFont="1" applyFill="1" applyBorder="1" applyAlignment="1">
      <alignment horizontal="left" vertical="top" wrapText="1"/>
    </xf>
    <xf numFmtId="166" fontId="9" fillId="6" borderId="26" xfId="1" applyNumberFormat="1" applyFont="1" applyFill="1" applyBorder="1" applyAlignment="1">
      <alignment horizontal="right" vertical="top"/>
    </xf>
    <xf numFmtId="0" fontId="9" fillId="5" borderId="13" xfId="1" applyFont="1" applyFill="1" applyBorder="1" applyAlignment="1">
      <alignment horizontal="left" vertical="top"/>
    </xf>
    <xf numFmtId="166" fontId="9" fillId="6" borderId="15" xfId="1" applyNumberFormat="1" applyFont="1" applyFill="1" applyBorder="1" applyAlignment="1">
      <alignment horizontal="right" vertical="top"/>
    </xf>
    <xf numFmtId="166" fontId="9" fillId="6" borderId="16" xfId="1" applyNumberFormat="1" applyFont="1" applyFill="1" applyBorder="1" applyAlignment="1">
      <alignment horizontal="right" vertical="top"/>
    </xf>
    <xf numFmtId="167" fontId="9" fillId="6" borderId="26" xfId="1" applyNumberFormat="1" applyFont="1" applyFill="1" applyBorder="1" applyAlignment="1">
      <alignment horizontal="right" vertical="top"/>
    </xf>
    <xf numFmtId="0" fontId="9" fillId="5" borderId="17" xfId="1" applyFont="1" applyFill="1" applyBorder="1" applyAlignment="1">
      <alignment horizontal="left" vertical="top"/>
    </xf>
    <xf numFmtId="166" fontId="9" fillId="6" borderId="18" xfId="1" applyNumberFormat="1" applyFont="1" applyFill="1" applyBorder="1" applyAlignment="1">
      <alignment horizontal="right" vertical="top"/>
    </xf>
    <xf numFmtId="166" fontId="9" fillId="6" borderId="19" xfId="1" applyNumberFormat="1" applyFont="1" applyFill="1" applyBorder="1" applyAlignment="1">
      <alignment horizontal="right" vertical="top"/>
    </xf>
    <xf numFmtId="166" fontId="9" fillId="6" borderId="20" xfId="1" applyNumberFormat="1" applyFont="1" applyFill="1" applyBorder="1" applyAlignment="1">
      <alignment horizontal="right" vertical="top"/>
    </xf>
    <xf numFmtId="0" fontId="9" fillId="6" borderId="19" xfId="1" applyFont="1" applyFill="1" applyBorder="1" applyAlignment="1">
      <alignment horizontal="left" vertical="top" wrapText="1"/>
    </xf>
    <xf numFmtId="0" fontId="9" fillId="6" borderId="20" xfId="1" applyFont="1" applyFill="1" applyBorder="1" applyAlignment="1">
      <alignment horizontal="left" vertical="top" wrapText="1"/>
    </xf>
    <xf numFmtId="0" fontId="9" fillId="5" borderId="27" xfId="1" applyFont="1" applyFill="1" applyBorder="1" applyAlignment="1">
      <alignment horizontal="left" vertical="top" wrapText="1"/>
    </xf>
    <xf numFmtId="166" fontId="9" fillId="6" borderId="27" xfId="1" applyNumberFormat="1" applyFont="1" applyFill="1" applyBorder="1" applyAlignment="1">
      <alignment horizontal="right" vertical="top"/>
    </xf>
    <xf numFmtId="0" fontId="4" fillId="0" borderId="0" xfId="0" applyFont="1"/>
    <xf numFmtId="0" fontId="9" fillId="5" borderId="21" xfId="1" applyFont="1" applyFill="1" applyBorder="1" applyAlignment="1">
      <alignment horizontal="left" vertical="top"/>
    </xf>
    <xf numFmtId="166" fontId="9" fillId="6" borderId="22" xfId="1" applyNumberFormat="1" applyFont="1" applyFill="1" applyBorder="1" applyAlignment="1">
      <alignment horizontal="right" vertical="top"/>
    </xf>
    <xf numFmtId="166" fontId="9" fillId="6" borderId="23" xfId="1" applyNumberFormat="1" applyFont="1" applyFill="1" applyBorder="1" applyAlignment="1">
      <alignment horizontal="right" vertical="top"/>
    </xf>
    <xf numFmtId="166" fontId="9" fillId="6" borderId="24" xfId="1" applyNumberFormat="1" applyFont="1" applyFill="1" applyBorder="1" applyAlignment="1">
      <alignment horizontal="right" vertical="top"/>
    </xf>
    <xf numFmtId="0" fontId="9" fillId="6" borderId="23" xfId="1" applyFont="1" applyFill="1" applyBorder="1" applyAlignment="1">
      <alignment horizontal="left" vertical="top" wrapText="1"/>
    </xf>
    <xf numFmtId="0" fontId="9" fillId="6" borderId="24" xfId="1" applyFont="1" applyFill="1" applyBorder="1" applyAlignment="1">
      <alignment horizontal="left" vertical="top" wrapText="1"/>
    </xf>
    <xf numFmtId="0" fontId="9" fillId="0" borderId="0" xfId="1" applyFont="1" applyBorder="1" applyAlignment="1">
      <alignment horizontal="left" wrapText="1"/>
    </xf>
    <xf numFmtId="0" fontId="9" fillId="0" borderId="9" xfId="1" applyFont="1" applyBorder="1" applyAlignment="1">
      <alignment horizontal="left" wrapText="1"/>
    </xf>
    <xf numFmtId="0" fontId="4" fillId="0" borderId="29" xfId="0" applyFont="1" applyBorder="1"/>
    <xf numFmtId="166" fontId="9" fillId="6" borderId="31" xfId="1" applyNumberFormat="1" applyFont="1" applyFill="1" applyBorder="1" applyAlignment="1">
      <alignment horizontal="right" vertical="top"/>
    </xf>
    <xf numFmtId="167" fontId="9" fillId="6" borderId="32" xfId="1" applyNumberFormat="1" applyFont="1" applyFill="1" applyBorder="1" applyAlignment="1">
      <alignment horizontal="right" vertical="top"/>
    </xf>
    <xf numFmtId="166" fontId="9" fillId="2" borderId="14" xfId="1" applyNumberFormat="1" applyFont="1" applyFill="1" applyBorder="1" applyAlignment="1">
      <alignment horizontal="right" vertical="top"/>
    </xf>
    <xf numFmtId="166" fontId="9" fillId="2" borderId="16" xfId="1" applyNumberFormat="1" applyFont="1" applyFill="1" applyBorder="1" applyAlignment="1">
      <alignment horizontal="right" vertical="top"/>
    </xf>
    <xf numFmtId="166" fontId="9" fillId="2" borderId="18" xfId="1" applyNumberFormat="1" applyFont="1" applyFill="1" applyBorder="1" applyAlignment="1">
      <alignment horizontal="right" vertical="top"/>
    </xf>
    <xf numFmtId="166" fontId="9" fillId="2" borderId="20" xfId="1" applyNumberFormat="1" applyFont="1" applyFill="1" applyBorder="1" applyAlignment="1">
      <alignment horizontal="right" vertical="top"/>
    </xf>
    <xf numFmtId="166" fontId="9" fillId="2" borderId="25" xfId="1" applyNumberFormat="1" applyFont="1" applyFill="1" applyBorder="1" applyAlignment="1">
      <alignment horizontal="right" vertical="top"/>
    </xf>
    <xf numFmtId="166" fontId="9" fillId="2" borderId="30" xfId="1" applyNumberFormat="1" applyFont="1" applyFill="1" applyBorder="1" applyAlignment="1">
      <alignment horizontal="right" vertical="top"/>
    </xf>
    <xf numFmtId="0" fontId="10" fillId="0" borderId="1" xfId="0" applyFont="1" applyBorder="1"/>
    <xf numFmtId="166" fontId="10" fillId="0" borderId="2" xfId="0" applyNumberFormat="1" applyFont="1" applyBorder="1"/>
    <xf numFmtId="0" fontId="10" fillId="0" borderId="5" xfId="0" applyFont="1" applyBorder="1"/>
    <xf numFmtId="166" fontId="10" fillId="0" borderId="6" xfId="0" applyNumberFormat="1" applyFont="1" applyBorder="1"/>
    <xf numFmtId="0" fontId="7" fillId="0" borderId="0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left" vertical="top" wrapText="1"/>
    </xf>
    <xf numFmtId="0" fontId="9" fillId="5" borderId="25" xfId="1" applyFont="1" applyFill="1" applyBorder="1" applyAlignment="1">
      <alignment horizontal="left" vertical="top" wrapText="1"/>
    </xf>
    <xf numFmtId="0" fontId="9" fillId="5" borderId="26" xfId="1" applyFont="1" applyFill="1" applyBorder="1" applyAlignment="1">
      <alignment horizontal="left" vertical="top" wrapText="1"/>
    </xf>
    <xf numFmtId="0" fontId="9" fillId="5" borderId="27" xfId="1" applyFont="1" applyFill="1" applyBorder="1" applyAlignment="1">
      <alignment horizontal="left" vertical="top" wrapText="1"/>
    </xf>
    <xf numFmtId="0" fontId="9" fillId="0" borderId="0" xfId="1" applyFont="1" applyBorder="1" applyAlignment="1">
      <alignment horizontal="left" wrapText="1"/>
    </xf>
    <xf numFmtId="0" fontId="9" fillId="0" borderId="9" xfId="1" applyFont="1" applyBorder="1" applyAlignment="1">
      <alignment horizontal="left" wrapText="1"/>
    </xf>
    <xf numFmtId="0" fontId="9" fillId="0" borderId="0" xfId="1" applyFont="1" applyBorder="1" applyAlignment="1">
      <alignment horizontal="center" wrapText="1"/>
    </xf>
    <xf numFmtId="0" fontId="9" fillId="0" borderId="7" xfId="1" applyFont="1" applyBorder="1" applyAlignment="1">
      <alignment horizontal="center" wrapText="1"/>
    </xf>
    <xf numFmtId="0" fontId="9" fillId="0" borderId="8" xfId="1" applyFont="1" applyBorder="1" applyAlignment="1">
      <alignment horizontal="center" wrapText="1"/>
    </xf>
    <xf numFmtId="0" fontId="9" fillId="0" borderId="28" xfId="1" applyFont="1" applyBorder="1" applyAlignment="1">
      <alignment horizontal="center" wrapText="1"/>
    </xf>
  </cellXfs>
  <cellStyles count="2">
    <cellStyle name="Standaard" xfId="0" builtinId="0"/>
    <cellStyle name="Standaard_Blad3" xfId="1" xr:uid="{52DCFAE6-929C-4F57-B3BA-5568D75610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7B90E-DC64-44C2-A2F7-44D5AB0A4077}">
  <dimension ref="A1:N142"/>
  <sheetViews>
    <sheetView showGridLines="0" tabSelected="1" topLeftCell="A67" zoomScale="74" workbookViewId="0">
      <selection sqref="A1:G1"/>
    </sheetView>
  </sheetViews>
  <sheetFormatPr defaultRowHeight="14.25"/>
  <sheetData>
    <row r="1" spans="1:12">
      <c r="A1" s="65" t="s">
        <v>55</v>
      </c>
      <c r="B1" s="65"/>
      <c r="C1" s="65"/>
      <c r="D1" s="65"/>
      <c r="E1" s="65"/>
      <c r="F1" s="65"/>
      <c r="G1" s="65"/>
      <c r="H1" s="25"/>
      <c r="I1" s="65" t="s">
        <v>56</v>
      </c>
      <c r="J1" s="65"/>
      <c r="K1" s="65"/>
      <c r="L1" s="23"/>
    </row>
    <row r="2" spans="1:12">
      <c r="A2" s="70" t="s">
        <v>22</v>
      </c>
      <c r="B2" s="72" t="s">
        <v>23</v>
      </c>
      <c r="C2" s="73"/>
      <c r="D2" s="74"/>
      <c r="E2" s="74" t="s">
        <v>24</v>
      </c>
      <c r="F2" s="73"/>
      <c r="G2" s="74"/>
      <c r="H2" s="25"/>
      <c r="I2" s="67" t="s">
        <v>37</v>
      </c>
      <c r="J2" s="67"/>
      <c r="K2" s="59">
        <v>0.89074874258852921</v>
      </c>
      <c r="L2" s="23"/>
    </row>
    <row r="3" spans="1:12" ht="24">
      <c r="A3" s="71"/>
      <c r="B3" s="26" t="s">
        <v>25</v>
      </c>
      <c r="C3" s="27" t="s">
        <v>26</v>
      </c>
      <c r="D3" s="28" t="s">
        <v>27</v>
      </c>
      <c r="E3" s="27" t="s">
        <v>25</v>
      </c>
      <c r="F3" s="27" t="s">
        <v>26</v>
      </c>
      <c r="G3" s="28" t="s">
        <v>27</v>
      </c>
      <c r="H3" s="25"/>
      <c r="I3" s="68" t="s">
        <v>38</v>
      </c>
      <c r="J3" s="29" t="s">
        <v>39</v>
      </c>
      <c r="K3" s="30">
        <v>1744.4636682914531</v>
      </c>
      <c r="L3" s="23"/>
    </row>
    <row r="4" spans="1:12">
      <c r="A4" s="31" t="s">
        <v>28</v>
      </c>
      <c r="B4" s="55">
        <v>3.7428947251523796</v>
      </c>
      <c r="C4" s="32">
        <v>53.469924645033998</v>
      </c>
      <c r="D4" s="56">
        <v>53.469924645033998</v>
      </c>
      <c r="E4" s="32">
        <v>3.7428947251523788</v>
      </c>
      <c r="F4" s="32">
        <v>53.469924645033984</v>
      </c>
      <c r="G4" s="33">
        <v>53.469924645033984</v>
      </c>
      <c r="H4" s="25"/>
      <c r="I4" s="68"/>
      <c r="J4" s="29" t="s">
        <v>40</v>
      </c>
      <c r="K4" s="34">
        <v>21</v>
      </c>
      <c r="L4" s="23"/>
    </row>
    <row r="5" spans="1:12">
      <c r="A5" s="35" t="s">
        <v>29</v>
      </c>
      <c r="B5" s="36">
        <v>0.7617221159097185</v>
      </c>
      <c r="C5" s="37">
        <v>10.881744512995979</v>
      </c>
      <c r="D5" s="38">
        <v>64.351669158029978</v>
      </c>
      <c r="E5" s="39"/>
      <c r="F5" s="39"/>
      <c r="G5" s="40"/>
      <c r="H5" s="25"/>
      <c r="I5" s="69"/>
      <c r="J5" s="41" t="s">
        <v>41</v>
      </c>
      <c r="K5" s="42">
        <v>0</v>
      </c>
      <c r="L5" s="23"/>
    </row>
    <row r="6" spans="1:12">
      <c r="A6" s="35" t="s">
        <v>30</v>
      </c>
      <c r="B6" s="36">
        <v>0.68181687751939091</v>
      </c>
      <c r="C6" s="37">
        <v>9.7402411074198696</v>
      </c>
      <c r="D6" s="38">
        <v>74.091910265449854</v>
      </c>
      <c r="E6" s="39"/>
      <c r="F6" s="39"/>
      <c r="G6" s="40"/>
      <c r="H6" s="25"/>
      <c r="I6" s="66" t="s">
        <v>36</v>
      </c>
      <c r="J6" s="66"/>
      <c r="K6" s="66"/>
      <c r="L6" s="23"/>
    </row>
    <row r="7" spans="1:12">
      <c r="A7" s="35" t="s">
        <v>31</v>
      </c>
      <c r="B7" s="36">
        <v>0.55138500960485826</v>
      </c>
      <c r="C7" s="37">
        <v>7.8769287086408317</v>
      </c>
      <c r="D7" s="38">
        <v>81.968838974090687</v>
      </c>
      <c r="E7" s="39"/>
      <c r="F7" s="39"/>
      <c r="G7" s="40"/>
      <c r="H7" s="25"/>
      <c r="I7" s="43"/>
      <c r="J7" s="43"/>
      <c r="K7" s="43"/>
    </row>
    <row r="8" spans="1:12">
      <c r="A8" s="35" t="s">
        <v>32</v>
      </c>
      <c r="B8" s="36">
        <v>0.48473777574370969</v>
      </c>
      <c r="C8" s="37">
        <v>6.9248253677672817</v>
      </c>
      <c r="D8" s="38">
        <v>88.893664341857971</v>
      </c>
      <c r="E8" s="39"/>
      <c r="F8" s="39"/>
      <c r="G8" s="40"/>
      <c r="H8" s="25"/>
      <c r="I8" s="43"/>
      <c r="J8" s="43"/>
      <c r="K8" s="43"/>
    </row>
    <row r="9" spans="1:12">
      <c r="A9" s="35" t="s">
        <v>33</v>
      </c>
      <c r="B9" s="36">
        <v>0.39454260833142052</v>
      </c>
      <c r="C9" s="37">
        <v>5.6363229761631501</v>
      </c>
      <c r="D9" s="38">
        <v>94.529987318021114</v>
      </c>
      <c r="E9" s="39"/>
      <c r="F9" s="39"/>
      <c r="G9" s="40"/>
      <c r="H9" s="25"/>
      <c r="I9" s="43"/>
      <c r="J9" s="43"/>
      <c r="K9" s="43"/>
    </row>
    <row r="10" spans="1:12">
      <c r="A10" s="44" t="s">
        <v>34</v>
      </c>
      <c r="B10" s="45">
        <v>0.3829008877385206</v>
      </c>
      <c r="C10" s="46">
        <v>5.4700126819788659</v>
      </c>
      <c r="D10" s="47">
        <v>100</v>
      </c>
      <c r="E10" s="48"/>
      <c r="F10" s="48"/>
      <c r="G10" s="49"/>
      <c r="H10" s="25"/>
      <c r="I10" s="43"/>
      <c r="J10" s="43"/>
      <c r="K10" s="43"/>
    </row>
    <row r="11" spans="1:12">
      <c r="A11" s="66" t="s">
        <v>35</v>
      </c>
      <c r="B11" s="66"/>
      <c r="C11" s="66"/>
      <c r="D11" s="66"/>
      <c r="E11" s="66"/>
      <c r="F11" s="66"/>
      <c r="G11" s="66"/>
      <c r="H11" s="25"/>
      <c r="I11" s="43"/>
      <c r="J11" s="43"/>
      <c r="K11" s="43"/>
    </row>
    <row r="12" spans="1:12">
      <c r="A12" s="66" t="s">
        <v>36</v>
      </c>
      <c r="B12" s="66"/>
      <c r="C12" s="66"/>
      <c r="D12" s="66"/>
      <c r="E12" s="66"/>
      <c r="F12" s="66"/>
      <c r="G12" s="66"/>
      <c r="H12" s="25"/>
      <c r="I12" s="43"/>
      <c r="J12" s="43"/>
      <c r="K12" s="43"/>
    </row>
    <row r="13" spans="1:12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</row>
    <row r="14" spans="1:12">
      <c r="A14" s="65" t="s">
        <v>55</v>
      </c>
      <c r="B14" s="65"/>
      <c r="C14" s="65"/>
      <c r="D14" s="65"/>
      <c r="E14" s="65"/>
      <c r="F14" s="65"/>
      <c r="G14" s="65"/>
      <c r="H14" s="25"/>
      <c r="I14" s="65" t="s">
        <v>56</v>
      </c>
      <c r="J14" s="65"/>
      <c r="K14" s="65"/>
      <c r="L14" s="23"/>
    </row>
    <row r="15" spans="1:12">
      <c r="A15" s="70" t="s">
        <v>22</v>
      </c>
      <c r="B15" s="72" t="s">
        <v>23</v>
      </c>
      <c r="C15" s="73"/>
      <c r="D15" s="74"/>
      <c r="E15" s="74" t="s">
        <v>24</v>
      </c>
      <c r="F15" s="73"/>
      <c r="G15" s="74"/>
      <c r="H15" s="25"/>
      <c r="I15" s="67" t="s">
        <v>37</v>
      </c>
      <c r="J15" s="67"/>
      <c r="K15" s="59">
        <v>0.87652317442061944</v>
      </c>
      <c r="L15" s="23"/>
    </row>
    <row r="16" spans="1:12" ht="24">
      <c r="A16" s="71"/>
      <c r="B16" s="26" t="s">
        <v>25</v>
      </c>
      <c r="C16" s="27" t="s">
        <v>26</v>
      </c>
      <c r="D16" s="28" t="s">
        <v>27</v>
      </c>
      <c r="E16" s="27" t="s">
        <v>25</v>
      </c>
      <c r="F16" s="27" t="s">
        <v>26</v>
      </c>
      <c r="G16" s="28" t="s">
        <v>27</v>
      </c>
      <c r="H16" s="25"/>
      <c r="I16" s="68" t="s">
        <v>38</v>
      </c>
      <c r="J16" s="29" t="s">
        <v>39</v>
      </c>
      <c r="K16" s="30">
        <v>12117.555430366014</v>
      </c>
      <c r="L16" s="23"/>
    </row>
    <row r="17" spans="1:12">
      <c r="A17" s="31" t="s">
        <v>28</v>
      </c>
      <c r="B17" s="55">
        <v>3.7098706812443583</v>
      </c>
      <c r="C17" s="32">
        <v>52.99815258920512</v>
      </c>
      <c r="D17" s="56">
        <v>52.99815258920512</v>
      </c>
      <c r="E17" s="32">
        <v>3.7098706812443543</v>
      </c>
      <c r="F17" s="32">
        <v>52.998152589205063</v>
      </c>
      <c r="G17" s="33">
        <v>52.998152589205063</v>
      </c>
      <c r="H17" s="25"/>
      <c r="I17" s="68"/>
      <c r="J17" s="29" t="s">
        <v>40</v>
      </c>
      <c r="K17" s="34">
        <v>21</v>
      </c>
      <c r="L17" s="23"/>
    </row>
    <row r="18" spans="1:12">
      <c r="A18" s="35" t="s">
        <v>29</v>
      </c>
      <c r="B18" s="36">
        <v>0.76867008540189707</v>
      </c>
      <c r="C18" s="37">
        <v>10.981001220027101</v>
      </c>
      <c r="D18" s="38">
        <v>63.979153809232223</v>
      </c>
      <c r="E18" s="39"/>
      <c r="F18" s="39"/>
      <c r="G18" s="40"/>
      <c r="H18" s="25"/>
      <c r="I18" s="69"/>
      <c r="J18" s="41" t="s">
        <v>41</v>
      </c>
      <c r="K18" s="42">
        <v>0</v>
      </c>
      <c r="L18" s="23"/>
    </row>
    <row r="19" spans="1:12">
      <c r="A19" s="35" t="s">
        <v>30</v>
      </c>
      <c r="B19" s="36">
        <v>0.74271543768628756</v>
      </c>
      <c r="C19" s="37">
        <v>10.610220538375536</v>
      </c>
      <c r="D19" s="38">
        <v>74.589374347607759</v>
      </c>
      <c r="E19" s="39"/>
      <c r="F19" s="39"/>
      <c r="G19" s="40"/>
      <c r="H19" s="25"/>
      <c r="I19" s="66" t="s">
        <v>42</v>
      </c>
      <c r="J19" s="66"/>
      <c r="K19" s="66"/>
      <c r="L19" s="23"/>
    </row>
    <row r="20" spans="1:12">
      <c r="A20" s="35" t="s">
        <v>31</v>
      </c>
      <c r="B20" s="36">
        <v>0.59661695937510817</v>
      </c>
      <c r="C20" s="37">
        <v>8.5230994196444012</v>
      </c>
      <c r="D20" s="38">
        <v>83.112473767252155</v>
      </c>
      <c r="E20" s="39"/>
      <c r="F20" s="39"/>
      <c r="G20" s="40"/>
      <c r="H20" s="25"/>
      <c r="I20" s="43"/>
      <c r="J20" s="43"/>
      <c r="K20" s="43"/>
    </row>
    <row r="21" spans="1:12">
      <c r="A21" s="35" t="s">
        <v>32</v>
      </c>
      <c r="B21" s="36">
        <v>0.51836389236053138</v>
      </c>
      <c r="C21" s="37">
        <v>7.4051984622933054</v>
      </c>
      <c r="D21" s="38">
        <v>90.517672229545454</v>
      </c>
      <c r="E21" s="39"/>
      <c r="F21" s="39"/>
      <c r="G21" s="40"/>
      <c r="H21" s="25"/>
      <c r="I21" s="43"/>
      <c r="J21" s="43"/>
      <c r="K21" s="43"/>
    </row>
    <row r="22" spans="1:12">
      <c r="A22" s="35" t="s">
        <v>33</v>
      </c>
      <c r="B22" s="36">
        <v>0.36329306240661069</v>
      </c>
      <c r="C22" s="37">
        <v>5.1899008915230098</v>
      </c>
      <c r="D22" s="38">
        <v>95.707573121068464</v>
      </c>
      <c r="E22" s="39"/>
      <c r="F22" s="39"/>
      <c r="G22" s="40"/>
      <c r="H22" s="25"/>
      <c r="I22" s="43"/>
      <c r="J22" s="43"/>
      <c r="K22" s="43"/>
    </row>
    <row r="23" spans="1:12">
      <c r="A23" s="44" t="s">
        <v>34</v>
      </c>
      <c r="B23" s="45">
        <v>0.30046988152520521</v>
      </c>
      <c r="C23" s="46">
        <v>4.2924268789315034</v>
      </c>
      <c r="D23" s="47">
        <v>100</v>
      </c>
      <c r="E23" s="48"/>
      <c r="F23" s="48"/>
      <c r="G23" s="49"/>
      <c r="H23" s="25"/>
      <c r="I23" s="43"/>
      <c r="J23" s="43"/>
      <c r="K23" s="43"/>
    </row>
    <row r="24" spans="1:12">
      <c r="A24" s="66" t="s">
        <v>35</v>
      </c>
      <c r="B24" s="66"/>
      <c r="C24" s="66"/>
      <c r="D24" s="66"/>
      <c r="E24" s="66"/>
      <c r="F24" s="66"/>
      <c r="G24" s="66"/>
      <c r="H24" s="25"/>
      <c r="I24" s="43"/>
      <c r="J24" s="43"/>
      <c r="K24" s="43"/>
    </row>
    <row r="25" spans="1:12">
      <c r="A25" s="66" t="s">
        <v>42</v>
      </c>
      <c r="B25" s="66"/>
      <c r="C25" s="66"/>
      <c r="D25" s="66"/>
      <c r="E25" s="66"/>
      <c r="F25" s="66"/>
      <c r="G25" s="66"/>
      <c r="H25" s="25"/>
      <c r="I25" s="43"/>
      <c r="J25" s="43"/>
      <c r="K25" s="43"/>
    </row>
    <row r="26" spans="1:12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</row>
    <row r="27" spans="1:12">
      <c r="A27" s="65" t="s">
        <v>55</v>
      </c>
      <c r="B27" s="65"/>
      <c r="C27" s="65"/>
      <c r="D27" s="65"/>
      <c r="E27" s="65"/>
      <c r="F27" s="65"/>
      <c r="G27" s="65"/>
      <c r="H27" s="25"/>
      <c r="I27" s="65" t="s">
        <v>56</v>
      </c>
      <c r="J27" s="65"/>
      <c r="K27" s="65"/>
      <c r="L27" s="23"/>
    </row>
    <row r="28" spans="1:12">
      <c r="A28" s="70" t="s">
        <v>22</v>
      </c>
      <c r="B28" s="72" t="s">
        <v>23</v>
      </c>
      <c r="C28" s="73"/>
      <c r="D28" s="74"/>
      <c r="E28" s="74" t="s">
        <v>24</v>
      </c>
      <c r="F28" s="73"/>
      <c r="G28" s="74"/>
      <c r="H28" s="25"/>
      <c r="I28" s="67" t="s">
        <v>37</v>
      </c>
      <c r="J28" s="67"/>
      <c r="K28" s="59">
        <v>0.87273926308077032</v>
      </c>
      <c r="L28" s="23"/>
    </row>
    <row r="29" spans="1:12" ht="24">
      <c r="A29" s="71"/>
      <c r="B29" s="26" t="s">
        <v>25</v>
      </c>
      <c r="C29" s="27" t="s">
        <v>26</v>
      </c>
      <c r="D29" s="28" t="s">
        <v>27</v>
      </c>
      <c r="E29" s="27" t="s">
        <v>25</v>
      </c>
      <c r="F29" s="27" t="s">
        <v>26</v>
      </c>
      <c r="G29" s="28" t="s">
        <v>27</v>
      </c>
      <c r="H29" s="25"/>
      <c r="I29" s="68" t="s">
        <v>38</v>
      </c>
      <c r="J29" s="29" t="s">
        <v>39</v>
      </c>
      <c r="K29" s="30">
        <v>1015.0005814568769</v>
      </c>
      <c r="L29" s="23"/>
    </row>
    <row r="30" spans="1:12">
      <c r="A30" s="31" t="s">
        <v>28</v>
      </c>
      <c r="B30" s="55">
        <v>3.8309669753359055</v>
      </c>
      <c r="C30" s="32">
        <v>54.728099647655796</v>
      </c>
      <c r="D30" s="56">
        <v>54.728099647655796</v>
      </c>
      <c r="E30" s="32">
        <v>3.8309669753359019</v>
      </c>
      <c r="F30" s="32">
        <v>54.728099647655739</v>
      </c>
      <c r="G30" s="33">
        <v>54.728099647655739</v>
      </c>
      <c r="H30" s="25"/>
      <c r="I30" s="68"/>
      <c r="J30" s="29" t="s">
        <v>40</v>
      </c>
      <c r="K30" s="34">
        <v>21</v>
      </c>
      <c r="L30" s="23"/>
    </row>
    <row r="31" spans="1:12">
      <c r="A31" s="35" t="s">
        <v>29</v>
      </c>
      <c r="B31" s="36">
        <v>0.89398707723532111</v>
      </c>
      <c r="C31" s="37">
        <v>12.771243960504588</v>
      </c>
      <c r="D31" s="38">
        <v>67.499343608160387</v>
      </c>
      <c r="E31" s="39"/>
      <c r="F31" s="39"/>
      <c r="G31" s="40"/>
      <c r="H31" s="25"/>
      <c r="I31" s="69"/>
      <c r="J31" s="41" t="s">
        <v>41</v>
      </c>
      <c r="K31" s="42">
        <v>1.7820607396639044E-201</v>
      </c>
      <c r="L31" s="23"/>
    </row>
    <row r="32" spans="1:12">
      <c r="A32" s="35" t="s">
        <v>30</v>
      </c>
      <c r="B32" s="36">
        <v>0.67900956686713332</v>
      </c>
      <c r="C32" s="37">
        <v>9.700136669530476</v>
      </c>
      <c r="D32" s="38">
        <v>77.199480277690867</v>
      </c>
      <c r="E32" s="39"/>
      <c r="F32" s="39"/>
      <c r="G32" s="40"/>
      <c r="H32" s="25"/>
      <c r="I32" s="66" t="s">
        <v>43</v>
      </c>
      <c r="J32" s="66"/>
      <c r="K32" s="66"/>
      <c r="L32" s="23"/>
    </row>
    <row r="33" spans="1:12">
      <c r="A33" s="35" t="s">
        <v>31</v>
      </c>
      <c r="B33" s="36">
        <v>0.54617681247970384</v>
      </c>
      <c r="C33" s="37">
        <v>7.8025258925671981</v>
      </c>
      <c r="D33" s="38">
        <v>85.00200617025807</v>
      </c>
      <c r="E33" s="39"/>
      <c r="F33" s="39"/>
      <c r="G33" s="40"/>
      <c r="H33" s="25"/>
      <c r="I33" s="43"/>
      <c r="J33" s="43"/>
      <c r="K33" s="43"/>
    </row>
    <row r="34" spans="1:12">
      <c r="A34" s="35" t="s">
        <v>32</v>
      </c>
      <c r="B34" s="36">
        <v>0.50883076566775587</v>
      </c>
      <c r="C34" s="37">
        <v>7.2690109381107977</v>
      </c>
      <c r="D34" s="38">
        <v>92.271017108368866</v>
      </c>
      <c r="E34" s="39"/>
      <c r="F34" s="39"/>
      <c r="G34" s="40"/>
      <c r="H34" s="25"/>
      <c r="I34" s="43"/>
      <c r="J34" s="43"/>
      <c r="K34" s="43"/>
    </row>
    <row r="35" spans="1:12">
      <c r="A35" s="35" t="s">
        <v>33</v>
      </c>
      <c r="B35" s="36">
        <v>0.32162716722265733</v>
      </c>
      <c r="C35" s="37">
        <v>4.5946738174665329</v>
      </c>
      <c r="D35" s="38">
        <v>96.865690925835395</v>
      </c>
      <c r="E35" s="39"/>
      <c r="F35" s="39"/>
      <c r="G35" s="40"/>
      <c r="H35" s="25"/>
      <c r="I35" s="43"/>
      <c r="J35" s="43"/>
      <c r="K35" s="43"/>
    </row>
    <row r="36" spans="1:12">
      <c r="A36" s="44" t="s">
        <v>34</v>
      </c>
      <c r="B36" s="45">
        <v>0.2194016351915207</v>
      </c>
      <c r="C36" s="46">
        <v>3.1343090741645812</v>
      </c>
      <c r="D36" s="47">
        <v>100</v>
      </c>
      <c r="E36" s="48"/>
      <c r="F36" s="48"/>
      <c r="G36" s="49"/>
      <c r="H36" s="25"/>
      <c r="I36" s="43"/>
      <c r="J36" s="43"/>
      <c r="K36" s="43"/>
    </row>
    <row r="37" spans="1:12">
      <c r="A37" s="66" t="s">
        <v>35</v>
      </c>
      <c r="B37" s="66"/>
      <c r="C37" s="66"/>
      <c r="D37" s="66"/>
      <c r="E37" s="66"/>
      <c r="F37" s="66"/>
      <c r="G37" s="66"/>
      <c r="H37" s="25"/>
      <c r="I37" s="43"/>
      <c r="J37" s="43"/>
      <c r="K37" s="43"/>
    </row>
    <row r="38" spans="1:12">
      <c r="A38" s="66" t="s">
        <v>43</v>
      </c>
      <c r="B38" s="66"/>
      <c r="C38" s="66"/>
      <c r="D38" s="66"/>
      <c r="E38" s="66"/>
      <c r="F38" s="66"/>
      <c r="G38" s="66"/>
      <c r="H38" s="25"/>
      <c r="I38" s="43"/>
      <c r="J38" s="43"/>
      <c r="K38" s="43"/>
    </row>
    <row r="39" spans="1:12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</row>
    <row r="40" spans="1:12">
      <c r="A40" s="65" t="s">
        <v>55</v>
      </c>
      <c r="B40" s="65"/>
      <c r="C40" s="65"/>
      <c r="D40" s="65"/>
      <c r="E40" s="65"/>
      <c r="F40" s="65"/>
      <c r="G40" s="65"/>
      <c r="H40" s="65"/>
      <c r="I40" s="65" t="s">
        <v>56</v>
      </c>
      <c r="J40" s="65"/>
      <c r="K40" s="65"/>
      <c r="L40" s="23"/>
    </row>
    <row r="41" spans="1:12">
      <c r="A41" s="50" t="s">
        <v>22</v>
      </c>
      <c r="B41" s="72" t="s">
        <v>23</v>
      </c>
      <c r="C41" s="72"/>
      <c r="D41" s="75"/>
      <c r="E41" s="74" t="s">
        <v>24</v>
      </c>
      <c r="F41" s="72"/>
      <c r="G41" s="72"/>
      <c r="H41" s="25"/>
      <c r="I41" s="67" t="s">
        <v>37</v>
      </c>
      <c r="J41" s="67"/>
      <c r="K41" s="59">
        <v>0.85983694353677964</v>
      </c>
      <c r="L41" s="23"/>
    </row>
    <row r="42" spans="1:12" ht="24">
      <c r="A42" s="51"/>
      <c r="B42" s="26" t="s">
        <v>25</v>
      </c>
      <c r="C42" s="27" t="s">
        <v>26</v>
      </c>
      <c r="D42" s="28" t="s">
        <v>27</v>
      </c>
      <c r="E42" s="27" t="s">
        <v>25</v>
      </c>
      <c r="F42" s="27" t="s">
        <v>26</v>
      </c>
      <c r="G42" s="28" t="s">
        <v>27</v>
      </c>
      <c r="H42" s="25"/>
      <c r="I42" s="68" t="s">
        <v>38</v>
      </c>
      <c r="J42" s="29" t="s">
        <v>39</v>
      </c>
      <c r="K42" s="30">
        <v>7959.9784864705953</v>
      </c>
      <c r="L42" s="23"/>
    </row>
    <row r="43" spans="1:12">
      <c r="A43" s="31" t="s">
        <v>28</v>
      </c>
      <c r="B43" s="55">
        <v>3.699916510127661</v>
      </c>
      <c r="C43" s="32">
        <v>52.855950144680875</v>
      </c>
      <c r="D43" s="56">
        <v>52.855950144680875</v>
      </c>
      <c r="E43" s="32">
        <v>3.6999165101276632</v>
      </c>
      <c r="F43" s="32">
        <v>52.855950144680911</v>
      </c>
      <c r="G43" s="33">
        <v>52.855950144680911</v>
      </c>
      <c r="H43" s="25"/>
      <c r="I43" s="68"/>
      <c r="J43" s="29" t="s">
        <v>40</v>
      </c>
      <c r="K43" s="34">
        <v>21</v>
      </c>
      <c r="L43" s="23"/>
    </row>
    <row r="44" spans="1:12">
      <c r="A44" s="35" t="s">
        <v>29</v>
      </c>
      <c r="B44" s="57">
        <v>1.0152988516630368</v>
      </c>
      <c r="C44" s="37">
        <v>14.504269309471955</v>
      </c>
      <c r="D44" s="58">
        <v>67.360219454152826</v>
      </c>
      <c r="E44" s="37">
        <v>1.0152988516630375</v>
      </c>
      <c r="F44" s="37">
        <v>14.504269309471965</v>
      </c>
      <c r="G44" s="38">
        <v>67.360219454152883</v>
      </c>
      <c r="H44" s="25"/>
      <c r="I44" s="69"/>
      <c r="J44" s="41" t="s">
        <v>41</v>
      </c>
      <c r="K44" s="42">
        <v>0</v>
      </c>
      <c r="L44" s="23"/>
    </row>
    <row r="45" spans="1:12">
      <c r="A45" s="35" t="s">
        <v>30</v>
      </c>
      <c r="B45" s="36">
        <v>0.6716135362179283</v>
      </c>
      <c r="C45" s="37">
        <v>9.5944790888275477</v>
      </c>
      <c r="D45" s="38">
        <v>76.954698542980367</v>
      </c>
      <c r="E45" s="39"/>
      <c r="F45" s="39"/>
      <c r="G45" s="40"/>
      <c r="H45" s="25"/>
      <c r="I45" s="66" t="s">
        <v>44</v>
      </c>
      <c r="J45" s="66"/>
      <c r="K45" s="66"/>
      <c r="L45" s="23"/>
    </row>
    <row r="46" spans="1:12" ht="14.25" customHeight="1">
      <c r="A46" s="35" t="s">
        <v>31</v>
      </c>
      <c r="B46" s="36">
        <v>0.55831949358322164</v>
      </c>
      <c r="C46" s="37">
        <v>7.9759927654745946</v>
      </c>
      <c r="D46" s="38">
        <v>84.930691308454968</v>
      </c>
      <c r="E46" s="39"/>
      <c r="F46" s="39"/>
      <c r="G46" s="40"/>
      <c r="H46" s="25"/>
      <c r="I46" s="25"/>
      <c r="J46" s="43"/>
      <c r="K46" s="43"/>
    </row>
    <row r="47" spans="1:12" ht="14.25" customHeight="1">
      <c r="A47" s="35" t="s">
        <v>32</v>
      </c>
      <c r="B47" s="36">
        <v>0.5182160506657334</v>
      </c>
      <c r="C47" s="37">
        <v>7.4030864380819059</v>
      </c>
      <c r="D47" s="38">
        <v>92.333777746536867</v>
      </c>
      <c r="E47" s="39"/>
      <c r="F47" s="39"/>
      <c r="G47" s="40"/>
      <c r="H47" s="25"/>
      <c r="I47" s="43"/>
      <c r="J47" s="43"/>
      <c r="K47" s="43"/>
    </row>
    <row r="48" spans="1:12">
      <c r="A48" s="35" t="s">
        <v>33</v>
      </c>
      <c r="B48" s="36">
        <v>0.30566147623214379</v>
      </c>
      <c r="C48" s="37">
        <v>4.3665925176020544</v>
      </c>
      <c r="D48" s="38">
        <v>96.700370264138925</v>
      </c>
      <c r="E48" s="39"/>
      <c r="F48" s="39"/>
      <c r="G48" s="40"/>
      <c r="H48" s="25"/>
      <c r="I48" s="43"/>
      <c r="J48" s="43"/>
      <c r="K48" s="43"/>
    </row>
    <row r="49" spans="1:12">
      <c r="A49" s="44" t="s">
        <v>34</v>
      </c>
      <c r="B49" s="45">
        <v>0.23097408151027485</v>
      </c>
      <c r="C49" s="46">
        <v>3.2996297358610689</v>
      </c>
      <c r="D49" s="47">
        <v>100</v>
      </c>
      <c r="E49" s="48"/>
      <c r="F49" s="48"/>
      <c r="G49" s="49"/>
      <c r="H49" s="25"/>
      <c r="I49" s="43"/>
      <c r="J49" s="43"/>
      <c r="K49" s="43"/>
    </row>
    <row r="50" spans="1:12">
      <c r="A50" s="66" t="s">
        <v>35</v>
      </c>
      <c r="B50" s="66"/>
      <c r="C50" s="66"/>
      <c r="D50" s="66"/>
      <c r="E50" s="66"/>
      <c r="F50" s="66"/>
      <c r="G50" s="66"/>
      <c r="H50" s="66"/>
      <c r="I50" s="43"/>
      <c r="J50" s="43"/>
      <c r="K50" s="43"/>
    </row>
    <row r="51" spans="1:12">
      <c r="A51" s="66" t="s">
        <v>44</v>
      </c>
      <c r="B51" s="66"/>
      <c r="C51" s="66"/>
      <c r="D51" s="66"/>
      <c r="E51" s="66"/>
      <c r="F51" s="66"/>
      <c r="G51" s="66"/>
      <c r="H51" s="66"/>
      <c r="I51" s="43"/>
      <c r="J51" s="43"/>
      <c r="K51" s="43"/>
    </row>
    <row r="52" spans="1:1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</row>
    <row r="53" spans="1:12">
      <c r="A53" s="65" t="s">
        <v>55</v>
      </c>
      <c r="B53" s="65"/>
      <c r="C53" s="65"/>
      <c r="D53" s="65"/>
      <c r="E53" s="65"/>
      <c r="F53" s="65"/>
      <c r="G53" s="65"/>
      <c r="H53" s="25"/>
      <c r="I53" s="65" t="s">
        <v>56</v>
      </c>
      <c r="J53" s="65"/>
      <c r="K53" s="65"/>
      <c r="L53" s="23"/>
    </row>
    <row r="54" spans="1:12">
      <c r="A54" s="70" t="s">
        <v>22</v>
      </c>
      <c r="B54" s="72" t="s">
        <v>23</v>
      </c>
      <c r="C54" s="73"/>
      <c r="D54" s="74"/>
      <c r="E54" s="74" t="s">
        <v>24</v>
      </c>
      <c r="F54" s="73"/>
      <c r="G54" s="74"/>
      <c r="H54" s="25"/>
      <c r="I54" s="67" t="s">
        <v>37</v>
      </c>
      <c r="J54" s="67"/>
      <c r="K54" s="59">
        <v>0.88986961910428608</v>
      </c>
      <c r="L54" s="23"/>
    </row>
    <row r="55" spans="1:12" ht="24">
      <c r="A55" s="71"/>
      <c r="B55" s="26" t="s">
        <v>25</v>
      </c>
      <c r="C55" s="27" t="s">
        <v>26</v>
      </c>
      <c r="D55" s="28" t="s">
        <v>27</v>
      </c>
      <c r="E55" s="27" t="s">
        <v>25</v>
      </c>
      <c r="F55" s="27" t="s">
        <v>26</v>
      </c>
      <c r="G55" s="28" t="s">
        <v>27</v>
      </c>
      <c r="H55" s="25"/>
      <c r="I55" s="68" t="s">
        <v>38</v>
      </c>
      <c r="J55" s="29" t="s">
        <v>39</v>
      </c>
      <c r="K55" s="30">
        <v>10540.216065879009</v>
      </c>
      <c r="L55" s="23"/>
    </row>
    <row r="56" spans="1:12">
      <c r="A56" s="31" t="s">
        <v>28</v>
      </c>
      <c r="B56" s="55">
        <v>4.292641576551782</v>
      </c>
      <c r="C56" s="32">
        <v>61.32345109359688</v>
      </c>
      <c r="D56" s="56">
        <v>61.32345109359688</v>
      </c>
      <c r="E56" s="32">
        <v>4.2926415765517838</v>
      </c>
      <c r="F56" s="32">
        <v>61.323451093596915</v>
      </c>
      <c r="G56" s="33">
        <v>61.323451093596915</v>
      </c>
      <c r="H56" s="25"/>
      <c r="I56" s="68"/>
      <c r="J56" s="29" t="s">
        <v>40</v>
      </c>
      <c r="K56" s="34">
        <v>21</v>
      </c>
      <c r="L56" s="23"/>
    </row>
    <row r="57" spans="1:12">
      <c r="A57" s="35" t="s">
        <v>29</v>
      </c>
      <c r="B57" s="36">
        <v>0.75075802473362474</v>
      </c>
      <c r="C57" s="37">
        <v>10.725114639051782</v>
      </c>
      <c r="D57" s="38">
        <v>72.048565732648655</v>
      </c>
      <c r="E57" s="39"/>
      <c r="F57" s="39"/>
      <c r="G57" s="40"/>
      <c r="H57" s="25"/>
      <c r="I57" s="69"/>
      <c r="J57" s="41" t="s">
        <v>41</v>
      </c>
      <c r="K57" s="42">
        <v>0</v>
      </c>
      <c r="L57" s="23"/>
    </row>
    <row r="58" spans="1:12">
      <c r="A58" s="35" t="s">
        <v>30</v>
      </c>
      <c r="B58" s="36">
        <v>0.62557155719294277</v>
      </c>
      <c r="C58" s="37">
        <v>8.9367365313277531</v>
      </c>
      <c r="D58" s="38">
        <v>80.985302263976408</v>
      </c>
      <c r="E58" s="39"/>
      <c r="F58" s="39"/>
      <c r="G58" s="40"/>
      <c r="H58" s="25"/>
      <c r="I58" s="66" t="s">
        <v>45</v>
      </c>
      <c r="J58" s="66"/>
      <c r="K58" s="66"/>
      <c r="L58" s="23"/>
    </row>
    <row r="59" spans="1:12">
      <c r="A59" s="35" t="s">
        <v>31</v>
      </c>
      <c r="B59" s="36">
        <v>0.48899033381775919</v>
      </c>
      <c r="C59" s="37">
        <v>6.9855761973965604</v>
      </c>
      <c r="D59" s="38">
        <v>87.970878461372962</v>
      </c>
      <c r="E59" s="39"/>
      <c r="F59" s="39"/>
      <c r="G59" s="40"/>
      <c r="H59" s="25"/>
      <c r="I59" s="43"/>
      <c r="J59" s="43"/>
      <c r="K59" s="43"/>
    </row>
    <row r="60" spans="1:12">
      <c r="A60" s="35" t="s">
        <v>32</v>
      </c>
      <c r="B60" s="36">
        <v>0.37018167784457034</v>
      </c>
      <c r="C60" s="37">
        <v>5.2883096834938623</v>
      </c>
      <c r="D60" s="38">
        <v>93.259188144866826</v>
      </c>
      <c r="E60" s="39"/>
      <c r="F60" s="39"/>
      <c r="G60" s="40"/>
      <c r="H60" s="25"/>
      <c r="I60" s="43"/>
      <c r="J60" s="43"/>
      <c r="K60" s="43"/>
    </row>
    <row r="61" spans="1:12">
      <c r="A61" s="35" t="s">
        <v>33</v>
      </c>
      <c r="B61" s="36">
        <v>0.28715974283379458</v>
      </c>
      <c r="C61" s="37">
        <v>4.1022820404827796</v>
      </c>
      <c r="D61" s="38">
        <v>97.361470185349603</v>
      </c>
      <c r="E61" s="39"/>
      <c r="F61" s="39"/>
      <c r="G61" s="40"/>
      <c r="H61" s="25"/>
      <c r="I61" s="43"/>
      <c r="J61" s="43"/>
      <c r="K61" s="43"/>
    </row>
    <row r="62" spans="1:12">
      <c r="A62" s="44" t="s">
        <v>34</v>
      </c>
      <c r="B62" s="45">
        <v>0.18469708702552787</v>
      </c>
      <c r="C62" s="46">
        <v>2.6385298146503979</v>
      </c>
      <c r="D62" s="47">
        <v>100</v>
      </c>
      <c r="E62" s="48"/>
      <c r="F62" s="48"/>
      <c r="G62" s="49"/>
      <c r="H62" s="25"/>
      <c r="I62" s="43"/>
      <c r="J62" s="43"/>
      <c r="K62" s="43"/>
    </row>
    <row r="63" spans="1:12">
      <c r="A63" s="66" t="s">
        <v>35</v>
      </c>
      <c r="B63" s="66"/>
      <c r="C63" s="66"/>
      <c r="D63" s="66"/>
      <c r="E63" s="66"/>
      <c r="F63" s="66"/>
      <c r="G63" s="66"/>
      <c r="H63" s="25"/>
      <c r="I63" s="43"/>
      <c r="J63" s="43"/>
      <c r="K63" s="43"/>
    </row>
    <row r="64" spans="1:12">
      <c r="A64" s="66" t="s">
        <v>45</v>
      </c>
      <c r="B64" s="66"/>
      <c r="C64" s="66"/>
      <c r="D64" s="66"/>
      <c r="E64" s="66"/>
      <c r="F64" s="66"/>
      <c r="G64" s="66"/>
      <c r="H64" s="25"/>
      <c r="I64" s="43"/>
      <c r="J64" s="43"/>
      <c r="K64" s="43"/>
    </row>
    <row r="65" spans="1:12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1:12">
      <c r="A66" s="65" t="s">
        <v>55</v>
      </c>
      <c r="B66" s="65"/>
      <c r="C66" s="65"/>
      <c r="D66" s="65"/>
      <c r="E66" s="65"/>
      <c r="F66" s="65"/>
      <c r="G66" s="65"/>
      <c r="H66" s="25"/>
      <c r="I66" s="65" t="s">
        <v>56</v>
      </c>
      <c r="J66" s="65"/>
      <c r="K66" s="65"/>
      <c r="L66" s="23"/>
    </row>
    <row r="67" spans="1:12">
      <c r="A67" s="70" t="s">
        <v>22</v>
      </c>
      <c r="B67" s="72" t="s">
        <v>23</v>
      </c>
      <c r="C67" s="73"/>
      <c r="D67" s="74"/>
      <c r="E67" s="74" t="s">
        <v>24</v>
      </c>
      <c r="F67" s="73"/>
      <c r="G67" s="74"/>
      <c r="H67" s="25"/>
      <c r="I67" s="67" t="s">
        <v>37</v>
      </c>
      <c r="J67" s="67"/>
      <c r="K67" s="59">
        <v>0.87323225617159339</v>
      </c>
      <c r="L67" s="23"/>
    </row>
    <row r="68" spans="1:12" ht="24">
      <c r="A68" s="71"/>
      <c r="B68" s="26" t="s">
        <v>25</v>
      </c>
      <c r="C68" s="27" t="s">
        <v>26</v>
      </c>
      <c r="D68" s="28" t="s">
        <v>27</v>
      </c>
      <c r="E68" s="27" t="s">
        <v>25</v>
      </c>
      <c r="F68" s="27" t="s">
        <v>26</v>
      </c>
      <c r="G68" s="28" t="s">
        <v>27</v>
      </c>
      <c r="H68" s="25"/>
      <c r="I68" s="68" t="s">
        <v>38</v>
      </c>
      <c r="J68" s="29" t="s">
        <v>39</v>
      </c>
      <c r="K68" s="30">
        <v>1864.3080221912987</v>
      </c>
      <c r="L68" s="23"/>
    </row>
    <row r="69" spans="1:12">
      <c r="A69" s="31" t="s">
        <v>28</v>
      </c>
      <c r="B69" s="55">
        <v>3.514376693766371</v>
      </c>
      <c r="C69" s="32">
        <v>50.205381339519583</v>
      </c>
      <c r="D69" s="56">
        <v>50.205381339519583</v>
      </c>
      <c r="E69" s="32">
        <v>3.5143766937663736</v>
      </c>
      <c r="F69" s="32">
        <v>50.205381339519626</v>
      </c>
      <c r="G69" s="33">
        <v>50.205381339519626</v>
      </c>
      <c r="H69" s="25"/>
      <c r="I69" s="68"/>
      <c r="J69" s="29" t="s">
        <v>40</v>
      </c>
      <c r="K69" s="34">
        <v>21</v>
      </c>
      <c r="L69" s="23"/>
    </row>
    <row r="70" spans="1:12">
      <c r="A70" s="35" t="s">
        <v>29</v>
      </c>
      <c r="B70" s="36">
        <v>0.8019040519199917</v>
      </c>
      <c r="C70" s="37">
        <v>11.455772170285595</v>
      </c>
      <c r="D70" s="38">
        <v>61.661153509805175</v>
      </c>
      <c r="E70" s="39"/>
      <c r="F70" s="39"/>
      <c r="G70" s="40"/>
      <c r="H70" s="25"/>
      <c r="I70" s="69"/>
      <c r="J70" s="41" t="s">
        <v>41</v>
      </c>
      <c r="K70" s="42">
        <v>0</v>
      </c>
      <c r="L70" s="23"/>
    </row>
    <row r="71" spans="1:12">
      <c r="A71" s="35" t="s">
        <v>30</v>
      </c>
      <c r="B71" s="36">
        <v>0.7130125177018386</v>
      </c>
      <c r="C71" s="37">
        <v>10.185893110026266</v>
      </c>
      <c r="D71" s="38">
        <v>71.847046619831445</v>
      </c>
      <c r="E71" s="39"/>
      <c r="F71" s="39"/>
      <c r="G71" s="40"/>
      <c r="H71" s="25"/>
      <c r="I71" s="66" t="s">
        <v>46</v>
      </c>
      <c r="J71" s="66"/>
      <c r="K71" s="66"/>
      <c r="L71" s="23"/>
    </row>
    <row r="72" spans="1:12">
      <c r="A72" s="35" t="s">
        <v>31</v>
      </c>
      <c r="B72" s="36">
        <v>0.5882984741553714</v>
      </c>
      <c r="C72" s="37">
        <v>8.4042639165053057</v>
      </c>
      <c r="D72" s="38">
        <v>80.251310536336746</v>
      </c>
      <c r="E72" s="39"/>
      <c r="F72" s="39"/>
      <c r="G72" s="40"/>
      <c r="H72" s="25"/>
      <c r="I72" s="43"/>
      <c r="J72" s="43"/>
      <c r="K72" s="43"/>
    </row>
    <row r="73" spans="1:12">
      <c r="A73" s="35" t="s">
        <v>32</v>
      </c>
      <c r="B73" s="36">
        <v>0.54046466057449827</v>
      </c>
      <c r="C73" s="37">
        <v>7.7209237224928327</v>
      </c>
      <c r="D73" s="38">
        <v>87.972234258829573</v>
      </c>
      <c r="E73" s="39"/>
      <c r="F73" s="39"/>
      <c r="G73" s="40"/>
      <c r="H73" s="25"/>
      <c r="I73" s="43"/>
      <c r="J73" s="43"/>
      <c r="K73" s="43"/>
    </row>
    <row r="74" spans="1:12">
      <c r="A74" s="35" t="s">
        <v>33</v>
      </c>
      <c r="B74" s="36">
        <v>0.42422904810189838</v>
      </c>
      <c r="C74" s="37">
        <v>6.0604149728842627</v>
      </c>
      <c r="D74" s="38">
        <v>94.032649231713833</v>
      </c>
      <c r="E74" s="39"/>
      <c r="F74" s="39"/>
      <c r="G74" s="40"/>
      <c r="H74" s="25"/>
      <c r="I74" s="43"/>
      <c r="J74" s="43"/>
      <c r="K74" s="43"/>
    </row>
    <row r="75" spans="1:12">
      <c r="A75" s="44" t="s">
        <v>34</v>
      </c>
      <c r="B75" s="45">
        <v>0.41771455378003136</v>
      </c>
      <c r="C75" s="46">
        <v>5.9673507682861624</v>
      </c>
      <c r="D75" s="47">
        <v>100</v>
      </c>
      <c r="E75" s="48"/>
      <c r="F75" s="48"/>
      <c r="G75" s="49"/>
      <c r="H75" s="25"/>
      <c r="I75" s="43"/>
      <c r="J75" s="43"/>
      <c r="K75" s="43"/>
    </row>
    <row r="76" spans="1:12">
      <c r="A76" s="66" t="s">
        <v>35</v>
      </c>
      <c r="B76" s="66"/>
      <c r="C76" s="66"/>
      <c r="D76" s="66"/>
      <c r="E76" s="66"/>
      <c r="F76" s="66"/>
      <c r="G76" s="66"/>
      <c r="H76" s="25"/>
      <c r="I76" s="43"/>
      <c r="J76" s="43"/>
      <c r="K76" s="43"/>
    </row>
    <row r="77" spans="1:12">
      <c r="A77" s="66" t="s">
        <v>46</v>
      </c>
      <c r="B77" s="66"/>
      <c r="C77" s="66"/>
      <c r="D77" s="66"/>
      <c r="E77" s="66"/>
      <c r="F77" s="66"/>
      <c r="G77" s="66"/>
      <c r="H77" s="25"/>
      <c r="I77" s="43"/>
      <c r="J77" s="43"/>
      <c r="K77" s="43"/>
    </row>
    <row r="78" spans="1:12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1:12">
      <c r="A79" s="65" t="s">
        <v>55</v>
      </c>
      <c r="B79" s="65"/>
      <c r="C79" s="65"/>
      <c r="D79" s="65"/>
      <c r="E79" s="65"/>
      <c r="F79" s="65"/>
      <c r="G79" s="65"/>
      <c r="H79" s="25"/>
      <c r="I79" s="65" t="s">
        <v>56</v>
      </c>
      <c r="J79" s="65"/>
      <c r="K79" s="65"/>
      <c r="L79" s="23"/>
    </row>
    <row r="80" spans="1:12">
      <c r="A80" s="70" t="s">
        <v>22</v>
      </c>
      <c r="B80" s="72" t="s">
        <v>23</v>
      </c>
      <c r="C80" s="73"/>
      <c r="D80" s="74"/>
      <c r="E80" s="74" t="s">
        <v>24</v>
      </c>
      <c r="F80" s="73"/>
      <c r="G80" s="74"/>
      <c r="H80" s="25"/>
      <c r="I80" s="67" t="s">
        <v>37</v>
      </c>
      <c r="J80" s="67"/>
      <c r="K80" s="59">
        <v>0.86829482141308434</v>
      </c>
      <c r="L80" s="23"/>
    </row>
    <row r="81" spans="1:12" ht="24">
      <c r="A81" s="71"/>
      <c r="B81" s="26" t="s">
        <v>25</v>
      </c>
      <c r="C81" s="27" t="s">
        <v>26</v>
      </c>
      <c r="D81" s="28" t="s">
        <v>27</v>
      </c>
      <c r="E81" s="27" t="s">
        <v>25</v>
      </c>
      <c r="F81" s="27" t="s">
        <v>26</v>
      </c>
      <c r="G81" s="28" t="s">
        <v>27</v>
      </c>
      <c r="H81" s="25"/>
      <c r="I81" s="68" t="s">
        <v>38</v>
      </c>
      <c r="J81" s="29" t="s">
        <v>39</v>
      </c>
      <c r="K81" s="30">
        <v>658.65694366327182</v>
      </c>
      <c r="L81" s="23"/>
    </row>
    <row r="82" spans="1:12">
      <c r="A82" s="31" t="s">
        <v>28</v>
      </c>
      <c r="B82" s="55">
        <v>3.4984417600416702</v>
      </c>
      <c r="C82" s="32">
        <v>49.977739429166718</v>
      </c>
      <c r="D82" s="56">
        <v>49.977739429166718</v>
      </c>
      <c r="E82" s="32">
        <v>3.498441760041668</v>
      </c>
      <c r="F82" s="32">
        <v>49.977739429166682</v>
      </c>
      <c r="G82" s="33">
        <v>49.977739429166682</v>
      </c>
      <c r="H82" s="25"/>
      <c r="I82" s="68"/>
      <c r="J82" s="29" t="s">
        <v>40</v>
      </c>
      <c r="K82" s="34">
        <v>21</v>
      </c>
      <c r="L82" s="23"/>
    </row>
    <row r="83" spans="1:12">
      <c r="A83" s="35" t="s">
        <v>29</v>
      </c>
      <c r="B83" s="36">
        <v>0.84320717838369796</v>
      </c>
      <c r="C83" s="37">
        <v>12.045816834052827</v>
      </c>
      <c r="D83" s="38">
        <v>62.023556263219547</v>
      </c>
      <c r="E83" s="39"/>
      <c r="F83" s="39"/>
      <c r="G83" s="40"/>
      <c r="H83" s="25"/>
      <c r="I83" s="69"/>
      <c r="J83" s="41" t="s">
        <v>41</v>
      </c>
      <c r="K83" s="42">
        <v>7.0839514049733212E-126</v>
      </c>
      <c r="L83" s="23"/>
    </row>
    <row r="84" spans="1:12">
      <c r="A84" s="35" t="s">
        <v>30</v>
      </c>
      <c r="B84" s="36">
        <v>0.74255285281187566</v>
      </c>
      <c r="C84" s="37">
        <v>10.60789789731251</v>
      </c>
      <c r="D84" s="38">
        <v>72.631454160532058</v>
      </c>
      <c r="E84" s="39"/>
      <c r="F84" s="39"/>
      <c r="G84" s="40"/>
      <c r="H84" s="25"/>
      <c r="I84" s="66" t="s">
        <v>47</v>
      </c>
      <c r="J84" s="66"/>
      <c r="K84" s="66"/>
      <c r="L84" s="23"/>
    </row>
    <row r="85" spans="1:12">
      <c r="A85" s="35" t="s">
        <v>31</v>
      </c>
      <c r="B85" s="36">
        <v>0.61630981578682986</v>
      </c>
      <c r="C85" s="37">
        <v>8.8044259398118552</v>
      </c>
      <c r="D85" s="38">
        <v>81.435880100343908</v>
      </c>
      <c r="E85" s="39"/>
      <c r="F85" s="39"/>
      <c r="G85" s="40"/>
      <c r="H85" s="25"/>
      <c r="I85" s="43"/>
      <c r="J85" s="43"/>
      <c r="K85" s="43"/>
    </row>
    <row r="86" spans="1:12">
      <c r="A86" s="35" t="s">
        <v>32</v>
      </c>
      <c r="B86" s="36">
        <v>0.54622912500575527</v>
      </c>
      <c r="C86" s="37">
        <v>7.8032732143679322</v>
      </c>
      <c r="D86" s="38">
        <v>89.239153314711842</v>
      </c>
      <c r="E86" s="39"/>
      <c r="F86" s="39"/>
      <c r="G86" s="40"/>
      <c r="H86" s="25"/>
      <c r="I86" s="43"/>
      <c r="J86" s="43"/>
      <c r="K86" s="43"/>
    </row>
    <row r="87" spans="1:12">
      <c r="A87" s="35" t="s">
        <v>33</v>
      </c>
      <c r="B87" s="36">
        <v>0.42636522306354097</v>
      </c>
      <c r="C87" s="37">
        <v>6.0909317580505853</v>
      </c>
      <c r="D87" s="38">
        <v>95.330085072762429</v>
      </c>
      <c r="E87" s="39"/>
      <c r="F87" s="39"/>
      <c r="G87" s="40"/>
      <c r="H87" s="25"/>
      <c r="I87" s="43"/>
      <c r="J87" s="43"/>
      <c r="K87" s="43"/>
    </row>
    <row r="88" spans="1:12">
      <c r="A88" s="44" t="s">
        <v>34</v>
      </c>
      <c r="B88" s="45">
        <v>0.32689404490662993</v>
      </c>
      <c r="C88" s="46">
        <v>4.6699149272375706</v>
      </c>
      <c r="D88" s="47">
        <v>100</v>
      </c>
      <c r="E88" s="48"/>
      <c r="F88" s="48"/>
      <c r="G88" s="49"/>
      <c r="H88" s="25"/>
      <c r="I88" s="43"/>
      <c r="J88" s="43"/>
      <c r="K88" s="43"/>
    </row>
    <row r="89" spans="1:12">
      <c r="A89" s="66" t="s">
        <v>35</v>
      </c>
      <c r="B89" s="66"/>
      <c r="C89" s="66"/>
      <c r="D89" s="66"/>
      <c r="E89" s="66"/>
      <c r="F89" s="66"/>
      <c r="G89" s="66"/>
      <c r="H89" s="25"/>
      <c r="I89" s="43"/>
      <c r="J89" s="43"/>
      <c r="K89" s="43"/>
    </row>
    <row r="90" spans="1:12">
      <c r="A90" s="66" t="s">
        <v>47</v>
      </c>
      <c r="B90" s="66"/>
      <c r="C90" s="66"/>
      <c r="D90" s="66"/>
      <c r="E90" s="66"/>
      <c r="F90" s="66"/>
      <c r="G90" s="66"/>
      <c r="H90" s="25"/>
      <c r="I90" s="43"/>
      <c r="J90" s="43"/>
      <c r="K90" s="43"/>
    </row>
    <row r="91" spans="1:1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1:12">
      <c r="A92" s="65" t="s">
        <v>55</v>
      </c>
      <c r="B92" s="65"/>
      <c r="C92" s="65"/>
      <c r="D92" s="65"/>
      <c r="E92" s="65"/>
      <c r="F92" s="65"/>
      <c r="G92" s="65"/>
      <c r="H92" s="25"/>
      <c r="I92" s="65" t="s">
        <v>56</v>
      </c>
      <c r="J92" s="65"/>
      <c r="K92" s="65"/>
      <c r="L92" s="23"/>
    </row>
    <row r="93" spans="1:12">
      <c r="A93" s="70" t="s">
        <v>22</v>
      </c>
      <c r="B93" s="72" t="s">
        <v>23</v>
      </c>
      <c r="C93" s="73"/>
      <c r="D93" s="74"/>
      <c r="E93" s="74" t="s">
        <v>24</v>
      </c>
      <c r="F93" s="73"/>
      <c r="G93" s="74"/>
      <c r="H93" s="25"/>
      <c r="I93" s="67" t="s">
        <v>37</v>
      </c>
      <c r="J93" s="67"/>
      <c r="K93" s="59">
        <v>0.88465303670137729</v>
      </c>
      <c r="L93" s="23"/>
    </row>
    <row r="94" spans="1:12" ht="24">
      <c r="A94" s="71"/>
      <c r="B94" s="26" t="s">
        <v>25</v>
      </c>
      <c r="C94" s="27" t="s">
        <v>26</v>
      </c>
      <c r="D94" s="28" t="s">
        <v>27</v>
      </c>
      <c r="E94" s="27" t="s">
        <v>25</v>
      </c>
      <c r="F94" s="27" t="s">
        <v>26</v>
      </c>
      <c r="G94" s="28" t="s">
        <v>27</v>
      </c>
      <c r="H94" s="25"/>
      <c r="I94" s="68" t="s">
        <v>38</v>
      </c>
      <c r="J94" s="29" t="s">
        <v>39</v>
      </c>
      <c r="K94" s="30">
        <v>1678.8319995472984</v>
      </c>
      <c r="L94" s="23"/>
    </row>
    <row r="95" spans="1:12">
      <c r="A95" s="31" t="s">
        <v>28</v>
      </c>
      <c r="B95" s="55">
        <v>3.9538740373502326</v>
      </c>
      <c r="C95" s="32">
        <v>56.483914819289041</v>
      </c>
      <c r="D95" s="56">
        <v>56.483914819289041</v>
      </c>
      <c r="E95" s="32">
        <v>3.953874037350233</v>
      </c>
      <c r="F95" s="32">
        <v>56.483914819289041</v>
      </c>
      <c r="G95" s="33">
        <v>56.483914819289041</v>
      </c>
      <c r="H95" s="25"/>
      <c r="I95" s="68"/>
      <c r="J95" s="29" t="s">
        <v>40</v>
      </c>
      <c r="K95" s="34">
        <v>21</v>
      </c>
      <c r="L95" s="23"/>
    </row>
    <row r="96" spans="1:12">
      <c r="A96" s="35" t="s">
        <v>29</v>
      </c>
      <c r="B96" s="36">
        <v>0.77728445215957931</v>
      </c>
      <c r="C96" s="37">
        <v>11.104063602279703</v>
      </c>
      <c r="D96" s="38">
        <v>67.587978421568749</v>
      </c>
      <c r="E96" s="39"/>
      <c r="F96" s="39"/>
      <c r="G96" s="40"/>
      <c r="H96" s="25"/>
      <c r="I96" s="69"/>
      <c r="J96" s="41" t="s">
        <v>41</v>
      </c>
      <c r="K96" s="42">
        <v>0</v>
      </c>
      <c r="L96" s="23"/>
    </row>
    <row r="97" spans="1:12">
      <c r="A97" s="35" t="s">
        <v>30</v>
      </c>
      <c r="B97" s="36">
        <v>0.64256549493618709</v>
      </c>
      <c r="C97" s="37">
        <v>9.1795070705169586</v>
      </c>
      <c r="D97" s="38">
        <v>76.767485492085711</v>
      </c>
      <c r="E97" s="39"/>
      <c r="F97" s="39"/>
      <c r="G97" s="40"/>
      <c r="H97" s="25"/>
      <c r="I97" s="66" t="s">
        <v>48</v>
      </c>
      <c r="J97" s="66"/>
      <c r="K97" s="66"/>
      <c r="L97" s="23"/>
    </row>
    <row r="98" spans="1:12">
      <c r="A98" s="35" t="s">
        <v>31</v>
      </c>
      <c r="B98" s="36">
        <v>0.59932757537770109</v>
      </c>
      <c r="C98" s="37">
        <v>8.56182250539573</v>
      </c>
      <c r="D98" s="38">
        <v>85.329307997481436</v>
      </c>
      <c r="E98" s="39"/>
      <c r="F98" s="39"/>
      <c r="G98" s="40"/>
      <c r="H98" s="25"/>
      <c r="I98" s="43"/>
      <c r="J98" s="43"/>
      <c r="K98" s="43"/>
    </row>
    <row r="99" spans="1:12">
      <c r="A99" s="35" t="s">
        <v>32</v>
      </c>
      <c r="B99" s="36">
        <v>0.40263049074805451</v>
      </c>
      <c r="C99" s="37">
        <v>5.7518641535436359</v>
      </c>
      <c r="D99" s="38">
        <v>91.081172151025072</v>
      </c>
      <c r="E99" s="39"/>
      <c r="F99" s="39"/>
      <c r="G99" s="40"/>
      <c r="H99" s="25"/>
      <c r="I99" s="43"/>
      <c r="J99" s="43"/>
      <c r="K99" s="43"/>
    </row>
    <row r="100" spans="1:12">
      <c r="A100" s="35" t="s">
        <v>33</v>
      </c>
      <c r="B100" s="36">
        <v>0.38296904252197833</v>
      </c>
      <c r="C100" s="37">
        <v>5.4709863217425481</v>
      </c>
      <c r="D100" s="38">
        <v>96.552158472767616</v>
      </c>
      <c r="E100" s="39"/>
      <c r="F100" s="39"/>
      <c r="G100" s="40"/>
      <c r="H100" s="25"/>
      <c r="I100" s="43"/>
      <c r="J100" s="43"/>
      <c r="K100" s="43"/>
    </row>
    <row r="101" spans="1:12">
      <c r="A101" s="44" t="s">
        <v>34</v>
      </c>
      <c r="B101" s="45">
        <v>0.24134890690626573</v>
      </c>
      <c r="C101" s="46">
        <v>3.4478415272323675</v>
      </c>
      <c r="D101" s="47">
        <v>100</v>
      </c>
      <c r="E101" s="48"/>
      <c r="F101" s="48"/>
      <c r="G101" s="49"/>
      <c r="H101" s="25"/>
      <c r="I101" s="43"/>
      <c r="J101" s="43"/>
      <c r="K101" s="43"/>
    </row>
    <row r="102" spans="1:12">
      <c r="A102" s="66" t="s">
        <v>35</v>
      </c>
      <c r="B102" s="66"/>
      <c r="C102" s="66"/>
      <c r="D102" s="66"/>
      <c r="E102" s="66"/>
      <c r="F102" s="66"/>
      <c r="G102" s="66"/>
      <c r="H102" s="25"/>
      <c r="I102" s="43"/>
      <c r="J102" s="43"/>
      <c r="K102" s="43"/>
    </row>
    <row r="103" spans="1:12">
      <c r="A103" s="66" t="s">
        <v>48</v>
      </c>
      <c r="B103" s="66"/>
      <c r="C103" s="66"/>
      <c r="D103" s="66"/>
      <c r="E103" s="66"/>
      <c r="F103" s="66"/>
      <c r="G103" s="66"/>
      <c r="H103" s="25"/>
      <c r="I103" s="43"/>
      <c r="J103" s="43"/>
      <c r="K103" s="43"/>
    </row>
    <row r="104" spans="1:1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1:12" s="24" customFormat="1" ht="14.65" thickBot="1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</row>
    <row r="106" spans="1:1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1:12">
      <c r="A107" s="65" t="s">
        <v>49</v>
      </c>
      <c r="B107" s="65"/>
      <c r="C107" s="65"/>
      <c r="D107" s="65"/>
      <c r="E107" s="65"/>
      <c r="F107" s="65"/>
      <c r="G107" s="65"/>
      <c r="H107" s="25"/>
      <c r="I107" s="65" t="s">
        <v>50</v>
      </c>
      <c r="J107" s="65"/>
      <c r="K107" s="65"/>
      <c r="L107" s="23"/>
    </row>
    <row r="108" spans="1:12">
      <c r="A108" s="70" t="s">
        <v>22</v>
      </c>
      <c r="B108" s="72" t="s">
        <v>23</v>
      </c>
      <c r="C108" s="73"/>
      <c r="D108" s="74"/>
      <c r="E108" s="74" t="s">
        <v>24</v>
      </c>
      <c r="F108" s="73"/>
      <c r="G108" s="74"/>
      <c r="H108" s="25"/>
      <c r="I108" s="67" t="s">
        <v>37</v>
      </c>
      <c r="J108" s="67"/>
      <c r="K108" s="59">
        <v>0.8835524319526431</v>
      </c>
      <c r="L108" s="23"/>
    </row>
    <row r="109" spans="1:12" ht="24">
      <c r="A109" s="71"/>
      <c r="B109" s="26" t="s">
        <v>25</v>
      </c>
      <c r="C109" s="27" t="s">
        <v>26</v>
      </c>
      <c r="D109" s="28" t="s">
        <v>27</v>
      </c>
      <c r="E109" s="27" t="s">
        <v>25</v>
      </c>
      <c r="F109" s="27" t="s">
        <v>26</v>
      </c>
      <c r="G109" s="28" t="s">
        <v>27</v>
      </c>
      <c r="H109" s="25"/>
      <c r="I109" s="68" t="s">
        <v>38</v>
      </c>
      <c r="J109" s="29" t="s">
        <v>39</v>
      </c>
      <c r="K109" s="30">
        <v>38369.204519228617</v>
      </c>
      <c r="L109" s="23"/>
    </row>
    <row r="110" spans="1:12">
      <c r="A110" s="31" t="s">
        <v>28</v>
      </c>
      <c r="B110" s="55">
        <v>3.8873877769231484</v>
      </c>
      <c r="C110" s="32">
        <v>55.534111098902116</v>
      </c>
      <c r="D110" s="56">
        <v>55.534111098902116</v>
      </c>
      <c r="E110" s="32">
        <v>3.8873877769231502</v>
      </c>
      <c r="F110" s="32">
        <v>55.534111098902152</v>
      </c>
      <c r="G110" s="33">
        <v>55.534111098902152</v>
      </c>
      <c r="H110" s="25"/>
      <c r="I110" s="68"/>
      <c r="J110" s="29" t="s">
        <v>40</v>
      </c>
      <c r="K110" s="34">
        <v>21</v>
      </c>
      <c r="L110" s="23"/>
    </row>
    <row r="111" spans="1:12">
      <c r="A111" s="35" t="s">
        <v>29</v>
      </c>
      <c r="B111" s="36">
        <v>0.83434485171639949</v>
      </c>
      <c r="C111" s="37">
        <v>11.919212167377136</v>
      </c>
      <c r="D111" s="38">
        <v>67.453323266279256</v>
      </c>
      <c r="E111" s="39"/>
      <c r="F111" s="39"/>
      <c r="G111" s="40"/>
      <c r="H111" s="25"/>
      <c r="I111" s="69"/>
      <c r="J111" s="41" t="s">
        <v>41</v>
      </c>
      <c r="K111" s="42">
        <v>0</v>
      </c>
      <c r="L111" s="23"/>
    </row>
    <row r="112" spans="1:12">
      <c r="A112" s="35" t="s">
        <v>30</v>
      </c>
      <c r="B112" s="36">
        <v>0.66191590927225286</v>
      </c>
      <c r="C112" s="37">
        <v>9.4559415610321835</v>
      </c>
      <c r="D112" s="38">
        <v>76.909264827311432</v>
      </c>
      <c r="E112" s="39"/>
      <c r="F112" s="39"/>
      <c r="G112" s="40"/>
      <c r="H112" s="25"/>
      <c r="I112" s="43"/>
      <c r="J112" s="43"/>
      <c r="K112" s="43"/>
    </row>
    <row r="113" spans="1:14">
      <c r="A113" s="35" t="s">
        <v>31</v>
      </c>
      <c r="B113" s="36">
        <v>0.55249091623595514</v>
      </c>
      <c r="C113" s="37">
        <v>7.8927273747993594</v>
      </c>
      <c r="D113" s="38">
        <v>84.801992202110796</v>
      </c>
      <c r="E113" s="39"/>
      <c r="F113" s="39"/>
      <c r="G113" s="40"/>
      <c r="H113" s="25"/>
      <c r="I113" s="43"/>
      <c r="J113" s="43"/>
      <c r="K113" s="43"/>
    </row>
    <row r="114" spans="1:14">
      <c r="A114" s="35" t="s">
        <v>32</v>
      </c>
      <c r="B114" s="36">
        <v>0.46834649142303297</v>
      </c>
      <c r="C114" s="37">
        <v>6.6906641631861854</v>
      </c>
      <c r="D114" s="38">
        <v>91.49265636529698</v>
      </c>
      <c r="E114" s="39"/>
      <c r="F114" s="39"/>
      <c r="G114" s="40"/>
      <c r="H114" s="25"/>
      <c r="I114" s="43"/>
      <c r="J114" s="43"/>
      <c r="K114" s="43"/>
    </row>
    <row r="115" spans="1:14">
      <c r="A115" s="35" t="s">
        <v>33</v>
      </c>
      <c r="B115" s="36">
        <v>0.3354395578183974</v>
      </c>
      <c r="C115" s="37">
        <v>4.791993683119963</v>
      </c>
      <c r="D115" s="38">
        <v>96.28465004841695</v>
      </c>
      <c r="E115" s="39"/>
      <c r="F115" s="39"/>
      <c r="G115" s="40"/>
      <c r="H115" s="25"/>
      <c r="I115" s="43"/>
      <c r="J115" s="43"/>
      <c r="K115" s="43"/>
    </row>
    <row r="116" spans="1:14">
      <c r="A116" s="44" t="s">
        <v>34</v>
      </c>
      <c r="B116" s="45">
        <v>0.26007449661081206</v>
      </c>
      <c r="C116" s="46">
        <v>3.7153499515830295</v>
      </c>
      <c r="D116" s="47">
        <v>100</v>
      </c>
      <c r="E116" s="48"/>
      <c r="F116" s="48"/>
      <c r="G116" s="49"/>
      <c r="H116" s="25"/>
      <c r="I116" s="43"/>
      <c r="J116" s="43"/>
      <c r="K116" s="43"/>
    </row>
    <row r="117" spans="1:14">
      <c r="A117" s="66" t="s">
        <v>35</v>
      </c>
      <c r="B117" s="66"/>
      <c r="C117" s="66"/>
      <c r="D117" s="66"/>
      <c r="E117" s="66"/>
      <c r="F117" s="66"/>
      <c r="G117" s="66"/>
      <c r="H117" s="25"/>
      <c r="I117" s="43"/>
      <c r="J117" s="43"/>
      <c r="K117" s="43"/>
    </row>
    <row r="118" spans="1:14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1:14" s="24" customFormat="1" ht="14.65" thickBo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</row>
    <row r="120" spans="1:14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1:14">
      <c r="A121" s="65" t="s">
        <v>57</v>
      </c>
      <c r="B121" s="65"/>
      <c r="C121" s="65"/>
      <c r="D121" s="25"/>
      <c r="E121" s="65" t="s">
        <v>57</v>
      </c>
      <c r="F121" s="65"/>
      <c r="G121" s="65"/>
      <c r="H121" s="25"/>
      <c r="I121" s="65" t="s">
        <v>57</v>
      </c>
      <c r="J121" s="65"/>
      <c r="K121" s="65"/>
      <c r="L121" s="23"/>
    </row>
    <row r="122" spans="1:14" ht="59.25" thickBot="1">
      <c r="A122" s="26" t="s">
        <v>51</v>
      </c>
      <c r="B122" s="27" t="s">
        <v>52</v>
      </c>
      <c r="C122" s="28" t="s">
        <v>53</v>
      </c>
      <c r="D122" s="25"/>
      <c r="E122" s="26" t="s">
        <v>51</v>
      </c>
      <c r="F122" s="27" t="s">
        <v>52</v>
      </c>
      <c r="G122" s="28" t="s">
        <v>53</v>
      </c>
      <c r="H122" s="25"/>
      <c r="I122" s="26" t="s">
        <v>51</v>
      </c>
      <c r="J122" s="27" t="s">
        <v>52</v>
      </c>
      <c r="K122" s="28" t="s">
        <v>53</v>
      </c>
      <c r="L122" s="23"/>
    </row>
    <row r="123" spans="1:14">
      <c r="A123" s="60">
        <v>0.85380284779959226</v>
      </c>
      <c r="B123" s="53">
        <v>0.85296858981709045</v>
      </c>
      <c r="C123" s="54">
        <v>7</v>
      </c>
      <c r="D123" s="25"/>
      <c r="E123" s="60">
        <v>0.84586226509897255</v>
      </c>
      <c r="F123" s="53">
        <v>0.84395715424085471</v>
      </c>
      <c r="G123" s="54">
        <v>7</v>
      </c>
      <c r="H123" s="25"/>
      <c r="I123" s="60">
        <v>0.82946250440572122</v>
      </c>
      <c r="J123" s="53">
        <v>0.82770180162439333</v>
      </c>
      <c r="K123" s="54">
        <v>7</v>
      </c>
      <c r="L123" s="23"/>
      <c r="M123" s="61" t="s">
        <v>58</v>
      </c>
      <c r="N123" s="62">
        <f>MIN(A123,A128,A133,E123,E128,E133,I123,I128)</f>
        <v>0.82946250440572122</v>
      </c>
    </row>
    <row r="124" spans="1:14" ht="14.65" thickBot="1">
      <c r="A124" s="66" t="s">
        <v>36</v>
      </c>
      <c r="B124" s="66"/>
      <c r="C124" s="66"/>
      <c r="D124" s="25"/>
      <c r="E124" s="66" t="s">
        <v>44</v>
      </c>
      <c r="F124" s="66"/>
      <c r="G124" s="66"/>
      <c r="H124" s="25"/>
      <c r="I124" s="66" t="s">
        <v>47</v>
      </c>
      <c r="J124" s="66"/>
      <c r="K124" s="66"/>
      <c r="L124" s="23"/>
      <c r="M124" s="63" t="s">
        <v>59</v>
      </c>
      <c r="N124" s="64">
        <f>MAX(A123,A128,A133,E123,E128,E133,I123,I128)</f>
        <v>0.89430347249495223</v>
      </c>
    </row>
    <row r="125" spans="1:14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1:14">
      <c r="A126" s="65" t="s">
        <v>57</v>
      </c>
      <c r="B126" s="65"/>
      <c r="C126" s="65"/>
      <c r="D126" s="25"/>
      <c r="E126" s="65" t="s">
        <v>57</v>
      </c>
      <c r="F126" s="65"/>
      <c r="G126" s="65"/>
      <c r="H126" s="25"/>
      <c r="I126" s="65" t="s">
        <v>57</v>
      </c>
      <c r="J126" s="65"/>
      <c r="K126" s="65"/>
      <c r="L126" s="23"/>
    </row>
    <row r="127" spans="1:14" ht="58.9">
      <c r="A127" s="26" t="s">
        <v>51</v>
      </c>
      <c r="B127" s="27" t="s">
        <v>52</v>
      </c>
      <c r="C127" s="28" t="s">
        <v>53</v>
      </c>
      <c r="D127" s="25"/>
      <c r="E127" s="26" t="s">
        <v>51</v>
      </c>
      <c r="F127" s="27" t="s">
        <v>52</v>
      </c>
      <c r="G127" s="28" t="s">
        <v>53</v>
      </c>
      <c r="H127" s="25"/>
      <c r="I127" s="26" t="s">
        <v>51</v>
      </c>
      <c r="J127" s="27" t="s">
        <v>52</v>
      </c>
      <c r="K127" s="28" t="s">
        <v>53</v>
      </c>
      <c r="L127" s="23"/>
    </row>
    <row r="128" spans="1:14">
      <c r="A128" s="60">
        <v>0.85057954164287075</v>
      </c>
      <c r="B128" s="53">
        <v>0.84848301873874521</v>
      </c>
      <c r="C128" s="54">
        <v>7</v>
      </c>
      <c r="D128" s="25"/>
      <c r="E128" s="60">
        <v>0.89430347249495223</v>
      </c>
      <c r="F128" s="53">
        <v>0.89231626608802295</v>
      </c>
      <c r="G128" s="54">
        <v>7</v>
      </c>
      <c r="H128" s="25"/>
      <c r="I128" s="60">
        <v>0.8694150631373464</v>
      </c>
      <c r="J128" s="53">
        <v>0.86756536865161227</v>
      </c>
      <c r="K128" s="54">
        <v>7</v>
      </c>
      <c r="L128" s="23"/>
    </row>
    <row r="129" spans="1:12">
      <c r="A129" s="66" t="s">
        <v>42</v>
      </c>
      <c r="B129" s="66"/>
      <c r="C129" s="66"/>
      <c r="D129" s="25"/>
      <c r="E129" s="66" t="s">
        <v>45</v>
      </c>
      <c r="F129" s="66"/>
      <c r="G129" s="66"/>
      <c r="H129" s="25"/>
      <c r="I129" s="66" t="s">
        <v>48</v>
      </c>
      <c r="J129" s="66"/>
      <c r="K129" s="66"/>
      <c r="L129" s="23"/>
    </row>
    <row r="130" spans="1:1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1:12">
      <c r="A131" s="65" t="s">
        <v>57</v>
      </c>
      <c r="B131" s="65"/>
      <c r="C131" s="65"/>
      <c r="D131" s="25"/>
      <c r="E131" s="65" t="s">
        <v>57</v>
      </c>
      <c r="F131" s="65"/>
      <c r="G131" s="65"/>
      <c r="H131" s="25"/>
      <c r="I131" s="43"/>
      <c r="J131" s="43"/>
      <c r="K131" s="43"/>
    </row>
    <row r="132" spans="1:12" ht="58.9">
      <c r="A132" s="26" t="s">
        <v>51</v>
      </c>
      <c r="B132" s="27" t="s">
        <v>52</v>
      </c>
      <c r="C132" s="28" t="s">
        <v>53</v>
      </c>
      <c r="D132" s="25"/>
      <c r="E132" s="26" t="s">
        <v>51</v>
      </c>
      <c r="F132" s="27" t="s">
        <v>52</v>
      </c>
      <c r="G132" s="28" t="s">
        <v>53</v>
      </c>
      <c r="H132" s="25"/>
      <c r="I132" s="43"/>
      <c r="J132" s="43"/>
      <c r="K132" s="43"/>
    </row>
    <row r="133" spans="1:12">
      <c r="A133" s="60">
        <v>0.85990045918569002</v>
      </c>
      <c r="B133" s="53">
        <v>0.85769457460198761</v>
      </c>
      <c r="C133" s="54">
        <v>7</v>
      </c>
      <c r="D133" s="25"/>
      <c r="E133" s="60">
        <v>0.83276887385759457</v>
      </c>
      <c r="F133" s="53">
        <v>0.83307097257148088</v>
      </c>
      <c r="G133" s="54">
        <v>7</v>
      </c>
      <c r="H133" s="25"/>
      <c r="I133" s="43"/>
      <c r="J133" s="43"/>
      <c r="K133" s="43"/>
    </row>
    <row r="134" spans="1:12">
      <c r="A134" s="66" t="s">
        <v>43</v>
      </c>
      <c r="B134" s="66"/>
      <c r="C134" s="66"/>
      <c r="D134" s="25"/>
      <c r="E134" s="66" t="s">
        <v>46</v>
      </c>
      <c r="F134" s="66"/>
      <c r="G134" s="66"/>
      <c r="H134" s="25"/>
      <c r="I134" s="43"/>
      <c r="J134" s="43"/>
      <c r="K134" s="43"/>
    </row>
    <row r="135" spans="1:1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1:12" s="24" customFormat="1" ht="14.65" thickBo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</row>
    <row r="137" spans="1:1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1:12">
      <c r="A138" s="65" t="s">
        <v>54</v>
      </c>
      <c r="B138" s="65"/>
      <c r="C138" s="65"/>
      <c r="D138" s="25"/>
      <c r="E138" s="43"/>
      <c r="F138" s="43"/>
      <c r="G138" s="43"/>
      <c r="H138" s="43"/>
      <c r="I138" s="43"/>
      <c r="J138" s="43"/>
      <c r="K138" s="43"/>
    </row>
    <row r="139" spans="1:12" ht="58.9">
      <c r="A139" s="26" t="s">
        <v>51</v>
      </c>
      <c r="B139" s="27" t="s">
        <v>52</v>
      </c>
      <c r="C139" s="28" t="s">
        <v>53</v>
      </c>
      <c r="D139" s="25"/>
      <c r="E139" s="43"/>
      <c r="F139" s="43"/>
      <c r="G139" s="43"/>
      <c r="H139" s="43"/>
      <c r="I139" s="43"/>
      <c r="J139" s="43"/>
      <c r="K139" s="43"/>
    </row>
    <row r="140" spans="1:12">
      <c r="A140" s="60">
        <v>0.86441248555542594</v>
      </c>
      <c r="B140" s="53">
        <v>0.86212464822067869</v>
      </c>
      <c r="C140" s="54">
        <v>7</v>
      </c>
      <c r="D140" s="25"/>
      <c r="E140" s="43"/>
      <c r="F140" s="43"/>
      <c r="G140" s="43"/>
      <c r="H140" s="43"/>
      <c r="I140" s="43"/>
      <c r="J140" s="43"/>
      <c r="K140" s="43"/>
    </row>
    <row r="141" spans="1:1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1:12" s="24" customFormat="1" ht="14.65" thickBo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</row>
  </sheetData>
  <mergeCells count="104">
    <mergeCell ref="I16:I18"/>
    <mergeCell ref="I19:K19"/>
    <mergeCell ref="A14:G14"/>
    <mergeCell ref="A15:A16"/>
    <mergeCell ref="B15:D15"/>
    <mergeCell ref="E15:G15"/>
    <mergeCell ref="I1:K1"/>
    <mergeCell ref="I2:J2"/>
    <mergeCell ref="I3:I5"/>
    <mergeCell ref="I6:K6"/>
    <mergeCell ref="I14:K14"/>
    <mergeCell ref="I15:J15"/>
    <mergeCell ref="A1:G1"/>
    <mergeCell ref="A2:A3"/>
    <mergeCell ref="B2:D2"/>
    <mergeCell ref="E2:G2"/>
    <mergeCell ref="A11:G11"/>
    <mergeCell ref="A12:G12"/>
    <mergeCell ref="A37:G37"/>
    <mergeCell ref="A38:G38"/>
    <mergeCell ref="I27:K27"/>
    <mergeCell ref="I28:J28"/>
    <mergeCell ref="I29:I31"/>
    <mergeCell ref="I32:K32"/>
    <mergeCell ref="A24:G24"/>
    <mergeCell ref="A25:G25"/>
    <mergeCell ref="A27:G27"/>
    <mergeCell ref="A28:A29"/>
    <mergeCell ref="B28:D28"/>
    <mergeCell ref="E28:G28"/>
    <mergeCell ref="I53:K53"/>
    <mergeCell ref="I54:J54"/>
    <mergeCell ref="I55:I57"/>
    <mergeCell ref="I58:K58"/>
    <mergeCell ref="A51:H51"/>
    <mergeCell ref="A40:H40"/>
    <mergeCell ref="E41:G41"/>
    <mergeCell ref="B41:D41"/>
    <mergeCell ref="A53:G53"/>
    <mergeCell ref="I45:K45"/>
    <mergeCell ref="A50:H50"/>
    <mergeCell ref="I40:K40"/>
    <mergeCell ref="I41:J41"/>
    <mergeCell ref="I42:I44"/>
    <mergeCell ref="I66:K66"/>
    <mergeCell ref="I67:J67"/>
    <mergeCell ref="I68:I70"/>
    <mergeCell ref="I71:K71"/>
    <mergeCell ref="A66:G66"/>
    <mergeCell ref="A67:A68"/>
    <mergeCell ref="B67:D67"/>
    <mergeCell ref="E67:G67"/>
    <mergeCell ref="A54:A55"/>
    <mergeCell ref="B54:D54"/>
    <mergeCell ref="E54:G54"/>
    <mergeCell ref="A63:G63"/>
    <mergeCell ref="A64:G64"/>
    <mergeCell ref="A76:G76"/>
    <mergeCell ref="A77:G77"/>
    <mergeCell ref="I79:K79"/>
    <mergeCell ref="I80:J80"/>
    <mergeCell ref="I81:I83"/>
    <mergeCell ref="I84:K84"/>
    <mergeCell ref="A79:G79"/>
    <mergeCell ref="A80:A81"/>
    <mergeCell ref="B80:D80"/>
    <mergeCell ref="E80:G80"/>
    <mergeCell ref="A89:G89"/>
    <mergeCell ref="A90:G90"/>
    <mergeCell ref="I92:K92"/>
    <mergeCell ref="I93:J93"/>
    <mergeCell ref="I94:I96"/>
    <mergeCell ref="I97:K97"/>
    <mergeCell ref="A92:G92"/>
    <mergeCell ref="A93:A94"/>
    <mergeCell ref="B93:D93"/>
    <mergeCell ref="E93:G93"/>
    <mergeCell ref="A117:G117"/>
    <mergeCell ref="I107:K107"/>
    <mergeCell ref="I108:J108"/>
    <mergeCell ref="I109:I111"/>
    <mergeCell ref="A121:C121"/>
    <mergeCell ref="A124:C124"/>
    <mergeCell ref="I121:K121"/>
    <mergeCell ref="I124:K124"/>
    <mergeCell ref="A102:G102"/>
    <mergeCell ref="A103:G103"/>
    <mergeCell ref="A107:G107"/>
    <mergeCell ref="A108:A109"/>
    <mergeCell ref="B108:D108"/>
    <mergeCell ref="E108:G108"/>
    <mergeCell ref="I126:K126"/>
    <mergeCell ref="I129:K129"/>
    <mergeCell ref="A138:C138"/>
    <mergeCell ref="A126:C126"/>
    <mergeCell ref="A129:C129"/>
    <mergeCell ref="A131:C131"/>
    <mergeCell ref="A134:C134"/>
    <mergeCell ref="E121:G121"/>
    <mergeCell ref="E124:G124"/>
    <mergeCell ref="E126:G126"/>
    <mergeCell ref="E129:G129"/>
    <mergeCell ref="E131:G131"/>
    <mergeCell ref="E134:G1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84C1A-B9A3-4453-AEFB-6BC0366E444F}">
  <dimension ref="A1:D17"/>
  <sheetViews>
    <sheetView showGridLines="0" workbookViewId="0">
      <selection activeCell="A5" sqref="A5"/>
    </sheetView>
  </sheetViews>
  <sheetFormatPr defaultRowHeight="14.25"/>
  <cols>
    <col min="1" max="1" width="8.73046875" bestFit="1" customWidth="1"/>
    <col min="2" max="2" width="52.46484375" bestFit="1" customWidth="1"/>
    <col min="3" max="3" width="8.73046875" bestFit="1" customWidth="1"/>
    <col min="4" max="4" width="56.53125" customWidth="1"/>
  </cols>
  <sheetData>
    <row r="1" spans="1:4">
      <c r="A1" s="1">
        <v>0.29374</v>
      </c>
      <c r="B1" s="2" t="s">
        <v>0</v>
      </c>
      <c r="C1" s="1"/>
      <c r="D1" s="2" t="s">
        <v>0</v>
      </c>
    </row>
    <row r="2" spans="1:4">
      <c r="A2" s="3">
        <v>9.7979999999999998E-2</v>
      </c>
      <c r="B2" s="4" t="s">
        <v>1</v>
      </c>
      <c r="C2" s="5">
        <v>3.8136000000000003E-26</v>
      </c>
      <c r="D2" s="4" t="s">
        <v>1</v>
      </c>
    </row>
    <row r="3" spans="1:4">
      <c r="A3" s="3">
        <v>0.113441</v>
      </c>
      <c r="B3" s="4" t="s">
        <v>2</v>
      </c>
      <c r="C3" s="5"/>
      <c r="D3" s="4" t="s">
        <v>2</v>
      </c>
    </row>
    <row r="4" spans="1:4">
      <c r="A4" s="6">
        <v>0.18771299999999999</v>
      </c>
      <c r="B4" s="4" t="s">
        <v>3</v>
      </c>
      <c r="C4" s="3"/>
      <c r="D4" s="4" t="s">
        <v>3</v>
      </c>
    </row>
    <row r="5" spans="1:4" ht="14.65" thickBot="1">
      <c r="A5" s="7">
        <f>A1*A4</f>
        <v>5.5138816619999996E-2</v>
      </c>
      <c r="B5" s="8" t="s">
        <v>10</v>
      </c>
      <c r="C5" s="9">
        <v>-9.3987000000000001E-2</v>
      </c>
      <c r="D5" s="10" t="s">
        <v>11</v>
      </c>
    </row>
    <row r="7" spans="1:4" ht="14.65" thickBot="1"/>
    <row r="8" spans="1:4">
      <c r="A8" s="1">
        <v>0.29374</v>
      </c>
      <c r="B8" s="2" t="s">
        <v>0</v>
      </c>
      <c r="C8" s="1">
        <v>1.661079</v>
      </c>
      <c r="D8" s="2" t="s">
        <v>4</v>
      </c>
    </row>
    <row r="9" spans="1:4">
      <c r="A9" s="5">
        <v>1.6422E-7</v>
      </c>
      <c r="B9" s="4" t="s">
        <v>1</v>
      </c>
      <c r="C9" s="5">
        <v>1.3854999999999999E-156</v>
      </c>
      <c r="D9" s="4" t="s">
        <v>1</v>
      </c>
    </row>
    <row r="10" spans="1:4">
      <c r="A10" s="3">
        <v>0.120841</v>
      </c>
      <c r="B10" s="4" t="s">
        <v>14</v>
      </c>
      <c r="C10" s="5">
        <v>2.3928999999999999E-2</v>
      </c>
      <c r="D10" s="4" t="s">
        <v>5</v>
      </c>
    </row>
    <row r="11" spans="1:4">
      <c r="A11" s="6">
        <v>0.63270599999999999</v>
      </c>
      <c r="B11" s="4" t="s">
        <v>3</v>
      </c>
      <c r="C11" s="6">
        <v>0.63794600000000001</v>
      </c>
      <c r="D11" s="4" t="s">
        <v>6</v>
      </c>
    </row>
    <row r="12" spans="1:4" ht="14.65" thickBot="1">
      <c r="A12" s="7">
        <f>A11*A8</f>
        <v>0.18585106043999999</v>
      </c>
      <c r="B12" s="8" t="s">
        <v>12</v>
      </c>
      <c r="C12" s="9">
        <f>C11*C8</f>
        <v>1.0596787037340001</v>
      </c>
      <c r="D12" s="10" t="s">
        <v>13</v>
      </c>
    </row>
    <row r="14" spans="1:4" ht="14.65" thickBot="1"/>
    <row r="15" spans="1:4">
      <c r="A15" s="11">
        <f>A5</f>
        <v>5.5138816619999996E-2</v>
      </c>
      <c r="B15" s="12" t="s">
        <v>7</v>
      </c>
    </row>
    <row r="16" spans="1:4">
      <c r="A16" s="13">
        <f>A12</f>
        <v>0.18585106043999999</v>
      </c>
      <c r="B16" s="14" t="s">
        <v>8</v>
      </c>
    </row>
    <row r="17" spans="1:2" ht="14.65" thickBot="1">
      <c r="A17" s="15">
        <f>C5*C12</f>
        <v>-9.9596022327847464E-2</v>
      </c>
      <c r="B17" s="16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C7AA1-6DBF-4929-B7EA-DE004AFDE98F}">
  <dimension ref="A1:D19"/>
  <sheetViews>
    <sheetView showGridLines="0" zoomScale="94" zoomScaleNormal="94" workbookViewId="0">
      <selection activeCell="A18" sqref="A18"/>
    </sheetView>
  </sheetViews>
  <sheetFormatPr defaultRowHeight="14.25"/>
  <cols>
    <col min="2" max="2" width="43.86328125" bestFit="1" customWidth="1"/>
    <col min="3" max="3" width="9.33203125" bestFit="1" customWidth="1"/>
    <col min="4" max="4" width="43.53125" bestFit="1" customWidth="1"/>
  </cols>
  <sheetData>
    <row r="1" spans="1:4">
      <c r="A1" s="1">
        <v>6.8784150000000004</v>
      </c>
      <c r="B1" s="2" t="s">
        <v>15</v>
      </c>
      <c r="C1" s="1">
        <v>6.8784150000000004</v>
      </c>
      <c r="D1" s="2" t="s">
        <v>15</v>
      </c>
    </row>
    <row r="2" spans="1:4">
      <c r="A2" s="3">
        <v>9.1000000000000003E-5</v>
      </c>
      <c r="B2" s="4" t="s">
        <v>1</v>
      </c>
      <c r="C2" s="5">
        <v>2.6904E-30</v>
      </c>
      <c r="D2" s="4" t="s">
        <v>1</v>
      </c>
    </row>
    <row r="3" spans="1:4">
      <c r="A3" s="3">
        <v>6.2870000000000001E-3</v>
      </c>
      <c r="B3" s="4" t="s">
        <v>16</v>
      </c>
      <c r="C3" s="5">
        <v>2.1150000000000001E-3</v>
      </c>
      <c r="D3" s="4" t="s">
        <v>16</v>
      </c>
    </row>
    <row r="4" spans="1:4">
      <c r="A4" s="6">
        <v>-2.4605999999999999E-2</v>
      </c>
      <c r="B4" s="4" t="s">
        <v>17</v>
      </c>
      <c r="C4" s="3">
        <v>-2.4261000000000001E-2</v>
      </c>
      <c r="D4" s="4" t="s">
        <v>17</v>
      </c>
    </row>
    <row r="5" spans="1:4" ht="14.65" thickBot="1">
      <c r="A5" s="7">
        <f>A1*A4</f>
        <v>-0.16925027949000002</v>
      </c>
      <c r="B5" s="8" t="s">
        <v>18</v>
      </c>
      <c r="C5" s="9">
        <v>-0.100463</v>
      </c>
      <c r="D5" s="10" t="s">
        <v>19</v>
      </c>
    </row>
    <row r="7" spans="1:4" ht="14.65" thickBot="1"/>
    <row r="8" spans="1:4">
      <c r="A8" s="1">
        <v>6.8784150000000004</v>
      </c>
      <c r="B8" s="2" t="s">
        <v>15</v>
      </c>
      <c r="C8" s="1">
        <v>1.661079</v>
      </c>
      <c r="D8" s="2" t="s">
        <v>4</v>
      </c>
    </row>
    <row r="9" spans="1:4">
      <c r="A9" s="5">
        <v>0.110956</v>
      </c>
      <c r="B9" s="4" t="s">
        <v>1</v>
      </c>
      <c r="C9" s="5">
        <v>1.2661000000000001E-150</v>
      </c>
      <c r="D9" s="4" t="s">
        <v>1</v>
      </c>
    </row>
    <row r="10" spans="1:4">
      <c r="A10" s="3">
        <v>6.6530000000000001E-3</v>
      </c>
      <c r="B10" s="4" t="s">
        <v>16</v>
      </c>
      <c r="C10" s="5">
        <v>2.3702000000000001E-2</v>
      </c>
      <c r="D10" s="4" t="s">
        <v>5</v>
      </c>
    </row>
    <row r="11" spans="1:4">
      <c r="A11" s="6">
        <v>-1.0604000000000001E-2</v>
      </c>
      <c r="B11" s="4" t="s">
        <v>17</v>
      </c>
      <c r="C11" s="6">
        <v>0.61957899999999999</v>
      </c>
      <c r="D11" s="4" t="s">
        <v>6</v>
      </c>
    </row>
    <row r="12" spans="1:4" ht="14.65" thickBot="1">
      <c r="A12" s="7">
        <f>A8*A11</f>
        <v>-7.2938712660000002E-2</v>
      </c>
      <c r="B12" s="8" t="s">
        <v>20</v>
      </c>
      <c r="C12" s="9">
        <f>C8*C11</f>
        <v>1.0291696657409999</v>
      </c>
      <c r="D12" s="10" t="s">
        <v>13</v>
      </c>
    </row>
    <row r="14" spans="1:4" ht="14.65" thickBot="1"/>
    <row r="15" spans="1:4">
      <c r="A15" s="11">
        <f>A5</f>
        <v>-0.16925027949000002</v>
      </c>
      <c r="B15" s="12" t="s">
        <v>7</v>
      </c>
    </row>
    <row r="16" spans="1:4">
      <c r="A16" s="13">
        <f>A12</f>
        <v>-7.2938712660000002E-2</v>
      </c>
      <c r="B16" s="14" t="s">
        <v>8</v>
      </c>
    </row>
    <row r="17" spans="1:2">
      <c r="A17" s="17">
        <f>C5*C12</f>
        <v>-0.10339347212933807</v>
      </c>
      <c r="B17" s="18" t="s">
        <v>9</v>
      </c>
    </row>
    <row r="18" spans="1:2">
      <c r="A18" s="19">
        <f>A17/A15</f>
        <v>0.61089099788131795</v>
      </c>
      <c r="B18" s="20" t="s">
        <v>21</v>
      </c>
    </row>
    <row r="19" spans="1:2" ht="14.65" thickBot="1">
      <c r="A19" s="21">
        <f>A17/(A17+A16)</f>
        <v>0.58635621314884179</v>
      </c>
      <c r="B19" s="2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Factor en Betrouwbaarheid</vt:lpstr>
      <vt:lpstr>Mediatie_soc.democratisch</vt:lpstr>
      <vt:lpstr>Mediatie_MIPEX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Strating</dc:creator>
  <cp:lastModifiedBy>Sven Strating</cp:lastModifiedBy>
  <dcterms:created xsi:type="dcterms:W3CDTF">2021-06-23T14:17:45Z</dcterms:created>
  <dcterms:modified xsi:type="dcterms:W3CDTF">2021-06-26T12:01:07Z</dcterms:modified>
</cp:coreProperties>
</file>