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D:\Common Folder\16. DECK OFFICERS\03. Second Mate\13. Stability - Program\Stability\"/>
    </mc:Choice>
  </mc:AlternateContent>
  <xr:revisionPtr revIDLastSave="0" documentId="13_ncr:1_{6B480FFC-246E-4CA0-B65F-035FD8C19CB7}" xr6:coauthVersionLast="47" xr6:coauthVersionMax="47" xr10:uidLastSave="{00000000-0000-0000-0000-000000000000}"/>
  <bookViews>
    <workbookView xWindow="-120" yWindow="-120" windowWidth="29040" windowHeight="15720" tabRatio="905" xr2:uid="{00000000-000D-0000-FFFF-FFFF00000000}"/>
  </bookViews>
  <sheets>
    <sheet name="TANK LOAD" sheetId="1" r:id="rId1"/>
    <sheet name="DECK LOAD" sheetId="17" r:id="rId2"/>
    <sheet name="FW_Tks_ss" sheetId="7" r:id="rId3"/>
    <sheet name="WBTk_1P_1S" sheetId="2" r:id="rId4"/>
    <sheet name="WBTk_3P_3S" sheetId="3" r:id="rId5"/>
    <sheet name="WBTk_4P_4S" sheetId="4" r:id="rId6"/>
    <sheet name="Buffer_Tk" sheetId="5" r:id="rId7"/>
    <sheet name="WBTk_5P_5S_5C" sheetId="6" r:id="rId8"/>
    <sheet name="FO_Tks_ps" sheetId="8" r:id="rId9"/>
    <sheet name="FO_Day_Tks_ps" sheetId="9" r:id="rId10"/>
    <sheet name="Em_Gen_FO_Tk" sheetId="10" r:id="rId11"/>
    <sheet name="Dirty_Oil_Tk" sheetId="11" r:id="rId12"/>
    <sheet name="Bilge_Tk" sheetId="12" r:id="rId13"/>
    <sheet name="Brine_Tk" sheetId="13" r:id="rId14"/>
    <sheet name="Interpolated VOIDs" sheetId="16" r:id="rId15"/>
    <sheet name="VOIDs" sheetId="15" r:id="rId16"/>
    <sheet name="Calculations" sheetId="14" r:id="rId17"/>
  </sheets>
  <functionGroups builtInGroupCount="19"/>
  <definedNames>
    <definedName name="_xleta.SECOND" hidden="1" xlm="1">#NAME?</definedName>
    <definedName name="_xlpm.s" hidden="1" xlm="1">#NAME?</definedName>
    <definedName name="_xlpm.t" hidden="1" xlm="1">#NAME?</definedName>
    <definedName name="_xlpm.x" hidden="1" xlm="1">#NAME?</definedName>
    <definedName name="_xlpm.y" hidden="1" xlm="1">#NAME?</definedName>
    <definedName name="_xlnm.Print_Area" localSheetId="0">'TANK LOAD'!$A$1:$AO$43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14" l="1"/>
  <c r="C5" i="1"/>
  <c r="S1" i="14" s="1"/>
  <c r="S4" i="14" a="1"/>
  <c r="S5" i="14" a="1"/>
  <c r="S12" i="14" l="1" a="1"/>
  <c r="S15" i="14" s="1"/>
  <c r="C12" i="1" s="1"/>
  <c r="S7" i="14" a="1"/>
  <c r="S10" i="14" s="1"/>
  <c r="C11" i="1" s="1"/>
  <c r="S8" i="14" a="1"/>
  <c r="S13" i="14"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QMS PEARL CO</author>
  </authors>
  <commentList>
    <comment ref="BQ3" authorId="0" shapeId="0" xr:uid="{38984E8C-9FB5-48D9-A0FB-7895DFA3FC7E}">
      <text>
        <r>
          <rPr>
            <sz val="12"/>
            <color indexed="81"/>
            <rFont val="Tahoma"/>
            <family val="2"/>
          </rPr>
          <t>VCG: Enter the actual cargo VCG if known. If left blank, VCG is automatically calculated as Height ÷ 2 (geometrical centre).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<sst xmlns="http://schemas.openxmlformats.org/spreadsheetml/2006/main" count="488" uniqueCount="218">
  <si>
    <r>
      <rPr>
        <b/>
        <sz val="10"/>
        <rFont val="SimSun"/>
      </rPr>
      <t>SW BALLAST TANK 1P</t>
    </r>
  </si>
  <si>
    <r>
      <rPr>
        <b/>
        <sz val="10"/>
        <rFont val="SimSun"/>
      </rPr>
      <t>SW BALLAST TANK 1S</t>
    </r>
  </si>
  <si>
    <r>
      <rPr>
        <sz val="9"/>
        <rFont val="SimSun"/>
      </rPr>
      <t xml:space="preserve">Volume
</t>
    </r>
    <r>
      <rPr>
        <sz val="9"/>
        <rFont val="SimSun"/>
      </rPr>
      <t>（m³）</t>
    </r>
  </si>
  <si>
    <r>
      <rPr>
        <sz val="9"/>
        <rFont val="SimSun"/>
      </rPr>
      <t xml:space="preserve">Weight
</t>
    </r>
    <r>
      <rPr>
        <sz val="9"/>
        <rFont val="SimSun"/>
      </rPr>
      <t>（t）</t>
    </r>
  </si>
  <si>
    <r>
      <rPr>
        <b/>
        <sz val="10"/>
        <rFont val="SimSun"/>
      </rPr>
      <t>BRINE TANK P</t>
    </r>
  </si>
  <si>
    <r>
      <rPr>
        <b/>
        <sz val="10"/>
        <rFont val="SimSun"/>
      </rPr>
      <t>SW BALLAST TANK 3P</t>
    </r>
  </si>
  <si>
    <r>
      <rPr>
        <b/>
        <sz val="10"/>
        <rFont val="SimSun"/>
      </rPr>
      <t>SW BALLAST TANK 3S</t>
    </r>
  </si>
  <si>
    <r>
      <rPr>
        <b/>
        <sz val="10"/>
        <rFont val="SimSun"/>
      </rPr>
      <t>SW BALLAST TANK 4P</t>
    </r>
  </si>
  <si>
    <r>
      <rPr>
        <b/>
        <sz val="10"/>
        <rFont val="SimSun"/>
      </rPr>
      <t>SW BALLAST TANK 4S</t>
    </r>
  </si>
  <si>
    <r>
      <rPr>
        <b/>
        <sz val="10"/>
        <rFont val="SimSun"/>
      </rPr>
      <t>SEAWATER RESERVIOR TANK</t>
    </r>
  </si>
  <si>
    <r>
      <rPr>
        <b/>
        <sz val="10"/>
        <rFont val="SimSun"/>
      </rPr>
      <t>SW BALLAST TANK 5P</t>
    </r>
  </si>
  <si>
    <r>
      <rPr>
        <b/>
        <sz val="10"/>
        <rFont val="SimSun"/>
      </rPr>
      <t>SW BALLAST TANK 5S</t>
    </r>
  </si>
  <si>
    <r>
      <rPr>
        <b/>
        <sz val="10"/>
        <rFont val="SimSun"/>
      </rPr>
      <t>SW BALLAST TANK 5C</t>
    </r>
  </si>
  <si>
    <r>
      <rPr>
        <b/>
        <sz val="10"/>
        <rFont val="SimSun"/>
      </rPr>
      <t>FRESH WATER TANK 1</t>
    </r>
  </si>
  <si>
    <r>
      <rPr>
        <b/>
        <sz val="10"/>
        <rFont val="SimSun"/>
      </rPr>
      <t>FRESH WATER TANK 2</t>
    </r>
  </si>
  <si>
    <r>
      <rPr>
        <b/>
        <sz val="10"/>
        <rFont val="SimSun"/>
      </rPr>
      <t xml:space="preserve">FUEL OIL TANK 1
</t>
    </r>
    <r>
      <rPr>
        <b/>
        <sz val="10"/>
        <rFont val="SimSun"/>
      </rPr>
      <t>（Sp.gr0.85）</t>
    </r>
  </si>
  <si>
    <r>
      <rPr>
        <b/>
        <sz val="10"/>
        <rFont val="SimSun"/>
      </rPr>
      <t xml:space="preserve">FUEL OIL TANK 2
</t>
    </r>
    <r>
      <rPr>
        <b/>
        <sz val="10"/>
        <rFont val="SimSun"/>
      </rPr>
      <t>（Sp.gr0.85）</t>
    </r>
  </si>
  <si>
    <r>
      <rPr>
        <b/>
        <sz val="10"/>
        <rFont val="SimSun"/>
      </rPr>
      <t xml:space="preserve">FUEL OIL DAILY TANK 1
</t>
    </r>
    <r>
      <rPr>
        <b/>
        <sz val="10"/>
        <rFont val="SimSun"/>
      </rPr>
      <t>（Sp.gr0.85）</t>
    </r>
  </si>
  <si>
    <r>
      <rPr>
        <b/>
        <sz val="10"/>
        <rFont val="SimSun"/>
      </rPr>
      <t xml:space="preserve">FUEL OIL DAILY TANK 2
</t>
    </r>
    <r>
      <rPr>
        <b/>
        <sz val="10"/>
        <rFont val="SimSun"/>
      </rPr>
      <t>（Sp.gr0.85）</t>
    </r>
  </si>
  <si>
    <r>
      <rPr>
        <b/>
        <sz val="10"/>
        <rFont val="SimSun"/>
      </rPr>
      <t>EMERG. GEN. FOT</t>
    </r>
  </si>
  <si>
    <r>
      <rPr>
        <b/>
        <sz val="10"/>
        <rFont val="SimSun"/>
      </rPr>
      <t>DIRTY OIL TANK</t>
    </r>
  </si>
  <si>
    <r>
      <rPr>
        <b/>
        <sz val="10"/>
        <rFont val="SimSun"/>
      </rPr>
      <t>BILGE WATER TANK</t>
    </r>
  </si>
  <si>
    <t>Side/Number Selection</t>
  </si>
  <si>
    <t>Port</t>
  </si>
  <si>
    <t>Stbd</t>
  </si>
  <si>
    <t>Center</t>
  </si>
  <si>
    <t xml:space="preserve">Port </t>
  </si>
  <si>
    <t xml:space="preserve">Sounding </t>
  </si>
  <si>
    <t>Volume</t>
  </si>
  <si>
    <t>Weight</t>
  </si>
  <si>
    <t>Sounding
（mm）</t>
  </si>
  <si>
    <t>Volume
（m³）</t>
  </si>
  <si>
    <t>Weight
（t）</t>
  </si>
  <si>
    <t>BRINE TANK S</t>
  </si>
  <si>
    <t>N/A</t>
  </si>
  <si>
    <t xml:space="preserve">VOID 1S </t>
  </si>
  <si>
    <t>VOID 1P</t>
  </si>
  <si>
    <t>SW
BALLAST
TANK 1P</t>
  </si>
  <si>
    <t>SW
BALLAST
TANK 1S</t>
  </si>
  <si>
    <t>B/T ROOM</t>
  </si>
  <si>
    <t>EM. FIRE PUMP
ROOM</t>
  </si>
  <si>
    <t>BRINE TANK
1P</t>
  </si>
  <si>
    <t>BRINE TANK
1S</t>
  </si>
  <si>
    <t>SW BALLAST TANK 3S</t>
  </si>
  <si>
    <t>SW BALLAST TANK 3P</t>
  </si>
  <si>
    <t>VOID 2P</t>
  </si>
  <si>
    <t>VOID 2S</t>
  </si>
  <si>
    <t>VOID 3P</t>
  </si>
  <si>
    <t>VOID 3S</t>
  </si>
  <si>
    <t>FRESH WATER TANK 2</t>
  </si>
  <si>
    <t>BUFFER TANK</t>
  </si>
  <si>
    <t>VOID 6</t>
  </si>
  <si>
    <t>FO Tk 2</t>
  </si>
  <si>
    <t>VOID 7</t>
  </si>
  <si>
    <t>FO
DAY
Tk1</t>
  </si>
  <si>
    <t>FO
DAY
Tk2</t>
  </si>
  <si>
    <t xml:space="preserve">
SW BALLAST 
TANK 4P</t>
  </si>
  <si>
    <t xml:space="preserve">
SW BALLAST 
TANK 4S</t>
  </si>
  <si>
    <t>SW BALLAST 
TANK 5P</t>
  </si>
  <si>
    <t>SW BALLAST 
TANK 5S</t>
  </si>
  <si>
    <t>RUDDER 
PROPELLER 
ROOM S</t>
  </si>
  <si>
    <t>RUDDER 
PROPELLER 
ROOM P</t>
  </si>
  <si>
    <t>SW BALLAST
TANK 5C</t>
  </si>
  <si>
    <t>DIRTY 
OIL Tk</t>
  </si>
  <si>
    <t>BILGE 
WATER Tk</t>
  </si>
  <si>
    <t>FO Tk 1</t>
  </si>
  <si>
    <t>COMPLETE SOUNDINGS</t>
  </si>
  <si>
    <t>Fresh Water 1</t>
  </si>
  <si>
    <t>Fresh Water 2</t>
  </si>
  <si>
    <t>WBT 1 Port</t>
  </si>
  <si>
    <t>WBT 1 Stbd</t>
  </si>
  <si>
    <t>WBT 3 Port</t>
  </si>
  <si>
    <t>WBT 3 Stbd</t>
  </si>
  <si>
    <t>WBT 4 Port</t>
  </si>
  <si>
    <t>WBT 4 Stbd</t>
  </si>
  <si>
    <t>Buffer</t>
  </si>
  <si>
    <t>WBT 5 Port</t>
  </si>
  <si>
    <t>WBT 5 Stbd</t>
  </si>
  <si>
    <t>WBT 5 Center</t>
  </si>
  <si>
    <t>Fuel Oil 1</t>
  </si>
  <si>
    <t>Fuel Oil 2</t>
  </si>
  <si>
    <t>FO Day Tank 1</t>
  </si>
  <si>
    <t>FO Day Tank 2</t>
  </si>
  <si>
    <t>Emergency Generator FO</t>
  </si>
  <si>
    <t>Dirty Oil</t>
  </si>
  <si>
    <t>Bilge</t>
  </si>
  <si>
    <t>Brine Port</t>
  </si>
  <si>
    <t>Brine Stbd</t>
  </si>
  <si>
    <t>TANK</t>
  </si>
  <si>
    <t>mm</t>
  </si>
  <si>
    <r>
      <t>m</t>
    </r>
    <r>
      <rPr>
        <vertAlign val="superscript"/>
        <sz val="10"/>
        <color rgb="FF000000"/>
        <rFont val="Times New Roman"/>
        <family val="1"/>
      </rPr>
      <t>3</t>
    </r>
  </si>
  <si>
    <t>t</t>
  </si>
  <si>
    <t>SOUNDING (mm)</t>
  </si>
  <si>
    <t>WEIGHT (t)</t>
  </si>
  <si>
    <t xml:space="preserve">
FRESH WATER TANK 1</t>
  </si>
  <si>
    <t>VOID TANK 1P</t>
  </si>
  <si>
    <r>
      <rPr>
        <b/>
        <sz val="9"/>
        <rFont val="SimSun"/>
      </rPr>
      <t>Weight
（t）</t>
    </r>
  </si>
  <si>
    <t>VOID TANK 1S</t>
  </si>
  <si>
    <t>VOID TANK 2P</t>
  </si>
  <si>
    <t>VOID TANK 2S</t>
  </si>
  <si>
    <t>VOID TANK 3P</t>
  </si>
  <si>
    <t>VOID TANK 3S</t>
  </si>
  <si>
    <t>VOID TANK 4P</t>
  </si>
  <si>
    <t>VOID TANK 5P</t>
  </si>
  <si>
    <t>VOID TANK 6P</t>
  </si>
  <si>
    <t>VOID TANK 7P</t>
  </si>
  <si>
    <t>VOID TANK 8S</t>
  </si>
  <si>
    <t>EMERG   SEWAGE</t>
  </si>
  <si>
    <t xml:space="preserve">ECHO SOUNDER </t>
  </si>
  <si>
    <t>EMERG. SEWAGE</t>
  </si>
  <si>
    <t>ECHO TANK</t>
  </si>
  <si>
    <t>VOID 8</t>
  </si>
  <si>
    <t>ECHO</t>
  </si>
  <si>
    <t>EM. SEWAGE
WATER Tk</t>
  </si>
  <si>
    <t>EM. Sewage</t>
  </si>
  <si>
    <t>Echo</t>
  </si>
  <si>
    <r>
      <t>VOLUME (m</t>
    </r>
    <r>
      <rPr>
        <b/>
        <vertAlign val="superscript"/>
        <sz val="9"/>
        <color rgb="FF000000"/>
        <rFont val="Times New Roman"/>
        <family val="1"/>
      </rPr>
      <t>3</t>
    </r>
    <r>
      <rPr>
        <b/>
        <sz val="9"/>
        <color rgb="FF000000"/>
        <rFont val="Times New Roman"/>
        <family val="1"/>
      </rPr>
      <t>)</t>
    </r>
  </si>
  <si>
    <t>VOID TANKS</t>
  </si>
  <si>
    <t>VOID 1S</t>
  </si>
  <si>
    <t>VOID 4P</t>
  </si>
  <si>
    <t>VOID 5P</t>
  </si>
  <si>
    <t>VOID 7P</t>
  </si>
  <si>
    <t>VOID 6P</t>
  </si>
  <si>
    <t>VOID 8S</t>
  </si>
  <si>
    <t>COLOR</t>
  </si>
  <si>
    <t>OK</t>
  </si>
  <si>
    <t xml:space="preserve"> </t>
  </si>
  <si>
    <t xml:space="preserve">                FO Tk 2</t>
  </si>
  <si>
    <t>FO Tk 1 / FO DAY Tk 1(2)</t>
  </si>
  <si>
    <t xml:space="preserve">
VOID 2P</t>
  </si>
  <si>
    <r>
      <rPr>
        <b/>
        <sz val="9"/>
        <rFont val="SimSun"/>
      </rPr>
      <t xml:space="preserve">Volume
</t>
    </r>
    <r>
      <rPr>
        <b/>
        <sz val="9"/>
        <rFont val="SimSun"/>
      </rPr>
      <t>（m³）</t>
    </r>
  </si>
  <si>
    <r>
      <rPr>
        <b/>
        <sz val="9"/>
        <rFont val="SimSun"/>
      </rPr>
      <t xml:space="preserve">Weight
</t>
    </r>
    <r>
      <rPr>
        <b/>
        <sz val="9"/>
        <rFont val="SimSun"/>
      </rPr>
      <t>（t）</t>
    </r>
  </si>
  <si>
    <t>Sounding</t>
  </si>
  <si>
    <t>Table Name</t>
  </si>
  <si>
    <t>Lower Sounding</t>
  </si>
  <si>
    <t>Upper Sounding</t>
  </si>
  <si>
    <t>Lower Volume</t>
  </si>
  <si>
    <t>Upper Volume</t>
  </si>
  <si>
    <t>Interpolated Volume</t>
  </si>
  <si>
    <t>Lower Weight</t>
  </si>
  <si>
    <t>Upper Weight</t>
  </si>
  <si>
    <t>Interpolated Weight</t>
  </si>
  <si>
    <t xml:space="preserve">Tank </t>
  </si>
  <si>
    <t>Side / No</t>
  </si>
  <si>
    <t>Status</t>
  </si>
  <si>
    <t>INPUT VALUE / CHOOSE OPTION</t>
  </si>
  <si>
    <t>INTERPOLATED RESULT</t>
  </si>
  <si>
    <t xml:space="preserve">HOW TO USE </t>
  </si>
  <si>
    <t>Tank Info</t>
  </si>
  <si>
    <t>DECK LOADING TOTALS</t>
  </si>
  <si>
    <t>CONTINUOUS MONITORING OFF</t>
  </si>
  <si>
    <t>CARGO CREATION</t>
  </si>
  <si>
    <t>CARGO SUMMARY</t>
  </si>
  <si>
    <t>Cargoes</t>
  </si>
  <si>
    <t>units</t>
  </si>
  <si>
    <t>Name / Description</t>
  </si>
  <si>
    <t>Shape</t>
  </si>
  <si>
    <t>Length</t>
  </si>
  <si>
    <t>Width</t>
  </si>
  <si>
    <t>Height</t>
  </si>
  <si>
    <t>VCG</t>
  </si>
  <si>
    <t>Color</t>
  </si>
  <si>
    <t>Program ID</t>
  </si>
  <si>
    <t>LCG</t>
  </si>
  <si>
    <t>TCG</t>
  </si>
  <si>
    <t>Orig. Color</t>
  </si>
  <si>
    <t>Rotation</t>
  </si>
  <si>
    <t>Total Weight</t>
  </si>
  <si>
    <t>tons</t>
  </si>
  <si>
    <t>MANUAL MODE ON</t>
  </si>
  <si>
    <t>RECTANGULAR</t>
  </si>
  <si>
    <t>Combined LCG</t>
  </si>
  <si>
    <t>meters</t>
  </si>
  <si>
    <t>PARKING AREA</t>
  </si>
  <si>
    <t>VALUES</t>
  </si>
  <si>
    <t>Combined TCG</t>
  </si>
  <si>
    <t>CARGO-001</t>
  </si>
  <si>
    <t>Billy Pugh</t>
  </si>
  <si>
    <t>ROUND</t>
  </si>
  <si>
    <t>Combined VCG</t>
  </si>
  <si>
    <t>Refresh Rate</t>
  </si>
  <si>
    <t>CARGO-002</t>
  </si>
  <si>
    <r>
      <rPr>
        <b/>
        <sz val="18"/>
        <color theme="1"/>
        <rFont val="Calibri"/>
        <family val="2"/>
        <scheme val="minor"/>
      </rPr>
      <t>CARGO PLANNING – QUICK GUIDE</t>
    </r>
    <r>
      <rPr>
        <sz val="10"/>
        <color rgb="FF000000"/>
        <rFont val="Times New Roman"/>
        <charset val="204"/>
      </rPr>
      <t xml:space="preserve">
</t>
    </r>
    <r>
      <rPr>
        <b/>
        <sz val="11"/>
        <color theme="1"/>
        <rFont val="Calibri"/>
        <family val="2"/>
        <scheme val="minor"/>
      </rPr>
      <t>1. **CREATE CARGO**</t>
    </r>
    <r>
      <rPr>
        <sz val="10"/>
        <color rgb="FF000000"/>
        <rFont val="Times New Roman"/>
        <charset val="204"/>
      </rPr>
      <t xml:space="preserve"> – Enter cargo details and press </t>
    </r>
    <r>
      <rPr>
        <b/>
        <sz val="11"/>
        <color theme="1"/>
        <rFont val="Calibri"/>
        <family val="2"/>
        <scheme val="minor"/>
      </rPr>
      <t>**CREATE CARGO**</t>
    </r>
    <r>
      <rPr>
        <sz val="10"/>
        <color rgb="FF000000"/>
        <rFont val="Times New Roman"/>
        <charset val="204"/>
      </rPr>
      <t xml:space="preserve">.
</t>
    </r>
    <r>
      <rPr>
        <b/>
        <sz val="11"/>
        <color theme="1"/>
        <rFont val="Calibri"/>
        <family val="2"/>
        <scheme val="minor"/>
      </rPr>
      <t>2. **PLACE CARGO**</t>
    </r>
    <r>
      <rPr>
        <sz val="10"/>
        <color rgb="FF000000"/>
        <rFont val="Times New Roman"/>
        <charset val="204"/>
      </rPr>
      <t xml:space="preserve"> – Drag the cargo to the required position and rotate as necessary.
</t>
    </r>
    <r>
      <rPr>
        <b/>
        <sz val="11"/>
        <color theme="1"/>
        <rFont val="Calibri"/>
        <family val="2"/>
        <scheme val="minor"/>
      </rPr>
      <t xml:space="preserve">3. **CARGO INFO** </t>
    </r>
    <r>
      <rPr>
        <sz val="10"/>
        <color rgb="FF000000"/>
        <rFont val="Times New Roman"/>
        <charset val="204"/>
      </rPr>
      <t xml:space="preserve">– Select a cargo and press </t>
    </r>
    <r>
      <rPr>
        <b/>
        <sz val="11"/>
        <color theme="1"/>
        <rFont val="Calibri"/>
        <family val="2"/>
        <scheme val="minor"/>
      </rPr>
      <t>**CARGO INFO**</t>
    </r>
    <r>
      <rPr>
        <sz val="10"/>
        <color rgb="FF000000"/>
        <rFont val="Times New Roman"/>
        <charset val="204"/>
      </rPr>
      <t xml:space="preserve"> to view its details and status.
</t>
    </r>
    <r>
      <rPr>
        <b/>
        <sz val="11"/>
        <color theme="1"/>
        <rFont val="Calibri"/>
        <family val="2"/>
        <scheme val="minor"/>
      </rPr>
      <t>4. **REFRESH**</t>
    </r>
    <r>
      <rPr>
        <sz val="10"/>
        <color rgb="FF000000"/>
        <rFont val="Times New Roman"/>
        <charset val="204"/>
      </rPr>
      <t xml:space="preserve"> – Press </t>
    </r>
    <r>
      <rPr>
        <b/>
        <sz val="11"/>
        <color theme="1"/>
        <rFont val="Calibri"/>
        <family val="2"/>
        <scheme val="minor"/>
      </rPr>
      <t>**UPDATE / REFRESH**</t>
    </r>
    <r>
      <rPr>
        <sz val="10"/>
        <color rgb="FF000000"/>
        <rFont val="Times New Roman"/>
        <charset val="204"/>
      </rPr>
      <t xml:space="preserve"> after moving or rotating cargo to update calculations and tables.
</t>
    </r>
    <r>
      <rPr>
        <b/>
        <sz val="11"/>
        <color theme="1"/>
        <rFont val="Calibri"/>
        <family val="2"/>
        <scheme val="minor"/>
      </rPr>
      <t>5. **MONITORING**</t>
    </r>
    <r>
      <rPr>
        <sz val="10"/>
        <color rgb="FF000000"/>
        <rFont val="Times New Roman"/>
        <charset val="204"/>
      </rPr>
      <t xml:space="preserve"> – Use </t>
    </r>
    <r>
      <rPr>
        <b/>
        <sz val="11"/>
        <color theme="1"/>
        <rFont val="Calibri"/>
        <family val="2"/>
        <scheme val="minor"/>
      </rPr>
      <t>**START / STOP**</t>
    </r>
    <r>
      <rPr>
        <sz val="10"/>
        <color rgb="FF000000"/>
        <rFont val="Times New Roman"/>
        <charset val="204"/>
      </rPr>
      <t xml:space="preserve"> to enable or disable continuous monitoring.
</t>
    </r>
    <r>
      <rPr>
        <b/>
        <sz val="11"/>
        <color theme="1"/>
        <rFont val="Calibri"/>
        <family val="2"/>
        <scheme val="minor"/>
      </rPr>
      <t>6. **DELETE**</t>
    </r>
    <r>
      <rPr>
        <sz val="10"/>
        <color rgb="FF000000"/>
        <rFont val="Times New Roman"/>
        <charset val="204"/>
      </rPr>
      <t xml:space="preserve"> – Select a cargo and press </t>
    </r>
    <r>
      <rPr>
        <b/>
        <sz val="11"/>
        <color theme="1"/>
        <rFont val="Calibri"/>
        <family val="2"/>
        <scheme val="minor"/>
      </rPr>
      <t>**DELETE**</t>
    </r>
    <r>
      <rPr>
        <sz val="10"/>
        <color rgb="FF000000"/>
        <rFont val="Times New Roman"/>
        <charset val="204"/>
      </rPr>
      <t xml:space="preserve"> to remove it (on keyboard).
**Always verify cargo data and final loading condition before use for stability assessment.**</t>
    </r>
  </si>
  <si>
    <t>CARGO-003</t>
  </si>
  <si>
    <t>LLG Wires</t>
  </si>
  <si>
    <t>CARGO-004</t>
  </si>
  <si>
    <t>Nitrogen Cylinder Rack</t>
  </si>
  <si>
    <t>OVERLAP</t>
  </si>
  <si>
    <t>CARGO-005</t>
  </si>
  <si>
    <t>Jumbo Bags emergency water</t>
  </si>
  <si>
    <t>CARGO-006</t>
  </si>
  <si>
    <t>Cement Block</t>
  </si>
  <si>
    <t>CARGO-007</t>
  </si>
  <si>
    <t>CARGO-008</t>
  </si>
  <si>
    <t>CARGO-009</t>
  </si>
  <si>
    <t>CARGO-010</t>
  </si>
  <si>
    <t>Scaffolding and Flanges</t>
  </si>
  <si>
    <t>CARGO-011</t>
  </si>
  <si>
    <t>Propane Cylinder Rack</t>
  </si>
  <si>
    <t>CARGO-012</t>
  </si>
  <si>
    <t>Burner Boom</t>
  </si>
  <si>
    <t>CARGO-013</t>
  </si>
  <si>
    <t>DECK CARGO SUMMARY</t>
  </si>
  <si>
    <t>SELECTED CARGO</t>
  </si>
  <si>
    <t>Delete</t>
  </si>
  <si>
    <t>POSITION / CG</t>
  </si>
  <si>
    <t>Length / Dia</t>
  </si>
  <si>
    <t>Width / Rad</t>
  </si>
  <si>
    <t>Center of Gravity Coordinates</t>
  </si>
  <si>
    <t>VCG Source</t>
  </si>
  <si>
    <t>PARKED CARGO</t>
  </si>
  <si>
    <t>Something</t>
  </si>
  <si>
    <t>MB</t>
  </si>
  <si>
    <t>Brine_Tk</t>
  </si>
  <si>
    <t>TANK SOUNDING &amp; DECK CARGO PLANNING PROGRAM</t>
  </si>
  <si>
    <t>Created by: Timur Shaganov</t>
  </si>
  <si>
    <r>
      <rPr>
        <b/>
        <sz val="16"/>
        <color rgb="FF000000"/>
        <rFont val="Times New Roman"/>
        <family val="1"/>
      </rPr>
      <t>Important Notice</t>
    </r>
    <r>
      <rPr>
        <sz val="10"/>
        <color rgb="FF000000"/>
        <rFont val="Times New Roman"/>
        <family val="1"/>
      </rPr>
      <t xml:space="preserve">
This Excel/VBA-based Tank Sounding and Deck Cargo Planning Program was independently developed for educational, operational-support and demonstration purposes.
The program is provided "AS IS" and without any guarantee that all calculations, tank capacities, cargo particulars, graphical indications, interpolations, positions, loading data or other results are completely accurate or error-free.
The calculated results must not be considered a substitute for approved vessel documentation, official tank calibration tables, stability information, loading computer results, approved cargo plans, actual soundings, measurements or other approved sources of operational information.
The user remains responsible for independently verifying all results before using them for any operational, navigational, stability, loading or safety-related purpose.
</t>
    </r>
    <r>
      <rPr>
        <b/>
        <sz val="16"/>
        <color rgb="FF000000"/>
        <rFont val="Times New Roman"/>
        <family val="1"/>
      </rPr>
      <t xml:space="preserve">Before Making Any Changes
</t>
    </r>
    <r>
      <rPr>
        <sz val="10"/>
        <color rgb="FF000000"/>
        <rFont val="Times New Roman"/>
        <family val="1"/>
      </rPr>
      <t xml:space="preserve">Before making any modification to the workbook, VBA code, formulas, tank tables, cargo data, tank mappings, cargo mappings, graphical ranges, calculation methods or other program elements, always create and safely store a complete backup copy of the original workbook.
Any modification to formulas, VBA code, tank tables, cargo data, tank mappings, graphical ranges, calculation methods or other workbook elements may affect the operation and accuracy of the program.
After making any modification, the complete program should be thoroughly tested before being used again for operational purposes.
</t>
    </r>
    <r>
      <rPr>
        <b/>
        <sz val="16"/>
        <color rgb="FF000000"/>
        <rFont val="Times New Roman"/>
        <family val="1"/>
      </rPr>
      <t xml:space="preserve">Data and Calculation Responsibility
</t>
    </r>
    <r>
      <rPr>
        <sz val="10"/>
        <color rgb="FF000000"/>
        <rFont val="Times New Roman"/>
        <family val="1"/>
      </rPr>
      <t xml:space="preserve">
The accuracy of the results depends on the accuracy and completeness 
of the information and data used by the program, including but not limited to:
 </t>
    </r>
    <r>
      <rPr>
        <b/>
        <sz val="12"/>
        <color rgb="FF000000"/>
        <rFont val="Times New Roman"/>
        <family val="1"/>
      </rPr>
      <t>- Tank Sounding System</t>
    </r>
    <r>
      <rPr>
        <sz val="10"/>
        <color rgb="FF000000"/>
        <rFont val="Times New Roman"/>
        <family val="1"/>
      </rPr>
      <t xml:space="preserve">
 - Tank sounding tables
 - Sounding measurements
 - Tank volume and weight data
 - Tank identification and mapping
 - Tank density and related calculation data
 - Excel formulas and VBA code
 - Correct operation of the workbook
 - </t>
    </r>
    <r>
      <rPr>
        <b/>
        <sz val="12"/>
        <color rgb="FF000000"/>
        <rFont val="Times New Roman"/>
        <family val="1"/>
      </rPr>
      <t xml:space="preserve">Deck Cargo Planning System
</t>
    </r>
    <r>
      <rPr>
        <sz val="10"/>
        <color rgb="FF000000"/>
        <rFont val="Times New Roman"/>
        <family val="1"/>
      </rPr>
      <t xml:space="preserve"> - Cargo identification and description
 - Cargo weight
 - Cargo dimensions
 - Cargo LCG, TCG and VCG
 - Cargo position and orientation
 - Cargo shape and graphical representation
 - Deck and cargo-area dimensions
 - Cargo database information
 - Excel formulas and VBA code
 - Correct operation of the workbook
Incorrect, incomplete, outdated or modified data may result in incorrect calculations or misleading graphical and numerical results.</t>
    </r>
  </si>
  <si>
    <r>
      <rPr>
        <b/>
        <sz val="16"/>
        <color rgb="FF000000"/>
        <rFont val="Times New Roman"/>
        <family val="1"/>
      </rPr>
      <t>Cargo Planning and Stability</t>
    </r>
    <r>
      <rPr>
        <sz val="10"/>
        <color rgb="FF000000"/>
        <rFont val="Times New Roman"/>
        <family val="1"/>
      </rPr>
      <t xml:space="preserve">
The Deck Cargo Planning System is intended to assist with the planning, positioning and recording of cargo on the main deck.
Cargo positions, dimensions, weights and centre-of-gravity data produced or displayed by the program must be independently verified against the actual cargo particulars and approved vessel information.
The graphical cargo arrangement is a planning aid and must not, by itself, be considered confirmation that a proposed cargo arrangement is structurally, operationally or stability-wise acceptable.
Final stability, structural, securing, loading and operational assessments must be carried out using approved vessel procedures, documentation and loading/stability information.
</t>
    </r>
    <r>
      <rPr>
        <b/>
        <sz val="16"/>
        <color rgb="FF000000"/>
        <rFont val="Times New Roman"/>
        <family val="1"/>
      </rPr>
      <t>Final Responsibility</t>
    </r>
    <r>
      <rPr>
        <sz val="10"/>
        <color rgb="FF000000"/>
        <rFont val="Times New Roman"/>
        <family val="1"/>
      </rPr>
      <t xml:space="preserve">
The user is responsible for checking the reasonableness of all calculated and displayed results and for confirming them against approved vessel information and actual measurements where required.
No operational, navigational, loading, stability or safety-related decision should be based solely on the output of this program.
Any discrepancy between the program output and approved vessel documentation, actual measurements or other verified operational information must be investigated and resolved before the program output is used for operational purposes.
</t>
    </r>
    <r>
      <rPr>
        <b/>
        <i/>
        <sz val="10"/>
        <color rgb="FF000000"/>
        <rFont val="Times New Roman"/>
        <family val="1"/>
      </rPr>
      <t>Program Author: Timur Shaganov
Application: Tank Sounding &amp; Deck Cargo Planning Program
Purpose: Educational / Operational Support
Platform: Microsoft Excel / VBA
Status: Independently Developed Excel/VBA Software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</si>
</sst>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 &quot;t&quot;"/>
    <numFmt numFmtId="167" formatCode="0.0\ &quot;m&quot;"/>
    <numFmt numFmtId="168" formatCode="0.0\ \°"/>
  </numFmts>
  <fonts count="37" x14ac:knownFonts="1">
    <font>
      <sz val="10"/>
      <color rgb="FF000000"/>
      <name val="Times New Roman"/>
      <charset val="204"/>
    </font>
    <font>
      <sz val="11"/>
      <color theme="1"/>
      <name val="Calibri"/>
      <family val="2"/>
      <scheme val="minor"/>
    </font>
    <font>
      <sz val="11"/>
      <color theme="1"/>
      <name val="Calibri"/>
      <family val="2"/>
      <scheme val="minor"/>
    </font>
    <font>
      <b/>
      <sz val="10"/>
      <name val="SimSun"/>
    </font>
    <font>
      <sz val="9"/>
      <color rgb="FF000000"/>
      <name val="SimSun"/>
      <family val="2"/>
    </font>
    <font>
      <sz val="9"/>
      <name val="SimSun"/>
    </font>
    <font>
      <sz val="9"/>
      <color theme="1"/>
      <name val="SimSun"/>
      <family val="2"/>
    </font>
    <font>
      <b/>
      <sz val="9"/>
      <name val="SimSun"/>
    </font>
    <font>
      <sz val="10"/>
      <color rgb="FF000000"/>
      <name val="Times New Roman"/>
      <family val="1"/>
    </font>
    <font>
      <sz val="16"/>
      <color rgb="FF000000"/>
      <name val="Times New Roman"/>
      <family val="1"/>
    </font>
    <font>
      <b/>
      <sz val="10"/>
      <color rgb="FF000000"/>
      <name val="Times New Roman"/>
      <family val="1"/>
    </font>
    <font>
      <b/>
      <sz val="10"/>
      <color rgb="FF006100"/>
      <name val="Times New Roman"/>
      <family val="1"/>
    </font>
    <font>
      <b/>
      <sz val="11"/>
      <color rgb="FF000000"/>
      <name val="Times New Roman"/>
      <family val="1"/>
    </font>
    <font>
      <sz val="8"/>
      <name val="Times New Roman"/>
      <family val="1"/>
    </font>
    <font>
      <vertAlign val="superscript"/>
      <sz val="10"/>
      <color rgb="FF000000"/>
      <name val="Times New Roman"/>
      <family val="1"/>
    </font>
    <font>
      <b/>
      <sz val="10"/>
      <color theme="0"/>
      <name val="Times New Roman"/>
      <family val="1"/>
    </font>
    <font>
      <sz val="7.5"/>
      <color rgb="FF000000"/>
      <name val="Bookman Old Style"/>
      <family val="2"/>
    </font>
    <font>
      <b/>
      <sz val="12"/>
      <color rgb="FF000000"/>
      <name val="Times New Roman"/>
      <family val="1"/>
    </font>
    <font>
      <sz val="10"/>
      <color rgb="FF000000"/>
      <name val="Arial"/>
      <family val="2"/>
    </font>
    <font>
      <b/>
      <sz val="10"/>
      <color rgb="FF000000"/>
      <name val="Arial"/>
      <family val="2"/>
    </font>
    <font>
      <sz val="10"/>
      <color rgb="FF1F1F1F"/>
      <name val="Times New Roman"/>
      <family val="1"/>
    </font>
    <font>
      <b/>
      <sz val="9"/>
      <color rgb="FF000000"/>
      <name val="Times New Roman"/>
      <family val="1"/>
    </font>
    <font>
      <b/>
      <vertAlign val="superscript"/>
      <sz val="9"/>
      <color rgb="FF000000"/>
      <name val="Times New Roman"/>
      <family val="1"/>
    </font>
    <font>
      <b/>
      <sz val="10"/>
      <color theme="0"/>
      <name val="Times New Roman"/>
      <charset val="204"/>
    </font>
    <font>
      <b/>
      <sz val="20"/>
      <color rgb="FF000000"/>
      <name val="Times New Roman"/>
      <family val="1"/>
    </font>
    <font>
      <b/>
      <i/>
      <sz val="10"/>
      <color rgb="FF000000"/>
      <name val="Times New Roman"/>
      <family val="1"/>
    </font>
    <font>
      <b/>
      <sz val="11"/>
      <color theme="1"/>
      <name val="Calibri"/>
      <family val="2"/>
      <scheme val="minor"/>
    </font>
    <font>
      <b/>
      <i/>
      <sz val="11"/>
      <color rgb="FF000000"/>
      <name val="Aptos Narrow"/>
      <family val="2"/>
    </font>
    <font>
      <b/>
      <sz val="18"/>
      <color theme="1"/>
      <name val="Calibri"/>
      <family val="2"/>
      <scheme val="minor"/>
    </font>
    <font>
      <b/>
      <sz val="14"/>
      <color rgb="FF648264"/>
      <name val="Calibri"/>
      <family val="2"/>
      <scheme val="minor"/>
    </font>
    <font>
      <sz val="6"/>
      <color theme="1"/>
      <name val="Calibri"/>
      <family val="2"/>
      <scheme val="minor"/>
    </font>
    <font>
      <b/>
      <sz val="14"/>
      <color rgb="FF780000"/>
      <name val="Calibri"/>
      <family val="2"/>
      <scheme val="minor"/>
    </font>
    <font>
      <sz val="12"/>
      <color indexed="81"/>
      <name val="Tahoma"/>
      <family val="2"/>
    </font>
    <font>
      <b/>
      <sz val="10"/>
      <color rgb="FF648264"/>
      <name val="Times New Roman"/>
      <family val="1"/>
    </font>
    <font>
      <b/>
      <sz val="10"/>
      <color rgb="FF780000"/>
      <name val="Times New Roman"/>
      <family val="1"/>
    </font>
    <font>
      <b/>
      <sz val="16"/>
      <color rgb="FF000000"/>
      <name val="Times New Roman"/>
      <family val="1"/>
    </font>
    <font>
      <b/>
      <i/>
      <sz val="12"/>
      <color rgb="FF000000"/>
      <name val="Times New Roman"/>
      <family val="1"/>
    </font>
  </fonts>
  <fills count="29">
    <fill>
      <patternFill patternType="none"/>
    </fill>
    <fill>
      <patternFill patternType="gray125"/>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C000"/>
        <bgColor indexed="64"/>
      </patternFill>
    </fill>
    <fill>
      <patternFill patternType="solid">
        <fgColor rgb="FFC6EFCE"/>
        <bgColor indexed="64"/>
      </patternFill>
    </fill>
    <fill>
      <patternFill patternType="solid">
        <fgColor rgb="FF46AAE6"/>
        <bgColor indexed="64"/>
      </patternFill>
    </fill>
    <fill>
      <patternFill patternType="solid">
        <fgColor rgb="FFFFFFA7"/>
        <bgColor indexed="64"/>
      </patternFill>
    </fill>
    <fill>
      <patternFill patternType="solid">
        <fgColor rgb="FFE6F5E6"/>
        <bgColor indexed="64"/>
      </patternFill>
    </fill>
    <fill>
      <patternFill patternType="solid">
        <fgColor theme="3" tint="0.89999084444715716"/>
        <bgColor indexed="64"/>
      </patternFill>
    </fill>
    <fill>
      <patternFill patternType="solid">
        <fgColor rgb="FFF4B6B6"/>
        <bgColor indexed="64"/>
      </patternFill>
    </fill>
    <fill>
      <patternFill patternType="solid">
        <fgColor rgb="FFFFFFCC"/>
        <bgColor indexed="64"/>
      </patternFill>
    </fill>
    <fill>
      <patternFill patternType="solid">
        <fgColor rgb="FFC00000"/>
        <bgColor indexed="64"/>
      </patternFill>
    </fill>
    <fill>
      <patternFill patternType="solid">
        <fgColor rgb="FFFBB276"/>
        <bgColor indexed="64"/>
      </patternFill>
    </fill>
    <fill>
      <patternFill patternType="solid">
        <fgColor rgb="FFF9892D"/>
        <bgColor indexed="64"/>
      </patternFill>
    </fill>
    <fill>
      <patternFill patternType="solid">
        <fgColor rgb="FFFFFF59"/>
        <bgColor indexed="64"/>
      </patternFill>
    </fill>
    <fill>
      <patternFill patternType="solid">
        <fgColor rgb="FFFFFF00"/>
        <bgColor indexed="64"/>
      </patternFill>
    </fill>
    <fill>
      <patternFill patternType="solid">
        <fgColor rgb="FF948279"/>
        <bgColor indexed="64"/>
      </patternFill>
    </fill>
    <fill>
      <patternFill patternType="solid">
        <fgColor rgb="FF5B3E31"/>
        <bgColor indexed="64"/>
      </patternFill>
    </fill>
    <fill>
      <patternFill patternType="solid">
        <fgColor rgb="FFB49F95"/>
        <bgColor indexed="64"/>
      </patternFill>
    </fill>
    <fill>
      <patternFill patternType="solid">
        <fgColor rgb="FF8B6C5C"/>
        <bgColor indexed="64"/>
      </patternFill>
    </fill>
    <fill>
      <patternFill patternType="solid">
        <fgColor rgb="FFFFFFFF"/>
        <bgColor indexed="64"/>
      </patternFill>
    </fill>
    <fill>
      <patternFill patternType="solid">
        <fgColor rgb="FFA5A5A5"/>
        <bgColor indexed="64"/>
      </patternFill>
    </fill>
    <fill>
      <patternFill patternType="solid">
        <fgColor rgb="FF747474"/>
        <bgColor indexed="64"/>
      </patternFill>
    </fill>
    <fill>
      <patternFill patternType="solid">
        <fgColor rgb="FF8BB9E6"/>
        <bgColor indexed="64"/>
      </patternFill>
    </fill>
    <fill>
      <patternFill patternType="solid">
        <fgColor rgb="FF4D93D9"/>
        <bgColor indexed="64"/>
      </patternFill>
    </fill>
    <fill>
      <patternFill patternType="solid">
        <fgColor rgb="FFD65959"/>
        <bgColor indexed="64"/>
      </patternFill>
    </fill>
    <fill>
      <patternFill patternType="solid">
        <fgColor rgb="FFFFE6E6"/>
        <bgColor indexed="64"/>
      </patternFill>
    </fill>
  </fills>
  <borders count="68">
    <border>
      <left/>
      <right/>
      <top/>
      <bottom/>
      <diagonal/>
    </border>
    <border>
      <left style="thin">
        <color rgb="FF00000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thin">
        <color rgb="FF000000"/>
      </left>
      <right style="thin">
        <color rgb="FF000000"/>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Dashed">
        <color indexed="64"/>
      </bottom>
      <diagonal/>
    </border>
    <border>
      <left/>
      <right/>
      <top style="medium">
        <color indexed="64"/>
      </top>
      <bottom style="mediumDashed">
        <color indexed="64"/>
      </bottom>
      <diagonal/>
    </border>
    <border>
      <left style="medium">
        <color indexed="64"/>
      </left>
      <right style="mediumDashed">
        <color indexed="64"/>
      </right>
      <top/>
      <bottom style="medium">
        <color indexed="64"/>
      </bottom>
      <diagonal/>
    </border>
    <border>
      <left style="medium">
        <color indexed="64"/>
      </left>
      <right style="mediumDashed">
        <color indexed="64"/>
      </right>
      <top/>
      <bottom/>
      <diagonal/>
    </border>
    <border>
      <left style="medium">
        <color indexed="64"/>
      </left>
      <right/>
      <top style="medium">
        <color indexed="64"/>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diagonal/>
    </border>
    <border>
      <left style="mediumDashed">
        <color indexed="64"/>
      </left>
      <right style="mediumDashed">
        <color indexed="64"/>
      </right>
      <top/>
      <bottom style="medium">
        <color indexed="64"/>
      </bottom>
      <diagonal/>
    </border>
    <border>
      <left style="mediumDashed">
        <color indexed="64"/>
      </left>
      <right/>
      <top/>
      <bottom style="medium">
        <color indexed="64"/>
      </bottom>
      <diagonal/>
    </border>
    <border>
      <left style="mediumDashed">
        <color indexed="64"/>
      </left>
      <right/>
      <top/>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Dashed">
        <color indexed="64"/>
      </left>
      <right/>
      <top style="mediumDashed">
        <color indexed="64"/>
      </top>
      <bottom/>
      <diagonal/>
    </border>
    <border>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hair">
        <color indexed="64"/>
      </top>
      <bottom/>
      <diagonal/>
    </border>
  </borders>
  <cellStyleXfs count="2">
    <xf numFmtId="0" fontId="0" fillId="0" borderId="0"/>
    <xf numFmtId="0" fontId="2" fillId="0" borderId="0"/>
  </cellStyleXfs>
  <cellXfs count="332">
    <xf numFmtId="0" fontId="0" fillId="0" borderId="0" xfId="0" applyAlignment="1">
      <alignment horizontal="left" vertical="top"/>
    </xf>
    <xf numFmtId="0" fontId="2" fillId="13" borderId="62" xfId="1" applyFill="1" applyBorder="1" applyAlignment="1" applyProtection="1">
      <alignment horizontal="center" vertical="center" wrapText="1"/>
      <protection locked="0"/>
    </xf>
    <xf numFmtId="0" fontId="0" fillId="0" borderId="2" xfId="0" applyBorder="1" applyAlignment="1">
      <alignment horizontal="left" vertical="top"/>
    </xf>
    <xf numFmtId="0" fontId="33" fillId="9" borderId="0" xfId="0" applyFont="1" applyFill="1" applyAlignment="1">
      <alignment horizontal="center" vertical="center"/>
    </xf>
    <xf numFmtId="0" fontId="12" fillId="0" borderId="2" xfId="0" applyFont="1" applyBorder="1" applyAlignment="1">
      <alignment horizontal="center" vertical="center" wrapText="1"/>
    </xf>
    <xf numFmtId="0" fontId="33" fillId="0" borderId="0" xfId="0" applyFont="1" applyAlignment="1">
      <alignment horizontal="center" vertical="center"/>
    </xf>
    <xf numFmtId="0" fontId="0" fillId="0" borderId="0" xfId="0" applyAlignment="1">
      <alignment horizontal="center" vertical="center"/>
    </xf>
    <xf numFmtId="0" fontId="34" fillId="0" borderId="0" xfId="0" applyFont="1" applyAlignment="1">
      <alignment horizontal="center" vertical="center"/>
    </xf>
    <xf numFmtId="0" fontId="10" fillId="0" borderId="0" xfId="0" applyFont="1" applyAlignment="1">
      <alignment vertical="top"/>
    </xf>
    <xf numFmtId="0" fontId="10" fillId="0" borderId="2" xfId="0" applyFont="1" applyBorder="1" applyAlignment="1">
      <alignment vertical="top"/>
    </xf>
    <xf numFmtId="0" fontId="0" fillId="0" borderId="0" xfId="0" applyAlignment="1">
      <alignment horizontal="right" vertical="top"/>
    </xf>
    <xf numFmtId="0" fontId="8" fillId="0" borderId="0" xfId="0" applyFont="1" applyAlignment="1">
      <alignment horizontal="left" vertical="top"/>
    </xf>
    <xf numFmtId="0" fontId="0" fillId="0" borderId="0" xfId="0" applyAlignment="1">
      <alignment vertical="top"/>
    </xf>
    <xf numFmtId="0" fontId="0" fillId="0" borderId="22" xfId="0" applyBorder="1" applyAlignment="1">
      <alignment vertical="top"/>
    </xf>
    <xf numFmtId="0" fontId="8" fillId="0" borderId="0" xfId="0" applyFont="1" applyAlignment="1">
      <alignment horizontal="left" vertical="center"/>
    </xf>
    <xf numFmtId="0" fontId="21" fillId="0" borderId="0" xfId="0" applyFont="1" applyAlignment="1">
      <alignment horizontal="left"/>
    </xf>
    <xf numFmtId="0" fontId="0" fillId="0" borderId="0" xfId="0" applyAlignment="1">
      <alignment horizontal="left" vertical="center"/>
    </xf>
    <xf numFmtId="0" fontId="10" fillId="0" borderId="17" xfId="0" applyFont="1" applyBorder="1" applyAlignment="1">
      <alignment horizontal="center" vertical="center"/>
    </xf>
    <xf numFmtId="0" fontId="10" fillId="0" borderId="20" xfId="0" applyFont="1" applyBorder="1" applyAlignment="1">
      <alignment vertical="center"/>
    </xf>
    <xf numFmtId="0" fontId="10" fillId="0" borderId="25" xfId="0" applyFont="1" applyBorder="1" applyAlignment="1">
      <alignment vertical="center"/>
    </xf>
    <xf numFmtId="0" fontId="21" fillId="0" borderId="19" xfId="0" applyFont="1" applyBorder="1" applyAlignment="1">
      <alignment horizontal="left"/>
    </xf>
    <xf numFmtId="0" fontId="28" fillId="0" borderId="19" xfId="1" applyFont="1" applyBorder="1" applyAlignment="1">
      <alignment horizontal="center" vertical="center"/>
    </xf>
    <xf numFmtId="0" fontId="28" fillId="0" borderId="20" xfId="1" applyFont="1" applyBorder="1" applyAlignment="1">
      <alignment vertical="center"/>
    </xf>
    <xf numFmtId="0" fontId="2" fillId="0" borderId="0" xfId="1"/>
    <xf numFmtId="0" fontId="30" fillId="0" borderId="0" xfId="1" applyFont="1"/>
    <xf numFmtId="0" fontId="30" fillId="0" borderId="0" xfId="1" applyFont="1" applyAlignment="1">
      <alignment horizontal="center"/>
    </xf>
    <xf numFmtId="0" fontId="30" fillId="0" borderId="0" xfId="1" applyFont="1" applyAlignment="1">
      <alignment horizontal="left"/>
    </xf>
    <xf numFmtId="0" fontId="28" fillId="0" borderId="0" xfId="1" applyFont="1" applyAlignment="1">
      <alignment vertical="center"/>
    </xf>
    <xf numFmtId="0" fontId="28" fillId="0" borderId="0" xfId="1" applyFont="1" applyAlignment="1">
      <alignment horizontal="center" vertical="center"/>
    </xf>
    <xf numFmtId="0" fontId="28" fillId="0" borderId="22" xfId="1" applyFont="1" applyBorder="1" applyAlignment="1">
      <alignment vertical="center"/>
    </xf>
    <xf numFmtId="0" fontId="2" fillId="10" borderId="55" xfId="1" applyFill="1" applyBorder="1"/>
    <xf numFmtId="0" fontId="2" fillId="10" borderId="56" xfId="1" applyFill="1" applyBorder="1"/>
    <xf numFmtId="0" fontId="2" fillId="10" borderId="57" xfId="1" applyFill="1" applyBorder="1"/>
    <xf numFmtId="0" fontId="2" fillId="0" borderId="21" xfId="1" applyBorder="1"/>
    <xf numFmtId="0" fontId="2" fillId="0" borderId="22" xfId="1" applyBorder="1"/>
    <xf numFmtId="0" fontId="2" fillId="0" borderId="24" xfId="1" applyBorder="1" applyAlignment="1">
      <alignment horizontal="center" vertical="center"/>
    </xf>
    <xf numFmtId="0" fontId="2" fillId="0" borderId="25" xfId="1" applyBorder="1"/>
    <xf numFmtId="0" fontId="2" fillId="10" borderId="58" xfId="1" applyFill="1" applyBorder="1"/>
    <xf numFmtId="0" fontId="26" fillId="0" borderId="2" xfId="1" applyFont="1" applyBorder="1" applyAlignment="1">
      <alignment horizontal="center" vertical="center" wrapText="1"/>
    </xf>
    <xf numFmtId="0" fontId="26" fillId="0" borderId="2" xfId="1" applyFont="1" applyBorder="1" applyAlignment="1">
      <alignment vertical="center" wrapText="1"/>
    </xf>
    <xf numFmtId="0" fontId="26" fillId="0" borderId="2" xfId="1" applyFont="1" applyBorder="1" applyAlignment="1">
      <alignment horizontal="center" vertical="center"/>
    </xf>
    <xf numFmtId="0" fontId="26" fillId="0" borderId="60" xfId="1" applyFont="1" applyBorder="1" applyAlignment="1">
      <alignment horizontal="center" vertical="center"/>
    </xf>
    <xf numFmtId="0" fontId="2" fillId="0" borderId="0" xfId="1" applyAlignment="1">
      <alignment horizontal="center" vertical="center" wrapText="1"/>
    </xf>
    <xf numFmtId="0" fontId="2" fillId="0" borderId="21" xfId="1" applyBorder="1" applyAlignment="1">
      <alignment vertical="center" wrapText="1"/>
    </xf>
    <xf numFmtId="0" fontId="2" fillId="0" borderId="0" xfId="1" applyAlignment="1">
      <alignment vertical="center" wrapText="1"/>
    </xf>
    <xf numFmtId="0" fontId="2" fillId="0" borderId="22" xfId="1" applyBorder="1" applyAlignment="1">
      <alignment vertical="center" wrapText="1"/>
    </xf>
    <xf numFmtId="0" fontId="2" fillId="0" borderId="19" xfId="1" applyBorder="1" applyAlignment="1">
      <alignment horizontal="center" vertical="center" wrapText="1"/>
    </xf>
    <xf numFmtId="0" fontId="2" fillId="0" borderId="20" xfId="1" applyBorder="1" applyAlignment="1">
      <alignment vertical="center" wrapText="1"/>
    </xf>
    <xf numFmtId="0" fontId="2" fillId="12" borderId="9" xfId="1" applyFill="1" applyBorder="1" applyAlignment="1">
      <alignment horizontal="center" vertical="center" wrapText="1"/>
    </xf>
    <xf numFmtId="164" fontId="2" fillId="0" borderId="0" xfId="1" applyNumberFormat="1" applyAlignment="1">
      <alignment vertical="center" wrapText="1"/>
    </xf>
    <xf numFmtId="164" fontId="2" fillId="0" borderId="0" xfId="1" applyNumberFormat="1"/>
    <xf numFmtId="0" fontId="2" fillId="14" borderId="0" xfId="1" applyFill="1"/>
    <xf numFmtId="0" fontId="2" fillId="15" borderId="0" xfId="1" applyFill="1"/>
    <xf numFmtId="0" fontId="2" fillId="0" borderId="23" xfId="1" applyBorder="1"/>
    <xf numFmtId="0" fontId="2" fillId="0" borderId="24" xfId="1" applyBorder="1" applyAlignment="1">
      <alignment vertical="center" wrapText="1"/>
    </xf>
    <xf numFmtId="164" fontId="2" fillId="0" borderId="24" xfId="1" applyNumberFormat="1" applyBorder="1"/>
    <xf numFmtId="0" fontId="2" fillId="16" borderId="0" xfId="1" applyFill="1"/>
    <xf numFmtId="0" fontId="2" fillId="17" borderId="0" xfId="1" applyFill="1"/>
    <xf numFmtId="0" fontId="2" fillId="18" borderId="0" xfId="1" applyFill="1"/>
    <xf numFmtId="0" fontId="2" fillId="19" borderId="0" xfId="1" applyFill="1"/>
    <xf numFmtId="0" fontId="2" fillId="20" borderId="0" xfId="1" applyFill="1"/>
    <xf numFmtId="0" fontId="2" fillId="21" borderId="0" xfId="1" applyFill="1"/>
    <xf numFmtId="0" fontId="2" fillId="22" borderId="0" xfId="1" applyFill="1"/>
    <xf numFmtId="0" fontId="2" fillId="23" borderId="0" xfId="1" applyFill="1"/>
    <xf numFmtId="0" fontId="2" fillId="24" borderId="0" xfId="1" applyFill="1"/>
    <xf numFmtId="0" fontId="2" fillId="25" borderId="0" xfId="1" applyFill="1"/>
    <xf numFmtId="0" fontId="2" fillId="26" borderId="0" xfId="1" applyFill="1"/>
    <xf numFmtId="0" fontId="2" fillId="27" borderId="0" xfId="1" applyFill="1"/>
    <xf numFmtId="0" fontId="2" fillId="13" borderId="0" xfId="1" applyFill="1"/>
    <xf numFmtId="0" fontId="2" fillId="28" borderId="21" xfId="1" applyFill="1" applyBorder="1" applyAlignment="1">
      <alignment horizontal="center" vertical="center"/>
    </xf>
    <xf numFmtId="0" fontId="2" fillId="28" borderId="0" xfId="1" applyFill="1" applyAlignment="1">
      <alignment horizontal="center" vertical="center"/>
    </xf>
    <xf numFmtId="2" fontId="2" fillId="28" borderId="0" xfId="1" applyNumberFormat="1" applyFill="1" applyAlignment="1">
      <alignment horizontal="center" vertical="center"/>
    </xf>
    <xf numFmtId="0" fontId="2" fillId="23" borderId="0" xfId="1" applyFill="1" applyAlignment="1">
      <alignment horizontal="center" vertical="center"/>
    </xf>
    <xf numFmtId="0" fontId="2" fillId="28" borderId="22" xfId="1" applyFill="1" applyBorder="1" applyAlignment="1">
      <alignment horizontal="center" vertical="center"/>
    </xf>
    <xf numFmtId="0" fontId="2" fillId="25" borderId="0" xfId="1" applyFill="1" applyAlignment="1">
      <alignment horizontal="center" vertical="center"/>
    </xf>
    <xf numFmtId="0" fontId="2" fillId="27" borderId="0" xfId="1" applyFill="1" applyAlignment="1">
      <alignment horizontal="center" vertical="center"/>
    </xf>
    <xf numFmtId="0" fontId="2" fillId="9" borderId="21" xfId="1" applyFill="1" applyBorder="1" applyAlignment="1">
      <alignment horizontal="center" vertical="center"/>
    </xf>
    <xf numFmtId="0" fontId="2" fillId="9" borderId="0" xfId="1" applyFill="1" applyAlignment="1">
      <alignment horizontal="center" vertical="center"/>
    </xf>
    <xf numFmtId="2" fontId="2" fillId="9" borderId="0" xfId="1" applyNumberFormat="1" applyFill="1" applyAlignment="1">
      <alignment horizontal="center" vertical="center"/>
    </xf>
    <xf numFmtId="0" fontId="2" fillId="14" borderId="0" xfId="1" applyFill="1" applyAlignment="1">
      <alignment horizontal="center" vertical="center"/>
    </xf>
    <xf numFmtId="0" fontId="2" fillId="9" borderId="22" xfId="1" applyFill="1" applyBorder="1" applyAlignment="1">
      <alignment horizontal="center" vertical="center"/>
    </xf>
    <xf numFmtId="0" fontId="2" fillId="16" borderId="0" xfId="1" applyFill="1" applyAlignment="1">
      <alignment horizontal="center" vertical="center"/>
    </xf>
    <xf numFmtId="0" fontId="2" fillId="18" borderId="0" xfId="1" applyFill="1" applyAlignment="1">
      <alignment horizontal="center" vertical="center"/>
    </xf>
    <xf numFmtId="0" fontId="2" fillId="20" borderId="0" xfId="1" applyFill="1" applyAlignment="1">
      <alignment horizontal="center" vertical="center"/>
    </xf>
    <xf numFmtId="0" fontId="2" fillId="22" borderId="0" xfId="1" applyFill="1" applyAlignment="1">
      <alignment horizontal="center" vertical="center"/>
    </xf>
    <xf numFmtId="0" fontId="2" fillId="0" borderId="21" xfId="1" applyBorder="1" applyAlignment="1">
      <alignment horizontal="center" vertical="center"/>
    </xf>
    <xf numFmtId="0" fontId="2" fillId="0" borderId="0" xfId="1" applyAlignment="1">
      <alignment horizontal="center" vertical="center"/>
    </xf>
    <xf numFmtId="2" fontId="2" fillId="0" borderId="0" xfId="1" applyNumberFormat="1" applyAlignment="1">
      <alignment horizontal="center" vertical="center"/>
    </xf>
    <xf numFmtId="0" fontId="2" fillId="0" borderId="22" xfId="1" applyBorder="1" applyAlignment="1">
      <alignment horizontal="center" vertical="center"/>
    </xf>
    <xf numFmtId="0" fontId="2" fillId="0" borderId="24" xfId="1" applyBorder="1"/>
    <xf numFmtId="2" fontId="2" fillId="0" borderId="0" xfId="1" applyNumberFormat="1"/>
    <xf numFmtId="0" fontId="0" fillId="0" borderId="0" xfId="0" applyAlignment="1">
      <alignment horizontal="left"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1" fontId="4" fillId="0" borderId="3" xfId="0" applyNumberFormat="1" applyFont="1" applyBorder="1" applyAlignment="1">
      <alignment horizontal="center" vertical="center" shrinkToFit="1"/>
    </xf>
    <xf numFmtId="164" fontId="4" fillId="0" borderId="2" xfId="0" applyNumberFormat="1" applyFont="1" applyBorder="1" applyAlignment="1">
      <alignment horizontal="center" vertical="center" shrinkToFit="1"/>
    </xf>
    <xf numFmtId="2" fontId="4" fillId="0" borderId="4" xfId="0" applyNumberFormat="1" applyFont="1" applyBorder="1" applyAlignment="1">
      <alignment horizontal="center" vertical="center" shrinkToFit="1"/>
    </xf>
    <xf numFmtId="0" fontId="0" fillId="0" borderId="0" xfId="0" applyAlignment="1">
      <alignment horizontal="left" wrapText="1"/>
    </xf>
    <xf numFmtId="1" fontId="4" fillId="0" borderId="8" xfId="0" applyNumberFormat="1" applyFont="1" applyBorder="1" applyAlignment="1">
      <alignment horizontal="center" vertical="center" shrinkToFit="1"/>
    </xf>
    <xf numFmtId="164" fontId="4" fillId="0" borderId="9" xfId="0" applyNumberFormat="1" applyFont="1" applyBorder="1" applyAlignment="1">
      <alignment horizontal="center" vertical="center" shrinkToFit="1"/>
    </xf>
    <xf numFmtId="2" fontId="4" fillId="0" borderId="10" xfId="0" applyNumberFormat="1" applyFont="1" applyBorder="1" applyAlignment="1">
      <alignment horizontal="center" vertical="center" shrinkToFit="1"/>
    </xf>
    <xf numFmtId="0" fontId="0" fillId="0" borderId="0" xfId="0" applyAlignment="1">
      <alignment horizontal="center" vertical="center" wrapText="1"/>
    </xf>
    <xf numFmtId="2" fontId="4" fillId="0" borderId="2" xfId="0" applyNumberFormat="1" applyFont="1" applyBorder="1" applyAlignment="1">
      <alignment horizontal="center" vertical="center" shrinkToFit="1"/>
    </xf>
    <xf numFmtId="0" fontId="7" fillId="2" borderId="0" xfId="0" applyFont="1" applyFill="1" applyAlignment="1">
      <alignment horizontal="center" vertical="center" wrapText="1"/>
    </xf>
    <xf numFmtId="0" fontId="23" fillId="2" borderId="14" xfId="0" applyFont="1" applyFill="1" applyBorder="1" applyAlignment="1">
      <alignment horizontal="center" vertical="center" wrapText="1"/>
    </xf>
    <xf numFmtId="1" fontId="6" fillId="3" borderId="11" xfId="0" applyNumberFormat="1" applyFont="1" applyFill="1" applyBorder="1" applyAlignment="1">
      <alignment horizontal="center" vertical="center" shrinkToFit="1"/>
    </xf>
    <xf numFmtId="164" fontId="6" fillId="3" borderId="10" xfId="0" applyNumberFormat="1" applyFont="1" applyFill="1" applyBorder="1" applyAlignment="1">
      <alignment horizontal="center" vertical="center" shrinkToFit="1"/>
    </xf>
    <xf numFmtId="2" fontId="6" fillId="3" borderId="10" xfId="0" applyNumberFormat="1" applyFont="1" applyFill="1" applyBorder="1" applyAlignment="1">
      <alignment horizontal="center" vertical="center" shrinkToFit="1"/>
    </xf>
    <xf numFmtId="1" fontId="6" fillId="4" borderId="11" xfId="0" applyNumberFormat="1" applyFont="1" applyFill="1" applyBorder="1" applyAlignment="1">
      <alignment horizontal="center" vertical="center" shrinkToFit="1"/>
    </xf>
    <xf numFmtId="164" fontId="6" fillId="4" borderId="10" xfId="0" applyNumberFormat="1" applyFont="1" applyFill="1" applyBorder="1" applyAlignment="1">
      <alignment horizontal="center" vertical="center" shrinkToFit="1"/>
    </xf>
    <xf numFmtId="2" fontId="6" fillId="4" borderId="10" xfId="0" applyNumberFormat="1" applyFont="1" applyFill="1" applyBorder="1" applyAlignment="1">
      <alignment horizontal="center" vertical="center" shrinkToFit="1"/>
    </xf>
    <xf numFmtId="1" fontId="6" fillId="4" borderId="12" xfId="0" applyNumberFormat="1" applyFont="1" applyFill="1" applyBorder="1" applyAlignment="1">
      <alignment horizontal="center" vertical="center" shrinkToFit="1"/>
    </xf>
    <xf numFmtId="164" fontId="6" fillId="4" borderId="4" xfId="0" applyNumberFormat="1" applyFont="1" applyFill="1" applyBorder="1" applyAlignment="1">
      <alignment horizontal="center" vertical="center" shrinkToFit="1"/>
    </xf>
    <xf numFmtId="2" fontId="6" fillId="4" borderId="4" xfId="0" applyNumberFormat="1" applyFont="1" applyFill="1" applyBorder="1" applyAlignment="1">
      <alignment horizontal="center" vertical="center" shrinkToFit="1"/>
    </xf>
    <xf numFmtId="165" fontId="4" fillId="0" borderId="4" xfId="0" applyNumberFormat="1" applyFont="1" applyBorder="1" applyAlignment="1">
      <alignment horizontal="center" vertical="center" shrinkToFit="1"/>
    </xf>
    <xf numFmtId="0" fontId="5" fillId="0" borderId="7" xfId="0" applyFont="1" applyBorder="1" applyAlignment="1">
      <alignment horizontal="center" vertical="center" wrapText="1"/>
    </xf>
    <xf numFmtId="0" fontId="7" fillId="2" borderId="5" xfId="0" applyFont="1" applyFill="1" applyBorder="1" applyAlignment="1">
      <alignment horizontal="center" vertical="center" wrapText="1"/>
    </xf>
    <xf numFmtId="0" fontId="5" fillId="0" borderId="13" xfId="0" applyFont="1" applyBorder="1" applyAlignment="1">
      <alignment horizontal="center" vertical="center" wrapText="1"/>
    </xf>
    <xf numFmtId="0" fontId="0" fillId="0" borderId="1" xfId="0" applyBorder="1" applyAlignment="1">
      <alignment horizontal="center" vertical="center" wrapText="1"/>
    </xf>
    <xf numFmtId="0" fontId="0" fillId="0" borderId="4" xfId="0" applyBorder="1" applyAlignment="1">
      <alignment horizontal="center" vertical="center" wrapText="1"/>
    </xf>
    <xf numFmtId="1" fontId="4" fillId="0" borderId="2" xfId="0" applyNumberFormat="1" applyFont="1" applyBorder="1" applyAlignment="1">
      <alignment horizontal="center" vertical="center" shrinkToFit="1"/>
    </xf>
    <xf numFmtId="1" fontId="4" fillId="0" borderId="9" xfId="0" applyNumberFormat="1" applyFont="1" applyBorder="1" applyAlignment="1">
      <alignment horizontal="center" vertical="center" shrinkToFit="1"/>
    </xf>
    <xf numFmtId="0" fontId="17" fillId="0" borderId="0" xfId="0" applyFont="1" applyAlignment="1">
      <alignment horizontal="center" vertical="center"/>
    </xf>
    <xf numFmtId="0" fontId="17" fillId="0" borderId="0" xfId="0" applyFont="1" applyAlignment="1">
      <alignment vertical="center"/>
    </xf>
    <xf numFmtId="0" fontId="7" fillId="2" borderId="6" xfId="0" applyFont="1" applyFill="1" applyBorder="1" applyAlignment="1">
      <alignment horizontal="center" vertical="center" wrapText="1"/>
    </xf>
    <xf numFmtId="0" fontId="15" fillId="2" borderId="6" xfId="0" applyFont="1" applyFill="1" applyBorder="1" applyAlignment="1">
      <alignment horizontal="center" vertical="center" wrapText="1"/>
    </xf>
    <xf numFmtId="0" fontId="15" fillId="0" borderId="0" xfId="0" applyFont="1" applyAlignment="1">
      <alignment horizontal="center" vertical="center" wrapText="1"/>
    </xf>
    <xf numFmtId="0" fontId="7" fillId="0" borderId="0" xfId="0" applyFont="1" applyAlignment="1">
      <alignment horizontal="center" vertical="center" wrapText="1"/>
    </xf>
    <xf numFmtId="1" fontId="20" fillId="0" borderId="0" xfId="0" applyNumberFormat="1" applyFont="1" applyAlignment="1">
      <alignment horizontal="center" vertical="center" wrapText="1" readingOrder="1"/>
    </xf>
    <xf numFmtId="1" fontId="8" fillId="0" borderId="0" xfId="0" applyNumberFormat="1" applyFont="1" applyAlignment="1">
      <alignment horizontal="center" vertical="center"/>
    </xf>
    <xf numFmtId="0" fontId="20" fillId="0" borderId="0" xfId="0" applyFont="1" applyAlignment="1">
      <alignment horizontal="center" vertical="center" wrapText="1" readingOrder="1"/>
    </xf>
    <xf numFmtId="0" fontId="8" fillId="0" borderId="0" xfId="0" applyFont="1" applyAlignment="1">
      <alignment horizontal="center" vertical="center"/>
    </xf>
    <xf numFmtId="164" fontId="20" fillId="0" borderId="0" xfId="0" applyNumberFormat="1" applyFont="1" applyAlignment="1">
      <alignment horizontal="center" vertical="center" wrapText="1" readingOrder="1"/>
    </xf>
    <xf numFmtId="164" fontId="8" fillId="0" borderId="0" xfId="0" applyNumberFormat="1" applyFont="1" applyAlignment="1">
      <alignment horizontal="center" vertical="center"/>
    </xf>
    <xf numFmtId="2" fontId="8" fillId="0" borderId="0" xfId="0" applyNumberFormat="1" applyFont="1" applyAlignment="1">
      <alignment horizontal="center" vertical="center" shrinkToFit="1"/>
    </xf>
    <xf numFmtId="1" fontId="8" fillId="0" borderId="0" xfId="0" applyNumberFormat="1" applyFont="1" applyAlignment="1">
      <alignment horizontal="center" vertical="center" shrinkToFit="1"/>
    </xf>
    <xf numFmtId="0" fontId="7" fillId="2" borderId="2" xfId="0" applyFont="1" applyFill="1" applyBorder="1" applyAlignment="1">
      <alignment horizontal="center" vertical="center" wrapText="1"/>
    </xf>
    <xf numFmtId="0" fontId="15" fillId="2" borderId="2" xfId="0" applyFont="1" applyFill="1" applyBorder="1" applyAlignment="1">
      <alignment horizontal="center" vertical="center" wrapText="1"/>
    </xf>
    <xf numFmtId="164" fontId="8" fillId="0" borderId="0" xfId="0" applyNumberFormat="1" applyFont="1" applyAlignment="1">
      <alignment horizontal="center" vertical="center" shrinkToFit="1"/>
    </xf>
    <xf numFmtId="2" fontId="16" fillId="0" borderId="0" xfId="0" applyNumberFormat="1" applyFont="1" applyAlignment="1">
      <alignment vertical="top" shrinkToFit="1"/>
    </xf>
    <xf numFmtId="1" fontId="16" fillId="0" borderId="0" xfId="0" applyNumberFormat="1" applyFont="1" applyAlignment="1">
      <alignment vertical="top" shrinkToFit="1"/>
    </xf>
    <xf numFmtId="0" fontId="15" fillId="2" borderId="4" xfId="0" applyFont="1" applyFill="1" applyBorder="1" applyAlignment="1">
      <alignment horizontal="center" vertical="center" wrapText="1"/>
    </xf>
    <xf numFmtId="0" fontId="19" fillId="0" borderId="0" xfId="0" applyFont="1" applyAlignment="1">
      <alignment horizontal="left" vertical="center" wrapText="1" indent="1"/>
    </xf>
    <xf numFmtId="164" fontId="8" fillId="0" borderId="40" xfId="0" applyNumberFormat="1" applyFont="1" applyBorder="1" applyAlignment="1">
      <alignment horizontal="center" vertical="center" shrinkToFit="1"/>
    </xf>
    <xf numFmtId="2" fontId="8" fillId="0" borderId="40" xfId="0" applyNumberFormat="1" applyFont="1" applyBorder="1" applyAlignment="1">
      <alignment horizontal="center" vertical="center" shrinkToFit="1"/>
    </xf>
    <xf numFmtId="2" fontId="16" fillId="0" borderId="0" xfId="0" applyNumberFormat="1" applyFont="1" applyAlignment="1">
      <alignment vertical="center" shrinkToFit="1"/>
    </xf>
    <xf numFmtId="0" fontId="18" fillId="0" borderId="0" xfId="0" applyFont="1" applyAlignment="1">
      <alignment horizontal="left" vertical="center" wrapText="1" indent="1"/>
    </xf>
    <xf numFmtId="0" fontId="8" fillId="0" borderId="0" xfId="0" applyFont="1" applyAlignment="1">
      <alignment horizontal="center" vertical="center" wrapText="1"/>
    </xf>
    <xf numFmtId="164" fontId="8" fillId="0" borderId="0" xfId="0" applyNumberFormat="1" applyFont="1" applyAlignment="1">
      <alignment horizontal="center" vertical="center" wrapText="1"/>
    </xf>
    <xf numFmtId="164" fontId="0" fillId="0" borderId="0" xfId="0" applyNumberFormat="1" applyAlignment="1">
      <alignment horizontal="center" vertical="center"/>
    </xf>
    <xf numFmtId="0" fontId="0" fillId="0" borderId="15" xfId="0" applyBorder="1" applyAlignment="1">
      <alignment horizontal="left" vertical="top"/>
    </xf>
    <xf numFmtId="0" fontId="0" fillId="0" borderId="16" xfId="0" applyBorder="1" applyAlignment="1">
      <alignment horizontal="left" vertical="top"/>
    </xf>
    <xf numFmtId="0" fontId="0" fillId="0" borderId="5" xfId="0" applyBorder="1" applyAlignment="1">
      <alignment horizontal="left" vertical="top"/>
    </xf>
    <xf numFmtId="0" fontId="30" fillId="9" borderId="58" xfId="1" applyFont="1" applyFill="1" applyBorder="1"/>
    <xf numFmtId="0" fontId="30" fillId="9" borderId="58" xfId="1" applyFont="1" applyFill="1" applyBorder="1" applyAlignment="1">
      <alignment horizontal="left"/>
    </xf>
    <xf numFmtId="0" fontId="2" fillId="9" borderId="58" xfId="1" applyFill="1" applyBorder="1"/>
    <xf numFmtId="0" fontId="30" fillId="28" borderId="58" xfId="1" applyFont="1" applyFill="1" applyBorder="1"/>
    <xf numFmtId="0" fontId="2" fillId="28" borderId="58" xfId="1" applyFill="1" applyBorder="1"/>
    <xf numFmtId="0" fontId="2" fillId="0" borderId="21" xfId="1" applyBorder="1" applyAlignment="1">
      <alignment horizontal="center"/>
    </xf>
    <xf numFmtId="0" fontId="2" fillId="0" borderId="0" xfId="1" applyAlignment="1">
      <alignment horizontal="center"/>
    </xf>
    <xf numFmtId="0" fontId="2" fillId="0" borderId="23" xfId="1" applyBorder="1" applyAlignment="1">
      <alignment horizontal="center"/>
    </xf>
    <xf numFmtId="0" fontId="2" fillId="0" borderId="24" xfId="1" applyBorder="1" applyAlignment="1">
      <alignment horizontal="center"/>
    </xf>
    <xf numFmtId="0" fontId="30" fillId="0" borderId="67" xfId="1" applyFont="1" applyBorder="1" applyAlignment="1">
      <alignment horizontal="center"/>
    </xf>
    <xf numFmtId="0" fontId="2" fillId="0" borderId="59" xfId="1" applyBorder="1" applyAlignment="1">
      <alignment horizontal="center"/>
    </xf>
    <xf numFmtId="0" fontId="2" fillId="0" borderId="2" xfId="1" applyBorder="1" applyAlignment="1">
      <alignment horizontal="center"/>
    </xf>
    <xf numFmtId="0" fontId="2" fillId="0" borderId="60" xfId="1" applyBorder="1" applyAlignment="1">
      <alignment horizontal="center"/>
    </xf>
    <xf numFmtId="168" fontId="2" fillId="0" borderId="2" xfId="1" applyNumberFormat="1" applyBorder="1" applyAlignment="1">
      <alignment horizontal="center"/>
    </xf>
    <xf numFmtId="168" fontId="2" fillId="0" borderId="60" xfId="1" applyNumberFormat="1" applyBorder="1" applyAlignment="1">
      <alignment horizontal="center"/>
    </xf>
    <xf numFmtId="0" fontId="2" fillId="0" borderId="46" xfId="1" applyBorder="1" applyAlignment="1">
      <alignment horizontal="center"/>
    </xf>
    <xf numFmtId="0" fontId="2" fillId="0" borderId="65" xfId="1" applyBorder="1" applyAlignment="1">
      <alignment horizontal="center"/>
    </xf>
    <xf numFmtId="0" fontId="2" fillId="0" borderId="66" xfId="1" applyBorder="1" applyAlignment="1">
      <alignment horizontal="center"/>
    </xf>
    <xf numFmtId="0" fontId="28" fillId="0" borderId="21" xfId="1" applyFont="1" applyBorder="1" applyAlignment="1">
      <alignment horizontal="center" vertical="center"/>
    </xf>
    <xf numFmtId="0" fontId="28" fillId="0" borderId="0" xfId="1" applyFont="1" applyAlignment="1">
      <alignment horizontal="center" vertical="center"/>
    </xf>
    <xf numFmtId="0" fontId="28" fillId="0" borderId="22" xfId="1" applyFont="1" applyBorder="1" applyAlignment="1">
      <alignment horizontal="center" vertical="center"/>
    </xf>
    <xf numFmtId="0" fontId="28" fillId="0" borderId="53" xfId="1" applyFont="1" applyBorder="1" applyAlignment="1">
      <alignment horizontal="center" vertical="center"/>
    </xf>
    <xf numFmtId="0" fontId="28" fillId="0" borderId="16" xfId="1" applyFont="1" applyBorder="1" applyAlignment="1">
      <alignment horizontal="center" vertical="center"/>
    </xf>
    <xf numFmtId="0" fontId="28" fillId="0" borderId="54" xfId="1" applyFont="1" applyBorder="1" applyAlignment="1">
      <alignment horizontal="center" vertical="center"/>
    </xf>
    <xf numFmtId="165" fontId="2" fillId="0" borderId="2" xfId="1" applyNumberFormat="1" applyBorder="1" applyAlignment="1">
      <alignment horizontal="center"/>
    </xf>
    <xf numFmtId="165" fontId="2" fillId="0" borderId="60" xfId="1" applyNumberFormat="1" applyBorder="1" applyAlignment="1">
      <alignment horizontal="center"/>
    </xf>
    <xf numFmtId="167" fontId="2" fillId="0" borderId="2" xfId="1" applyNumberFormat="1" applyBorder="1" applyAlignment="1">
      <alignment horizontal="center"/>
    </xf>
    <xf numFmtId="167" fontId="2" fillId="0" borderId="60" xfId="1" applyNumberFormat="1" applyBorder="1" applyAlignment="1">
      <alignment horizontal="center"/>
    </xf>
    <xf numFmtId="0" fontId="26" fillId="0" borderId="59" xfId="1" applyFont="1" applyBorder="1" applyAlignment="1">
      <alignment horizontal="center"/>
    </xf>
    <xf numFmtId="0" fontId="26" fillId="0" borderId="2" xfId="1" applyFont="1" applyBorder="1" applyAlignment="1">
      <alignment horizontal="center"/>
    </xf>
    <xf numFmtId="0" fontId="26" fillId="0" borderId="60" xfId="1" applyFont="1" applyBorder="1" applyAlignment="1">
      <alignment horizontal="center"/>
    </xf>
    <xf numFmtId="166" fontId="2" fillId="0" borderId="2" xfId="1" applyNumberFormat="1" applyBorder="1" applyAlignment="1">
      <alignment horizontal="center"/>
    </xf>
    <xf numFmtId="166" fontId="2" fillId="0" borderId="60" xfId="1" applyNumberFormat="1" applyBorder="1" applyAlignment="1">
      <alignment horizontal="center"/>
    </xf>
    <xf numFmtId="0" fontId="2" fillId="0" borderId="11" xfId="1" applyBorder="1" applyAlignment="1">
      <alignment horizontal="center" vertical="center" wrapText="1"/>
    </xf>
    <xf numFmtId="0" fontId="2" fillId="0" borderId="16" xfId="1" applyBorder="1" applyAlignment="1">
      <alignment horizontal="center" vertical="center" wrapText="1"/>
    </xf>
    <xf numFmtId="0" fontId="2" fillId="0" borderId="64" xfId="1" applyBorder="1" applyAlignment="1">
      <alignment horizontal="center" vertical="center" wrapText="1"/>
    </xf>
    <xf numFmtId="0" fontId="2" fillId="0" borderId="54" xfId="1" applyBorder="1" applyAlignment="1">
      <alignment horizontal="center" vertical="center" wrapText="1"/>
    </xf>
    <xf numFmtId="0" fontId="2" fillId="5" borderId="60" xfId="1" applyFill="1" applyBorder="1" applyAlignment="1">
      <alignment horizontal="center"/>
    </xf>
    <xf numFmtId="0" fontId="1" fillId="0" borderId="2" xfId="1" applyFont="1" applyBorder="1" applyAlignment="1">
      <alignment horizontal="center"/>
    </xf>
    <xf numFmtId="0" fontId="26" fillId="0" borderId="23" xfId="1" applyFont="1" applyBorder="1" applyAlignment="1">
      <alignment horizontal="center" vertical="center"/>
    </xf>
    <xf numFmtId="0" fontId="26" fillId="0" borderId="24" xfId="1" applyFont="1" applyBorder="1" applyAlignment="1">
      <alignment horizontal="center" vertical="center"/>
    </xf>
    <xf numFmtId="0" fontId="26" fillId="12" borderId="24" xfId="1" applyFont="1" applyFill="1" applyBorder="1" applyAlignment="1">
      <alignment horizontal="center" vertical="center"/>
    </xf>
    <xf numFmtId="0" fontId="26" fillId="12" borderId="25" xfId="1" applyFont="1" applyFill="1" applyBorder="1" applyAlignment="1">
      <alignment horizontal="center" vertical="center"/>
    </xf>
    <xf numFmtId="0" fontId="2" fillId="0" borderId="22" xfId="1" applyBorder="1" applyAlignment="1">
      <alignment horizontal="center"/>
    </xf>
    <xf numFmtId="0" fontId="2" fillId="0" borderId="25" xfId="1" applyBorder="1" applyAlignment="1">
      <alignment horizontal="center"/>
    </xf>
    <xf numFmtId="0" fontId="2" fillId="12" borderId="18" xfId="1" applyFill="1" applyBorder="1" applyAlignment="1">
      <alignment horizontal="left" vertical="top" wrapText="1"/>
    </xf>
    <xf numFmtId="0" fontId="2" fillId="12" borderId="19" xfId="1" applyFill="1" applyBorder="1" applyAlignment="1">
      <alignment horizontal="left" vertical="top"/>
    </xf>
    <xf numFmtId="0" fontId="2" fillId="12" borderId="20" xfId="1" applyFill="1" applyBorder="1" applyAlignment="1">
      <alignment horizontal="left" vertical="top"/>
    </xf>
    <xf numFmtId="0" fontId="2" fillId="12" borderId="21" xfId="1" applyFill="1" applyBorder="1" applyAlignment="1">
      <alignment horizontal="left" vertical="top"/>
    </xf>
    <xf numFmtId="0" fontId="2" fillId="12" borderId="0" xfId="1" applyFill="1" applyAlignment="1">
      <alignment horizontal="left" vertical="top"/>
    </xf>
    <xf numFmtId="0" fontId="2" fillId="12" borderId="22" xfId="1" applyFill="1" applyBorder="1" applyAlignment="1">
      <alignment horizontal="left" vertical="top"/>
    </xf>
    <xf numFmtId="0" fontId="2" fillId="12" borderId="23" xfId="1" applyFill="1" applyBorder="1" applyAlignment="1">
      <alignment horizontal="left" vertical="top"/>
    </xf>
    <xf numFmtId="0" fontId="2" fillId="12" borderId="24" xfId="1" applyFill="1" applyBorder="1" applyAlignment="1">
      <alignment horizontal="left" vertical="top"/>
    </xf>
    <xf numFmtId="0" fontId="2" fillId="12" borderId="25" xfId="1" applyFill="1" applyBorder="1" applyAlignment="1">
      <alignment horizontal="left" vertical="top"/>
    </xf>
    <xf numFmtId="0" fontId="28" fillId="0" borderId="18" xfId="1" applyFont="1" applyBorder="1" applyAlignment="1">
      <alignment horizontal="center" vertical="center"/>
    </xf>
    <xf numFmtId="0" fontId="28" fillId="0" borderId="19" xfId="1" applyFont="1" applyBorder="1" applyAlignment="1">
      <alignment horizontal="center" vertical="center"/>
    </xf>
    <xf numFmtId="0" fontId="28" fillId="0" borderId="20" xfId="1" applyFont="1" applyBorder="1" applyAlignment="1">
      <alignment horizontal="center" vertical="center"/>
    </xf>
    <xf numFmtId="0" fontId="2" fillId="0" borderId="63" xfId="1" applyBorder="1" applyAlignment="1">
      <alignment horizontal="center" vertical="center" wrapText="1"/>
    </xf>
    <xf numFmtId="0" fontId="2" fillId="0" borderId="53" xfId="1" applyBorder="1" applyAlignment="1">
      <alignment horizontal="center" vertical="center" wrapText="1"/>
    </xf>
    <xf numFmtId="0" fontId="2" fillId="0" borderId="0" xfId="1" applyAlignment="1">
      <alignment horizontal="center" vertical="center" wrapText="1"/>
    </xf>
    <xf numFmtId="0" fontId="29" fillId="9" borderId="18" xfId="1" applyFont="1" applyFill="1" applyBorder="1" applyAlignment="1">
      <alignment horizontal="center" vertical="center" wrapText="1"/>
    </xf>
    <xf numFmtId="0" fontId="29" fillId="9" borderId="19" xfId="1" applyFont="1" applyFill="1" applyBorder="1" applyAlignment="1">
      <alignment horizontal="center" vertical="center" wrapText="1"/>
    </xf>
    <xf numFmtId="0" fontId="29" fillId="9" borderId="21" xfId="1" applyFont="1" applyFill="1" applyBorder="1" applyAlignment="1">
      <alignment horizontal="center" vertical="center" wrapText="1"/>
    </xf>
    <xf numFmtId="0" fontId="29" fillId="9" borderId="0" xfId="1" applyFont="1" applyFill="1" applyAlignment="1">
      <alignment horizontal="center" vertical="center" wrapText="1"/>
    </xf>
    <xf numFmtId="0" fontId="29" fillId="9" borderId="23" xfId="1" applyFont="1" applyFill="1" applyBorder="1" applyAlignment="1">
      <alignment horizontal="center" vertical="center" wrapText="1"/>
    </xf>
    <xf numFmtId="0" fontId="29" fillId="9" borderId="24" xfId="1" applyFont="1" applyFill="1" applyBorder="1" applyAlignment="1">
      <alignment horizontal="center" vertical="center" wrapText="1"/>
    </xf>
    <xf numFmtId="0" fontId="30" fillId="0" borderId="0" xfId="1" applyFont="1" applyAlignment="1">
      <alignment horizontal="center"/>
    </xf>
    <xf numFmtId="0" fontId="28" fillId="0" borderId="0" xfId="1" applyFont="1" applyAlignment="1">
      <alignment horizontal="center"/>
    </xf>
    <xf numFmtId="0" fontId="26" fillId="0" borderId="59" xfId="1" applyFont="1" applyBorder="1" applyAlignment="1">
      <alignment horizontal="center" vertical="center" wrapText="1"/>
    </xf>
    <xf numFmtId="0" fontId="26" fillId="0" borderId="2" xfId="1" applyFont="1" applyBorder="1" applyAlignment="1">
      <alignment horizontal="center" vertical="center" wrapText="1"/>
    </xf>
    <xf numFmtId="0" fontId="2" fillId="0" borderId="0" xfId="1" applyAlignment="1">
      <alignment horizontal="center" wrapText="1"/>
    </xf>
    <xf numFmtId="0" fontId="31" fillId="11" borderId="18" xfId="1" applyFont="1" applyFill="1" applyBorder="1" applyAlignment="1">
      <alignment horizontal="center" vertical="center" wrapText="1"/>
    </xf>
    <xf numFmtId="0" fontId="31" fillId="11" borderId="19" xfId="1" applyFont="1" applyFill="1" applyBorder="1" applyAlignment="1">
      <alignment horizontal="center" vertical="center" wrapText="1"/>
    </xf>
    <xf numFmtId="0" fontId="31" fillId="11" borderId="21" xfId="1" applyFont="1" applyFill="1" applyBorder="1" applyAlignment="1">
      <alignment horizontal="center" vertical="center" wrapText="1"/>
    </xf>
    <xf numFmtId="0" fontId="31" fillId="11" borderId="0" xfId="1" applyFont="1" applyFill="1" applyAlignment="1">
      <alignment horizontal="center" vertical="center" wrapText="1"/>
    </xf>
    <xf numFmtId="0" fontId="31" fillId="11" borderId="23" xfId="1" applyFont="1" applyFill="1" applyBorder="1" applyAlignment="1">
      <alignment horizontal="center" vertical="center" wrapText="1"/>
    </xf>
    <xf numFmtId="0" fontId="31" fillId="11" borderId="24" xfId="1" applyFont="1" applyFill="1" applyBorder="1" applyAlignment="1">
      <alignment horizontal="center" vertical="center" wrapText="1"/>
    </xf>
    <xf numFmtId="0" fontId="1" fillId="12" borderId="61" xfId="1" applyFont="1" applyFill="1" applyBorder="1" applyAlignment="1">
      <alignment horizontal="center" vertical="center" wrapText="1"/>
    </xf>
    <xf numFmtId="0" fontId="2" fillId="12" borderId="9" xfId="1" applyFill="1" applyBorder="1" applyAlignment="1">
      <alignment horizontal="center" vertical="center" wrapText="1"/>
    </xf>
    <xf numFmtId="0" fontId="10" fillId="0" borderId="18" xfId="0" applyFont="1" applyBorder="1" applyAlignment="1">
      <alignment horizontal="center" vertical="center"/>
    </xf>
    <xf numFmtId="0" fontId="10" fillId="0" borderId="19" xfId="0" applyFont="1" applyBorder="1" applyAlignment="1">
      <alignment horizontal="center" vertical="center"/>
    </xf>
    <xf numFmtId="0" fontId="10" fillId="0" borderId="20" xfId="0" applyFont="1" applyBorder="1" applyAlignment="1">
      <alignment horizontal="center" vertical="center"/>
    </xf>
    <xf numFmtId="0" fontId="10" fillId="0" borderId="21" xfId="0" applyFont="1" applyBorder="1" applyAlignment="1">
      <alignment horizontal="center" vertical="center"/>
    </xf>
    <xf numFmtId="0" fontId="10" fillId="0" borderId="0" xfId="0" applyFont="1" applyAlignment="1">
      <alignment horizontal="center" vertical="center"/>
    </xf>
    <xf numFmtId="0" fontId="10" fillId="0" borderId="22" xfId="0" applyFont="1" applyBorder="1" applyAlignment="1">
      <alignment horizontal="center"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5" xfId="0" applyFont="1" applyBorder="1" applyAlignment="1">
      <alignment horizontal="center" vertical="center"/>
    </xf>
    <xf numFmtId="0" fontId="8" fillId="0" borderId="21" xfId="0" applyFont="1" applyBorder="1" applyAlignment="1">
      <alignment horizontal="right" vertical="center"/>
    </xf>
    <xf numFmtId="0" fontId="8" fillId="0" borderId="0" xfId="0" applyFont="1" applyAlignment="1">
      <alignment horizontal="right" vertical="center"/>
    </xf>
    <xf numFmtId="0" fontId="10" fillId="0" borderId="18" xfId="0" applyFont="1" applyBorder="1" applyAlignment="1">
      <alignment horizontal="left" vertical="center"/>
    </xf>
    <xf numFmtId="0" fontId="10" fillId="0" borderId="19" xfId="0" applyFont="1" applyBorder="1" applyAlignment="1">
      <alignment horizontal="left" vertical="center"/>
    </xf>
    <xf numFmtId="0" fontId="10" fillId="0" borderId="20" xfId="0" applyFont="1" applyBorder="1" applyAlignment="1">
      <alignment horizontal="left" vertical="center"/>
    </xf>
    <xf numFmtId="0" fontId="10" fillId="0" borderId="21" xfId="0" applyFont="1" applyBorder="1" applyAlignment="1">
      <alignment horizontal="left" vertical="center"/>
    </xf>
    <xf numFmtId="0" fontId="10" fillId="0" borderId="0" xfId="0" applyFont="1" applyAlignment="1">
      <alignment horizontal="left" vertical="center"/>
    </xf>
    <xf numFmtId="0" fontId="10" fillId="0" borderId="22" xfId="0" applyFont="1" applyBorder="1" applyAlignment="1">
      <alignment horizontal="left" vertical="center"/>
    </xf>
    <xf numFmtId="0" fontId="10" fillId="0" borderId="23" xfId="0" applyFont="1" applyBorder="1" applyAlignment="1">
      <alignment horizontal="left" vertical="center"/>
    </xf>
    <xf numFmtId="0" fontId="10" fillId="0" borderId="24" xfId="0" applyFont="1" applyBorder="1" applyAlignment="1">
      <alignment horizontal="left" vertical="center"/>
    </xf>
    <xf numFmtId="0" fontId="10" fillId="0" borderId="25" xfId="0" applyFont="1" applyBorder="1" applyAlignment="1">
      <alignment horizontal="left" vertical="center"/>
    </xf>
    <xf numFmtId="0" fontId="10" fillId="0" borderId="41" xfId="0" applyFont="1" applyBorder="1" applyAlignment="1">
      <alignment horizontal="center" vertical="center"/>
    </xf>
    <xf numFmtId="0" fontId="10" fillId="0" borderId="42" xfId="0" applyFont="1" applyBorder="1" applyAlignment="1">
      <alignment horizontal="center" vertical="center"/>
    </xf>
    <xf numFmtId="0" fontId="10" fillId="0" borderId="18" xfId="0" applyFont="1" applyBorder="1" applyAlignment="1">
      <alignment horizontal="center" vertical="center" wrapText="1"/>
    </xf>
    <xf numFmtId="0" fontId="10" fillId="0" borderId="36" xfId="0" applyFont="1" applyBorder="1" applyAlignment="1">
      <alignment horizontal="center" vertical="center" wrapText="1"/>
    </xf>
    <xf numFmtId="0" fontId="10" fillId="0" borderId="37" xfId="0" applyFont="1" applyBorder="1" applyAlignment="1">
      <alignment horizontal="center" vertical="center"/>
    </xf>
    <xf numFmtId="0" fontId="10" fillId="0" borderId="38" xfId="0" applyFont="1" applyBorder="1" applyAlignment="1">
      <alignment horizontal="center" vertical="center"/>
    </xf>
    <xf numFmtId="0" fontId="10" fillId="0" borderId="39" xfId="0" applyFont="1" applyBorder="1" applyAlignment="1">
      <alignment horizontal="center" vertical="center" wrapText="1"/>
    </xf>
    <xf numFmtId="0" fontId="10" fillId="0" borderId="35" xfId="0" applyFont="1" applyBorder="1" applyAlignment="1">
      <alignment horizontal="center" vertical="center"/>
    </xf>
    <xf numFmtId="0" fontId="10" fillId="0" borderId="34" xfId="0" applyFont="1" applyBorder="1" applyAlignment="1">
      <alignment horizontal="center" vertical="center"/>
    </xf>
    <xf numFmtId="0" fontId="10" fillId="0" borderId="31" xfId="0" applyFont="1" applyBorder="1" applyAlignment="1">
      <alignment horizontal="center" vertical="center" wrapText="1"/>
    </xf>
    <xf numFmtId="0" fontId="10" fillId="0" borderId="32" xfId="0" applyFont="1" applyBorder="1" applyAlignment="1">
      <alignment horizontal="center" vertical="center"/>
    </xf>
    <xf numFmtId="0" fontId="10" fillId="0" borderId="33" xfId="0" applyFont="1" applyBorder="1" applyAlignment="1">
      <alignment horizontal="center" vertical="center"/>
    </xf>
    <xf numFmtId="0" fontId="10" fillId="0" borderId="47" xfId="0" applyFont="1" applyBorder="1" applyAlignment="1">
      <alignment horizontal="center" vertical="center"/>
    </xf>
    <xf numFmtId="0" fontId="10" fillId="0" borderId="49" xfId="0" applyFont="1" applyBorder="1" applyAlignment="1">
      <alignment horizontal="center" vertical="center"/>
    </xf>
    <xf numFmtId="0" fontId="21" fillId="0" borderId="19" xfId="0" applyFont="1" applyBorder="1" applyAlignment="1">
      <alignment horizontal="center"/>
    </xf>
    <xf numFmtId="0" fontId="21" fillId="0" borderId="20" xfId="0" applyFont="1" applyBorder="1" applyAlignment="1">
      <alignment horizontal="center"/>
    </xf>
    <xf numFmtId="0" fontId="10" fillId="0" borderId="18" xfId="0" applyFont="1" applyBorder="1" applyAlignment="1">
      <alignment horizontal="center" vertical="top" wrapText="1"/>
    </xf>
    <xf numFmtId="0" fontId="10" fillId="0" borderId="19" xfId="0" applyFont="1" applyBorder="1" applyAlignment="1">
      <alignment horizontal="center" vertical="top"/>
    </xf>
    <xf numFmtId="0" fontId="10" fillId="0" borderId="0" xfId="0" applyFont="1" applyAlignment="1">
      <alignment horizontal="center" vertical="top"/>
    </xf>
    <xf numFmtId="0" fontId="10" fillId="0" borderId="22" xfId="0" applyFont="1" applyBorder="1" applyAlignment="1">
      <alignment horizontal="center" vertical="top"/>
    </xf>
    <xf numFmtId="0" fontId="10" fillId="0" borderId="21" xfId="0" applyFont="1" applyBorder="1" applyAlignment="1">
      <alignment horizontal="center" vertical="top"/>
    </xf>
    <xf numFmtId="0" fontId="10" fillId="0" borderId="29" xfId="0" applyFont="1" applyBorder="1" applyAlignment="1">
      <alignment horizontal="center" vertical="center"/>
    </xf>
    <xf numFmtId="0" fontId="10" fillId="0" borderId="28" xfId="0" applyFont="1" applyBorder="1" applyAlignment="1">
      <alignment horizontal="center" vertical="center"/>
    </xf>
    <xf numFmtId="0" fontId="10" fillId="7" borderId="47" xfId="0" applyFont="1" applyFill="1" applyBorder="1" applyAlignment="1">
      <alignment horizontal="center" vertical="center"/>
    </xf>
    <xf numFmtId="0" fontId="10" fillId="0" borderId="30" xfId="0" applyFont="1" applyBorder="1" applyAlignment="1">
      <alignment horizontal="center" vertical="center"/>
    </xf>
    <xf numFmtId="0" fontId="10" fillId="0" borderId="27" xfId="0" applyFont="1" applyBorder="1" applyAlignment="1">
      <alignment horizontal="center" vertical="center"/>
    </xf>
    <xf numFmtId="0" fontId="10" fillId="0" borderId="26" xfId="0" applyFont="1" applyBorder="1" applyAlignment="1">
      <alignment horizontal="center" vertical="center"/>
    </xf>
    <xf numFmtId="0" fontId="10" fillId="0" borderId="21" xfId="0" applyFont="1" applyBorder="1" applyAlignment="1">
      <alignment horizontal="center" vertical="center" wrapText="1"/>
    </xf>
    <xf numFmtId="0" fontId="8" fillId="0" borderId="43" xfId="0" applyFont="1" applyBorder="1" applyAlignment="1">
      <alignment horizontal="left" vertical="center"/>
    </xf>
    <xf numFmtId="0" fontId="8" fillId="0" borderId="44" xfId="0" applyFont="1" applyBorder="1" applyAlignment="1">
      <alignment horizontal="left" vertical="center"/>
    </xf>
    <xf numFmtId="0" fontId="8" fillId="0" borderId="24" xfId="0" applyFont="1" applyBorder="1" applyAlignment="1">
      <alignment horizontal="left" vertical="center"/>
    </xf>
    <xf numFmtId="0" fontId="8" fillId="0" borderId="25" xfId="0" applyFont="1" applyBorder="1" applyAlignment="1">
      <alignment horizontal="left" vertical="center"/>
    </xf>
    <xf numFmtId="0" fontId="10" fillId="0" borderId="50" xfId="0" applyFont="1" applyBorder="1" applyAlignment="1">
      <alignment horizontal="center" vertical="top"/>
    </xf>
    <xf numFmtId="0" fontId="10" fillId="0" borderId="51" xfId="0" applyFont="1" applyBorder="1" applyAlignment="1">
      <alignment horizontal="center" vertical="top"/>
    </xf>
    <xf numFmtId="0" fontId="10" fillId="0" borderId="52" xfId="0" applyFont="1" applyBorder="1" applyAlignment="1">
      <alignment horizontal="center" vertical="top"/>
    </xf>
    <xf numFmtId="0" fontId="21" fillId="0" borderId="21" xfId="0" applyFont="1" applyBorder="1" applyAlignment="1">
      <alignment horizontal="center"/>
    </xf>
    <xf numFmtId="0" fontId="21" fillId="0" borderId="0" xfId="0" applyFont="1" applyAlignment="1">
      <alignment horizontal="center"/>
    </xf>
    <xf numFmtId="0" fontId="0" fillId="0" borderId="0" xfId="0" applyAlignment="1">
      <alignment horizontal="center" vertical="top"/>
    </xf>
    <xf numFmtId="0" fontId="10" fillId="0" borderId="18" xfId="0" applyFont="1" applyBorder="1" applyAlignment="1">
      <alignment horizontal="center" vertical="top"/>
    </xf>
    <xf numFmtId="0" fontId="21" fillId="0" borderId="22" xfId="0" applyFont="1" applyBorder="1" applyAlignment="1">
      <alignment horizontal="center"/>
    </xf>
    <xf numFmtId="0" fontId="8" fillId="0" borderId="23" xfId="0" applyFont="1" applyBorder="1" applyAlignment="1">
      <alignment horizontal="right" vertical="top"/>
    </xf>
    <xf numFmtId="0" fontId="0" fillId="0" borderId="24" xfId="0" applyBorder="1" applyAlignment="1">
      <alignment horizontal="right" vertical="top"/>
    </xf>
    <xf numFmtId="0" fontId="8" fillId="0" borderId="23" xfId="0" applyFont="1" applyBorder="1" applyAlignment="1">
      <alignment horizontal="right" vertical="center"/>
    </xf>
    <xf numFmtId="0" fontId="0" fillId="0" borderId="24" xfId="0" applyBorder="1" applyAlignment="1">
      <alignment horizontal="right" vertical="center"/>
    </xf>
    <xf numFmtId="0" fontId="0" fillId="0" borderId="21" xfId="0" applyBorder="1" applyAlignment="1">
      <alignment horizontal="center" vertical="top"/>
    </xf>
    <xf numFmtId="0" fontId="0" fillId="0" borderId="22" xfId="0" applyBorder="1" applyAlignment="1">
      <alignment horizontal="center" vertical="top"/>
    </xf>
    <xf numFmtId="0" fontId="10" fillId="0" borderId="2" xfId="0" applyFont="1" applyBorder="1" applyAlignment="1">
      <alignment horizontal="center" vertical="top"/>
    </xf>
    <xf numFmtId="0" fontId="33" fillId="9" borderId="2" xfId="0" applyFont="1" applyFill="1" applyBorder="1" applyAlignment="1">
      <alignment horizontal="center" vertical="center"/>
    </xf>
    <xf numFmtId="0" fontId="11" fillId="6" borderId="2" xfId="0" applyFont="1" applyFill="1" applyBorder="1" applyAlignment="1">
      <alignment horizontal="center" vertical="top"/>
    </xf>
    <xf numFmtId="0" fontId="3" fillId="0" borderId="4"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2" xfId="0" applyFont="1" applyBorder="1" applyAlignment="1">
      <alignment horizontal="center" vertical="center" wrapText="1"/>
    </xf>
    <xf numFmtId="0" fontId="0" fillId="0" borderId="2" xfId="0" applyBorder="1" applyAlignment="1">
      <alignment horizontal="center" vertical="center" wrapText="1"/>
    </xf>
    <xf numFmtId="0" fontId="3" fillId="0" borderId="9" xfId="0" applyFont="1" applyBorder="1" applyAlignment="1">
      <alignment horizontal="center" vertical="center" wrapText="1"/>
    </xf>
    <xf numFmtId="0" fontId="17" fillId="0" borderId="2" xfId="0" applyFont="1" applyBorder="1" applyAlignment="1">
      <alignment horizontal="center" vertical="center"/>
    </xf>
    <xf numFmtId="0" fontId="17" fillId="0" borderId="0" xfId="0" applyFont="1" applyAlignment="1">
      <alignment horizontal="center" vertical="center"/>
    </xf>
    <xf numFmtId="0" fontId="9" fillId="0" borderId="3" xfId="0" applyFont="1" applyBorder="1" applyAlignment="1">
      <alignment horizontal="center" vertical="center"/>
    </xf>
    <xf numFmtId="0" fontId="9" fillId="0" borderId="2" xfId="0" applyFont="1" applyBorder="1" applyAlignment="1">
      <alignment horizontal="center" vertical="center"/>
    </xf>
    <xf numFmtId="0" fontId="8" fillId="8" borderId="0" xfId="0" applyFont="1" applyFill="1" applyAlignment="1">
      <alignment horizontal="left" vertical="top" wrapText="1"/>
    </xf>
    <xf numFmtId="0" fontId="24" fillId="8" borderId="0" xfId="0" applyFont="1" applyFill="1" applyAlignment="1">
      <alignment horizontal="center" vertical="center" wrapText="1"/>
    </xf>
    <xf numFmtId="0" fontId="36" fillId="8" borderId="0" xfId="0" applyFont="1" applyFill="1" applyAlignment="1">
      <alignment horizontal="left" vertical="center" wrapText="1"/>
    </xf>
    <xf numFmtId="0" fontId="10" fillId="0" borderId="12" xfId="0" applyFont="1" applyFill="1" applyBorder="1" applyAlignment="1">
      <alignment horizontal="center" vertical="center"/>
    </xf>
    <xf numFmtId="0" fontId="10" fillId="0" borderId="48" xfId="0" applyFont="1" applyFill="1" applyBorder="1" applyAlignment="1">
      <alignment horizontal="center" vertical="center"/>
    </xf>
    <xf numFmtId="0" fontId="8" fillId="8" borderId="12" xfId="0" applyFont="1" applyFill="1" applyBorder="1" applyAlignment="1" applyProtection="1">
      <alignment horizontal="center" vertical="center"/>
      <protection locked="0"/>
    </xf>
    <xf numFmtId="0" fontId="0" fillId="0" borderId="0" xfId="0" applyBorder="1" applyAlignment="1">
      <alignment horizontal="right" vertical="center"/>
    </xf>
    <xf numFmtId="0" fontId="8" fillId="8" borderId="48" xfId="0" applyFont="1" applyFill="1" applyBorder="1" applyAlignment="1" applyProtection="1">
      <alignment horizontal="center" vertical="center"/>
      <protection locked="0"/>
    </xf>
    <xf numFmtId="2" fontId="8" fillId="9" borderId="12" xfId="0" applyNumberFormat="1" applyFont="1" applyFill="1" applyBorder="1" applyAlignment="1">
      <alignment horizontal="center" vertical="center"/>
    </xf>
    <xf numFmtId="2" fontId="8" fillId="9" borderId="48" xfId="0" applyNumberFormat="1" applyFont="1" applyFill="1" applyBorder="1" applyAlignment="1">
      <alignment horizontal="center" vertical="center"/>
    </xf>
    <xf numFmtId="164" fontId="0" fillId="9" borderId="2" xfId="0" applyNumberFormat="1" applyFill="1" applyBorder="1" applyAlignment="1">
      <alignment horizontal="left" vertical="top"/>
    </xf>
    <xf numFmtId="0" fontId="0" fillId="9" borderId="2" xfId="0" applyFill="1" applyBorder="1" applyAlignment="1">
      <alignment vertical="top"/>
    </xf>
    <xf numFmtId="0" fontId="10" fillId="9" borderId="46" xfId="0" applyFont="1" applyFill="1" applyBorder="1" applyAlignment="1">
      <alignment horizontal="left" vertical="center"/>
    </xf>
    <xf numFmtId="0" fontId="8" fillId="8" borderId="2" xfId="0" applyFont="1" applyFill="1" applyBorder="1" applyAlignment="1" applyProtection="1">
      <alignment horizontal="left" vertical="top"/>
      <protection locked="0"/>
    </xf>
    <xf numFmtId="0" fontId="0" fillId="8" borderId="2" xfId="0" applyFill="1" applyBorder="1" applyAlignment="1" applyProtection="1">
      <alignment horizontal="left" vertical="top"/>
      <protection locked="0"/>
    </xf>
    <xf numFmtId="0" fontId="10" fillId="8" borderId="45" xfId="0" applyFont="1" applyFill="1" applyBorder="1" applyAlignment="1">
      <alignment horizontal="left" vertical="center"/>
    </xf>
    <xf numFmtId="0" fontId="17" fillId="11" borderId="18" xfId="0" applyFont="1" applyFill="1" applyBorder="1" applyAlignment="1">
      <alignment horizontal="center" vertical="center"/>
    </xf>
    <xf numFmtId="0" fontId="17" fillId="11" borderId="19" xfId="0" applyFont="1" applyFill="1" applyBorder="1" applyAlignment="1">
      <alignment horizontal="center" vertical="center"/>
    </xf>
    <xf numFmtId="0" fontId="17" fillId="11" borderId="20" xfId="0" applyFont="1" applyFill="1" applyBorder="1" applyAlignment="1">
      <alignment horizontal="center" vertical="center"/>
    </xf>
  </cellXfs>
  <cellStyles count="2">
    <cellStyle name="Normal" xfId="0" builtinId="0"/>
    <cellStyle name="Normal 2" xfId="1" xr:uid="{6DB69087-6AC2-49B3-B6BB-45BC06773436}"/>
  </cellStyles>
  <dxfs count="261">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10"/>
        <color rgb="FF000000"/>
        <name val="Times New Roman"/>
        <family val="1"/>
        <scheme val="none"/>
      </font>
      <numFmt numFmtId="164" formatCode="0.000"/>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rgb="FF1F1F1F"/>
        <name val="Times New Roman"/>
        <family val="1"/>
        <scheme val="none"/>
      </font>
      <numFmt numFmtId="164" formatCode="0.000"/>
      <alignment horizontal="center" vertical="center" textRotation="0" wrapText="1" indent="0" justifyLastLine="0" shrinkToFit="0" readingOrder="1"/>
      <protection locked="1" hidden="0"/>
    </dxf>
    <dxf>
      <font>
        <b val="0"/>
        <i val="0"/>
        <strike val="0"/>
        <condense val="0"/>
        <extend val="0"/>
        <outline val="0"/>
        <shadow val="0"/>
        <u val="none"/>
        <vertAlign val="baseline"/>
        <sz val="10"/>
        <color rgb="FF1F1F1F"/>
        <name val="Times New Roman"/>
        <family val="1"/>
        <scheme val="none"/>
      </font>
      <alignment horizontal="center" vertical="center" textRotation="0" wrapText="1" indent="0" justifyLastLine="0" shrinkToFit="0" readingOrder="1"/>
      <protection locked="1" hidden="0"/>
    </dxf>
    <dxf>
      <border outline="0">
        <top style="thin">
          <color indexed="64"/>
        </top>
      </border>
    </dxf>
    <dxf>
      <protection locked="1" hidden="0"/>
    </dxf>
    <dxf>
      <border outline="0">
        <bottom style="thin">
          <color indexed="64"/>
        </bottom>
      </border>
    </dxf>
    <dxf>
      <protection locked="1" hidden="0"/>
    </dxf>
    <dxf>
      <font>
        <b val="0"/>
        <i val="0"/>
        <strike val="0"/>
        <condense val="0"/>
        <extend val="0"/>
        <outline val="0"/>
        <shadow val="0"/>
        <u val="none"/>
        <vertAlign val="baseline"/>
        <sz val="9"/>
        <color rgb="FF000000"/>
        <name val="SimSun"/>
        <family val="2"/>
        <scheme val="none"/>
      </font>
      <numFmt numFmtId="2" formatCode="0.00"/>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border outline="0">
        <right style="thin">
          <color indexed="64"/>
        </right>
        <top style="thin">
          <color indexed="64"/>
        </top>
        <bottom style="thin">
          <color indexed="64"/>
        </bottom>
      </border>
    </dxf>
    <dxf>
      <protection locked="1" hidden="0"/>
    </dxf>
    <dxf>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theme="1"/>
        <name val="SimSun"/>
        <family val="2"/>
        <scheme val="none"/>
      </font>
      <numFmt numFmtId="2" formatCode="0.00"/>
      <fill>
        <patternFill patternType="solid">
          <fgColor theme="4" tint="0.59999389629810485"/>
          <bgColor theme="4" tint="0.59999389629810485"/>
        </patternFill>
      </fill>
      <alignment horizontal="center" vertical="center" textRotation="0" wrapText="0" indent="0" justifyLastLine="0" shrinkToFit="1"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9"/>
        <color theme="1"/>
        <name val="SimSun"/>
        <family val="2"/>
        <scheme val="none"/>
      </font>
      <numFmt numFmtId="164" formatCode="0.000"/>
      <fill>
        <patternFill patternType="solid">
          <fgColor theme="4" tint="0.59999389629810485"/>
          <bgColor theme="4" tint="0.59999389629810485"/>
        </patternFill>
      </fill>
      <alignment horizontal="center" vertical="center" textRotation="0" wrapText="0" indent="0" justifyLastLine="0" shrinkToFit="1"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9"/>
        <color theme="1"/>
        <name val="SimSun"/>
        <family val="2"/>
        <scheme val="none"/>
      </font>
      <numFmt numFmtId="1" formatCode="0"/>
      <fill>
        <patternFill patternType="solid">
          <fgColor theme="4" tint="0.59999389629810485"/>
          <bgColor theme="4" tint="0.59999389629810485"/>
        </patternFill>
      </fill>
      <alignment horizontal="center" vertical="center" textRotation="0" wrapText="0" indent="0" justifyLastLine="0" shrinkToFit="1" readingOrder="0"/>
      <border diagonalUp="0" diagonalDown="0" outline="0">
        <left/>
        <right/>
        <top style="thin">
          <color indexed="64"/>
        </top>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theme="1"/>
        <name val="SimSun"/>
        <family val="2"/>
        <scheme val="none"/>
      </font>
      <numFmt numFmtId="2" formatCode="0.00"/>
      <fill>
        <patternFill patternType="solid">
          <fgColor theme="4" tint="0.79998168889431442"/>
          <bgColor theme="4" tint="0.79998168889431442"/>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theme="1"/>
        <name val="SimSun"/>
        <family val="2"/>
        <scheme val="none"/>
      </font>
      <numFmt numFmtId="164" formatCode="0.000"/>
      <fill>
        <patternFill patternType="solid">
          <fgColor theme="4" tint="0.79998168889431442"/>
          <bgColor theme="4" tint="0.79998168889431442"/>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theme="1"/>
        <name val="SimSun"/>
        <family val="2"/>
        <scheme val="none"/>
      </font>
      <numFmt numFmtId="1" formatCode="0"/>
      <fill>
        <patternFill patternType="solid">
          <fgColor theme="4" tint="0.79998168889431442"/>
          <bgColor theme="4" tint="0.79998168889431442"/>
        </patternFill>
      </fill>
      <alignment horizontal="center" vertical="center" textRotation="0" wrapText="0" indent="0" justifyLastLine="0" shrinkToFit="1" readingOrder="0"/>
      <border diagonalUp="0" diagonalDown="0" outline="0">
        <left/>
        <right/>
        <top style="thin">
          <color indexed="64"/>
        </top>
        <bottom style="thin">
          <color indexed="64"/>
        </bottom>
      </border>
      <protection locked="1" hidden="0"/>
    </dxf>
    <dxf>
      <border outline="0">
        <left style="thin">
          <color indexed="64"/>
        </left>
        <right style="thin">
          <color indexed="64"/>
        </right>
        <top style="thin">
          <color indexed="64"/>
        </top>
        <bottom style="thin">
          <color indexed="64"/>
        </bottom>
      </border>
    </dxf>
    <dxf>
      <protection locked="1" hidden="0"/>
    </dxf>
    <dxf>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9"/>
        <color rgb="FF000000"/>
        <name val="SimSun"/>
        <family val="2"/>
        <scheme val="none"/>
      </font>
      <numFmt numFmtId="2" formatCode="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64" formatCode="0.000"/>
      <fill>
        <patternFill patternType="none">
          <fgColor indexed="64"/>
          <bgColor indexed="65"/>
        </patternFill>
      </fil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rgb="FF000000"/>
        <name val="SimSun"/>
        <family val="2"/>
        <scheme val="none"/>
      </font>
      <numFmt numFmtId="1" formatCode="0"/>
      <fill>
        <patternFill patternType="none">
          <fgColor indexed="64"/>
          <bgColor indexed="65"/>
        </patternFill>
      </fill>
      <alignment horizontal="center" vertical="center" textRotation="0" wrapText="0" indent="0" justifyLastLine="0" shrinkToFit="1"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4B6B6"/>
      <color rgb="FFFFFFA7"/>
      <color rgb="FFE6F5E6"/>
      <color rgb="FFFFE6E6"/>
      <color rgb="FFFF82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1P</a:t>
            </a:r>
          </a:p>
        </c:rich>
      </c:tx>
      <c:layout>
        <c:manualLayout>
          <c:xMode val="edge"/>
          <c:yMode val="edge"/>
          <c:x val="0.40934398901119928"/>
          <c:y val="7.11111111111111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VOIDs!$A$3:$A$24</c:f>
              <c:numCache>
                <c:formatCode>General</c:formatCode>
                <c:ptCount val="22"/>
                <c:pt idx="0">
                  <c:v>0</c:v>
                </c:pt>
                <c:pt idx="1">
                  <c:v>629</c:v>
                </c:pt>
                <c:pt idx="2">
                  <c:v>1092</c:v>
                </c:pt>
                <c:pt idx="3">
                  <c:v>1477</c:v>
                </c:pt>
                <c:pt idx="4">
                  <c:v>1814</c:v>
                </c:pt>
                <c:pt idx="5">
                  <c:v>2116</c:v>
                </c:pt>
                <c:pt idx="6">
                  <c:v>2395</c:v>
                </c:pt>
                <c:pt idx="7">
                  <c:v>2652</c:v>
                </c:pt>
                <c:pt idx="8">
                  <c:v>2895</c:v>
                </c:pt>
                <c:pt idx="9">
                  <c:v>3137</c:v>
                </c:pt>
                <c:pt idx="10">
                  <c:v>3379</c:v>
                </c:pt>
                <c:pt idx="11">
                  <c:v>3621</c:v>
                </c:pt>
                <c:pt idx="12">
                  <c:v>3864</c:v>
                </c:pt>
                <c:pt idx="13">
                  <c:v>4106</c:v>
                </c:pt>
                <c:pt idx="14">
                  <c:v>4348</c:v>
                </c:pt>
                <c:pt idx="15">
                  <c:v>4590</c:v>
                </c:pt>
                <c:pt idx="16">
                  <c:v>4832</c:v>
                </c:pt>
                <c:pt idx="17">
                  <c:v>5074</c:v>
                </c:pt>
                <c:pt idx="18">
                  <c:v>5316</c:v>
                </c:pt>
                <c:pt idx="19">
                  <c:v>5558</c:v>
                </c:pt>
                <c:pt idx="20">
                  <c:v>5703</c:v>
                </c:pt>
                <c:pt idx="21">
                  <c:v>5800</c:v>
                </c:pt>
              </c:numCache>
            </c:numRef>
          </c:xVal>
          <c:yVal>
            <c:numRef>
              <c:f>VOIDs!$B$3:$B$24</c:f>
              <c:numCache>
                <c:formatCode>0.000</c:formatCode>
                <c:ptCount val="22"/>
                <c:pt idx="0" formatCode="General">
                  <c:v>0</c:v>
                </c:pt>
                <c:pt idx="1">
                  <c:v>9.81</c:v>
                </c:pt>
                <c:pt idx="2">
                  <c:v>19.619</c:v>
                </c:pt>
                <c:pt idx="3">
                  <c:v>29.428999999999998</c:v>
                </c:pt>
                <c:pt idx="4">
                  <c:v>39.238999999999997</c:v>
                </c:pt>
                <c:pt idx="5">
                  <c:v>49.048000000000002</c:v>
                </c:pt>
                <c:pt idx="6">
                  <c:v>58.857999999999997</c:v>
                </c:pt>
                <c:pt idx="7">
                  <c:v>68.668000000000006</c:v>
                </c:pt>
                <c:pt idx="8">
                  <c:v>78.477000000000004</c:v>
                </c:pt>
                <c:pt idx="9">
                  <c:v>88.287000000000006</c:v>
                </c:pt>
                <c:pt idx="10">
                  <c:v>98.096999999999994</c:v>
                </c:pt>
                <c:pt idx="11">
                  <c:v>107.90600000000001</c:v>
                </c:pt>
                <c:pt idx="12">
                  <c:v>117.71599999999999</c:v>
                </c:pt>
                <c:pt idx="13">
                  <c:v>127.526</c:v>
                </c:pt>
                <c:pt idx="14">
                  <c:v>137.33500000000001</c:v>
                </c:pt>
                <c:pt idx="15">
                  <c:v>147.14500000000001</c:v>
                </c:pt>
                <c:pt idx="16">
                  <c:v>156.95500000000001</c:v>
                </c:pt>
                <c:pt idx="17">
                  <c:v>166.76400000000001</c:v>
                </c:pt>
                <c:pt idx="18">
                  <c:v>176.57400000000001</c:v>
                </c:pt>
                <c:pt idx="19">
                  <c:v>186.38399999999999</c:v>
                </c:pt>
                <c:pt idx="20">
                  <c:v>192.26900000000001</c:v>
                </c:pt>
                <c:pt idx="21">
                  <c:v>196.19300000000001</c:v>
                </c:pt>
              </c:numCache>
            </c:numRef>
          </c:yVal>
          <c:smooth val="0"/>
          <c:extLst>
            <c:ext xmlns:c16="http://schemas.microsoft.com/office/drawing/2014/chart" uri="{C3380CC4-5D6E-409C-BE32-E72D297353CC}">
              <c16:uniqueId val="{00000000-2A07-4D42-BE1E-B4AE1360D4FE}"/>
            </c:ext>
          </c:extLst>
        </c:ser>
        <c:dLbls>
          <c:showLegendKey val="0"/>
          <c:showVal val="0"/>
          <c:showCatName val="0"/>
          <c:showSerName val="0"/>
          <c:showPercent val="0"/>
          <c:showBubbleSize val="0"/>
        </c:dLbls>
        <c:axId val="1715747504"/>
        <c:axId val="293794415"/>
      </c:scatterChart>
      <c:valAx>
        <c:axId val="1715747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794415"/>
        <c:crosses val="autoZero"/>
        <c:crossBetween val="midCat"/>
      </c:valAx>
      <c:valAx>
        <c:axId val="2937944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4750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1S</a:t>
            </a:r>
          </a:p>
        </c:rich>
      </c:tx>
      <c:layout>
        <c:manualLayout>
          <c:xMode val="edge"/>
          <c:yMode val="edge"/>
          <c:x val="0.43782632773880287"/>
          <c:y val="6.83760683760683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VOIDs!$E$3:$E$24</c:f>
              <c:numCache>
                <c:formatCode>General</c:formatCode>
                <c:ptCount val="22"/>
                <c:pt idx="0">
                  <c:v>0</c:v>
                </c:pt>
                <c:pt idx="1">
                  <c:v>629</c:v>
                </c:pt>
                <c:pt idx="2">
                  <c:v>1092</c:v>
                </c:pt>
                <c:pt idx="3">
                  <c:v>1477</c:v>
                </c:pt>
                <c:pt idx="4">
                  <c:v>1814</c:v>
                </c:pt>
                <c:pt idx="5">
                  <c:v>2116</c:v>
                </c:pt>
                <c:pt idx="6">
                  <c:v>2395</c:v>
                </c:pt>
                <c:pt idx="7">
                  <c:v>2652</c:v>
                </c:pt>
                <c:pt idx="8">
                  <c:v>2895</c:v>
                </c:pt>
                <c:pt idx="9">
                  <c:v>3137</c:v>
                </c:pt>
                <c:pt idx="10">
                  <c:v>3379</c:v>
                </c:pt>
                <c:pt idx="11">
                  <c:v>3621</c:v>
                </c:pt>
                <c:pt idx="12">
                  <c:v>3864</c:v>
                </c:pt>
                <c:pt idx="13">
                  <c:v>4106</c:v>
                </c:pt>
                <c:pt idx="14">
                  <c:v>4348</c:v>
                </c:pt>
                <c:pt idx="15">
                  <c:v>4590</c:v>
                </c:pt>
                <c:pt idx="16">
                  <c:v>4832</c:v>
                </c:pt>
                <c:pt idx="17">
                  <c:v>5074</c:v>
                </c:pt>
                <c:pt idx="18">
                  <c:v>5316</c:v>
                </c:pt>
                <c:pt idx="19">
                  <c:v>5558</c:v>
                </c:pt>
                <c:pt idx="20">
                  <c:v>5703</c:v>
                </c:pt>
                <c:pt idx="21">
                  <c:v>5800</c:v>
                </c:pt>
              </c:numCache>
            </c:numRef>
          </c:xVal>
          <c:yVal>
            <c:numRef>
              <c:f>VOIDs!$F$3:$F$24</c:f>
              <c:numCache>
                <c:formatCode>0.000</c:formatCode>
                <c:ptCount val="22"/>
                <c:pt idx="0" formatCode="General">
                  <c:v>0</c:v>
                </c:pt>
                <c:pt idx="1">
                  <c:v>9.81</c:v>
                </c:pt>
                <c:pt idx="2">
                  <c:v>19.619</c:v>
                </c:pt>
                <c:pt idx="3">
                  <c:v>29.428999999999998</c:v>
                </c:pt>
                <c:pt idx="4">
                  <c:v>39.238999999999997</c:v>
                </c:pt>
                <c:pt idx="5">
                  <c:v>49.048000000000002</c:v>
                </c:pt>
                <c:pt idx="6">
                  <c:v>58.857999999999997</c:v>
                </c:pt>
                <c:pt idx="7">
                  <c:v>68.668000000000006</c:v>
                </c:pt>
                <c:pt idx="8">
                  <c:v>78.477000000000004</c:v>
                </c:pt>
                <c:pt idx="9">
                  <c:v>88.287000000000006</c:v>
                </c:pt>
                <c:pt idx="10">
                  <c:v>98.096999999999994</c:v>
                </c:pt>
                <c:pt idx="11">
                  <c:v>107.90600000000001</c:v>
                </c:pt>
                <c:pt idx="12">
                  <c:v>117.71599999999999</c:v>
                </c:pt>
                <c:pt idx="13">
                  <c:v>127.526</c:v>
                </c:pt>
                <c:pt idx="14">
                  <c:v>137.33500000000001</c:v>
                </c:pt>
                <c:pt idx="15">
                  <c:v>147.14500000000001</c:v>
                </c:pt>
                <c:pt idx="16">
                  <c:v>156.95500000000001</c:v>
                </c:pt>
                <c:pt idx="17">
                  <c:v>166.76400000000001</c:v>
                </c:pt>
                <c:pt idx="18">
                  <c:v>176.57400000000001</c:v>
                </c:pt>
                <c:pt idx="19">
                  <c:v>186.38399999999999</c:v>
                </c:pt>
                <c:pt idx="20">
                  <c:v>192.26900000000001</c:v>
                </c:pt>
                <c:pt idx="21">
                  <c:v>196.19300000000001</c:v>
                </c:pt>
              </c:numCache>
            </c:numRef>
          </c:yVal>
          <c:smooth val="0"/>
          <c:extLst>
            <c:ext xmlns:c16="http://schemas.microsoft.com/office/drawing/2014/chart" uri="{C3380CC4-5D6E-409C-BE32-E72D297353CC}">
              <c16:uniqueId val="{00000000-0DAF-46E5-975F-EFEF07123CCD}"/>
            </c:ext>
          </c:extLst>
        </c:ser>
        <c:dLbls>
          <c:showLegendKey val="0"/>
          <c:showVal val="0"/>
          <c:showCatName val="0"/>
          <c:showSerName val="0"/>
          <c:showPercent val="0"/>
          <c:showBubbleSize val="0"/>
        </c:dLbls>
        <c:axId val="1715714560"/>
        <c:axId val="293923055"/>
      </c:scatterChart>
      <c:valAx>
        <c:axId val="1715714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923055"/>
        <c:crosses val="autoZero"/>
        <c:crossBetween val="midCat"/>
      </c:valAx>
      <c:valAx>
        <c:axId val="293923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1456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VOIDs!$I$3:$I$24</c:f>
              <c:numCache>
                <c:formatCode>General</c:formatCode>
                <c:ptCount val="22"/>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pt idx="18">
                  <c:v>2700</c:v>
                </c:pt>
                <c:pt idx="19">
                  <c:v>2850</c:v>
                </c:pt>
                <c:pt idx="20">
                  <c:v>2940</c:v>
                </c:pt>
                <c:pt idx="21">
                  <c:v>3000</c:v>
                </c:pt>
              </c:numCache>
            </c:numRef>
          </c:xVal>
          <c:yVal>
            <c:numRef>
              <c:f>VOIDs!$J$3:$J$24</c:f>
              <c:numCache>
                <c:formatCode>0.000</c:formatCode>
                <c:ptCount val="22"/>
                <c:pt idx="0" formatCode="General">
                  <c:v>0</c:v>
                </c:pt>
                <c:pt idx="1">
                  <c:v>20.640999999999998</c:v>
                </c:pt>
                <c:pt idx="2">
                  <c:v>41.281999999999996</c:v>
                </c:pt>
                <c:pt idx="3">
                  <c:v>61.921999999999997</c:v>
                </c:pt>
                <c:pt idx="4">
                  <c:v>82.563000000000002</c:v>
                </c:pt>
                <c:pt idx="5">
                  <c:v>103.20399999999999</c:v>
                </c:pt>
                <c:pt idx="6">
                  <c:v>123.845</c:v>
                </c:pt>
                <c:pt idx="7">
                  <c:v>144.48599999999999</c:v>
                </c:pt>
                <c:pt idx="8">
                  <c:v>165.126</c:v>
                </c:pt>
                <c:pt idx="9">
                  <c:v>185.767</c:v>
                </c:pt>
                <c:pt idx="10">
                  <c:v>206.40799999999999</c:v>
                </c:pt>
                <c:pt idx="11">
                  <c:v>227.04900000000001</c:v>
                </c:pt>
                <c:pt idx="12">
                  <c:v>247.69</c:v>
                </c:pt>
                <c:pt idx="13">
                  <c:v>268.33</c:v>
                </c:pt>
                <c:pt idx="14">
                  <c:v>288.971</c:v>
                </c:pt>
                <c:pt idx="15">
                  <c:v>309.61200000000002</c:v>
                </c:pt>
                <c:pt idx="16">
                  <c:v>330.25299999999999</c:v>
                </c:pt>
                <c:pt idx="17">
                  <c:v>350.89400000000001</c:v>
                </c:pt>
                <c:pt idx="18">
                  <c:v>371.53399999999999</c:v>
                </c:pt>
                <c:pt idx="19">
                  <c:v>392.17500000000001</c:v>
                </c:pt>
                <c:pt idx="20">
                  <c:v>404.56</c:v>
                </c:pt>
                <c:pt idx="21">
                  <c:v>412.81599999999997</c:v>
                </c:pt>
              </c:numCache>
            </c:numRef>
          </c:yVal>
          <c:smooth val="0"/>
          <c:extLst>
            <c:ext xmlns:c16="http://schemas.microsoft.com/office/drawing/2014/chart" uri="{C3380CC4-5D6E-409C-BE32-E72D297353CC}">
              <c16:uniqueId val="{00000000-5B81-441A-85C2-FDE5216985A2}"/>
            </c:ext>
          </c:extLst>
        </c:ser>
        <c:dLbls>
          <c:showLegendKey val="0"/>
          <c:showVal val="0"/>
          <c:showCatName val="0"/>
          <c:showSerName val="0"/>
          <c:showPercent val="0"/>
          <c:showBubbleSize val="0"/>
        </c:dLbls>
        <c:axId val="1727987936"/>
        <c:axId val="293765135"/>
      </c:scatterChart>
      <c:valAx>
        <c:axId val="1727987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765135"/>
        <c:crosses val="autoZero"/>
        <c:crossBetween val="midCat"/>
      </c:valAx>
      <c:valAx>
        <c:axId val="293765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98793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VOIDs!$M$3:$M$24</c:f>
              <c:numCache>
                <c:formatCode>General</c:formatCode>
                <c:ptCount val="22"/>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pt idx="18">
                  <c:v>2700</c:v>
                </c:pt>
                <c:pt idx="19">
                  <c:v>2850</c:v>
                </c:pt>
                <c:pt idx="20">
                  <c:v>2940</c:v>
                </c:pt>
                <c:pt idx="21">
                  <c:v>3000</c:v>
                </c:pt>
              </c:numCache>
            </c:numRef>
          </c:xVal>
          <c:yVal>
            <c:numRef>
              <c:f>VOIDs!$N$3:$N$24</c:f>
              <c:numCache>
                <c:formatCode>0.000</c:formatCode>
                <c:ptCount val="22"/>
                <c:pt idx="0" formatCode="General">
                  <c:v>0</c:v>
                </c:pt>
                <c:pt idx="1">
                  <c:v>21.065999999999999</c:v>
                </c:pt>
                <c:pt idx="2">
                  <c:v>42.133000000000003</c:v>
                </c:pt>
                <c:pt idx="3">
                  <c:v>63.198999999999998</c:v>
                </c:pt>
                <c:pt idx="4">
                  <c:v>84.265000000000001</c:v>
                </c:pt>
                <c:pt idx="5">
                  <c:v>105.331</c:v>
                </c:pt>
                <c:pt idx="6">
                  <c:v>126.398</c:v>
                </c:pt>
                <c:pt idx="7">
                  <c:v>147.464</c:v>
                </c:pt>
                <c:pt idx="8">
                  <c:v>168.53</c:v>
                </c:pt>
                <c:pt idx="9">
                  <c:v>189.59700000000001</c:v>
                </c:pt>
                <c:pt idx="10">
                  <c:v>210.66300000000001</c:v>
                </c:pt>
                <c:pt idx="11">
                  <c:v>231.72900000000001</c:v>
                </c:pt>
                <c:pt idx="12">
                  <c:v>252.79499999999999</c:v>
                </c:pt>
                <c:pt idx="13">
                  <c:v>273.86200000000002</c:v>
                </c:pt>
                <c:pt idx="14">
                  <c:v>294.928</c:v>
                </c:pt>
                <c:pt idx="15">
                  <c:v>315.99400000000003</c:v>
                </c:pt>
                <c:pt idx="16">
                  <c:v>337.06099999999998</c:v>
                </c:pt>
                <c:pt idx="17">
                  <c:v>358.12700000000001</c:v>
                </c:pt>
                <c:pt idx="18">
                  <c:v>379.19299999999998</c:v>
                </c:pt>
                <c:pt idx="19">
                  <c:v>400.26</c:v>
                </c:pt>
                <c:pt idx="20">
                  <c:v>412.899</c:v>
                </c:pt>
                <c:pt idx="21">
                  <c:v>421.32600000000002</c:v>
                </c:pt>
              </c:numCache>
            </c:numRef>
          </c:yVal>
          <c:smooth val="0"/>
          <c:extLst>
            <c:ext xmlns:c16="http://schemas.microsoft.com/office/drawing/2014/chart" uri="{C3380CC4-5D6E-409C-BE32-E72D297353CC}">
              <c16:uniqueId val="{00000000-40CF-4FEB-BF10-7DE1C4049F51}"/>
            </c:ext>
          </c:extLst>
        </c:ser>
        <c:dLbls>
          <c:showLegendKey val="0"/>
          <c:showVal val="0"/>
          <c:showCatName val="0"/>
          <c:showSerName val="0"/>
          <c:showPercent val="0"/>
          <c:showBubbleSize val="0"/>
        </c:dLbls>
        <c:axId val="1728012992"/>
        <c:axId val="293886575"/>
      </c:scatterChart>
      <c:valAx>
        <c:axId val="1728012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86575"/>
        <c:crosses val="autoZero"/>
        <c:crossBetween val="midCat"/>
      </c:valAx>
      <c:valAx>
        <c:axId val="293886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01299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3P</a:t>
            </a:r>
          </a:p>
        </c:rich>
      </c:tx>
      <c:layout>
        <c:manualLayout>
          <c:xMode val="edge"/>
          <c:yMode val="edge"/>
          <c:x val="0.4389227539696634"/>
          <c:y val="6.97167755991285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VOIDs!$Q$3:$Q$24</c:f>
              <c:numCache>
                <c:formatCode>General</c:formatCode>
                <c:ptCount val="22"/>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pt idx="18">
                  <c:v>2700</c:v>
                </c:pt>
                <c:pt idx="19">
                  <c:v>2850</c:v>
                </c:pt>
                <c:pt idx="20">
                  <c:v>2940</c:v>
                </c:pt>
                <c:pt idx="21">
                  <c:v>3000</c:v>
                </c:pt>
              </c:numCache>
            </c:numRef>
          </c:xVal>
          <c:yVal>
            <c:numRef>
              <c:f>VOIDs!$R$3:$R$24</c:f>
              <c:numCache>
                <c:formatCode>0.000</c:formatCode>
                <c:ptCount val="22"/>
                <c:pt idx="0" formatCode="General">
                  <c:v>0</c:v>
                </c:pt>
                <c:pt idx="1">
                  <c:v>24.577000000000002</c:v>
                </c:pt>
                <c:pt idx="2">
                  <c:v>49.154000000000003</c:v>
                </c:pt>
                <c:pt idx="3">
                  <c:v>73.730999999999995</c:v>
                </c:pt>
                <c:pt idx="4">
                  <c:v>98.308000000000007</c:v>
                </c:pt>
                <c:pt idx="5">
                  <c:v>122.88500000000001</c:v>
                </c:pt>
                <c:pt idx="6">
                  <c:v>147.46199999999999</c:v>
                </c:pt>
                <c:pt idx="7">
                  <c:v>172.03899999999999</c:v>
                </c:pt>
                <c:pt idx="8">
                  <c:v>196.61600000000001</c:v>
                </c:pt>
                <c:pt idx="9">
                  <c:v>221.19300000000001</c:v>
                </c:pt>
                <c:pt idx="10">
                  <c:v>245.77</c:v>
                </c:pt>
                <c:pt idx="11">
                  <c:v>270.34800000000001</c:v>
                </c:pt>
                <c:pt idx="12">
                  <c:v>294.92500000000001</c:v>
                </c:pt>
                <c:pt idx="13">
                  <c:v>319.50200000000001</c:v>
                </c:pt>
                <c:pt idx="14">
                  <c:v>344.07900000000001</c:v>
                </c:pt>
                <c:pt idx="15">
                  <c:v>368.65600000000001</c:v>
                </c:pt>
                <c:pt idx="16">
                  <c:v>393.233</c:v>
                </c:pt>
                <c:pt idx="17">
                  <c:v>417.81</c:v>
                </c:pt>
                <c:pt idx="18">
                  <c:v>442.387</c:v>
                </c:pt>
                <c:pt idx="19">
                  <c:v>466.964</c:v>
                </c:pt>
                <c:pt idx="20">
                  <c:v>481.71</c:v>
                </c:pt>
                <c:pt idx="21">
                  <c:v>491.541</c:v>
                </c:pt>
              </c:numCache>
            </c:numRef>
          </c:yVal>
          <c:smooth val="0"/>
          <c:extLst>
            <c:ext xmlns:c16="http://schemas.microsoft.com/office/drawing/2014/chart" uri="{C3380CC4-5D6E-409C-BE32-E72D297353CC}">
              <c16:uniqueId val="{00000000-652E-48CC-B14B-43F7EAF49D9C}"/>
            </c:ext>
          </c:extLst>
        </c:ser>
        <c:dLbls>
          <c:showLegendKey val="0"/>
          <c:showVal val="0"/>
          <c:showCatName val="0"/>
          <c:showSerName val="0"/>
          <c:showPercent val="0"/>
          <c:showBubbleSize val="0"/>
        </c:dLbls>
        <c:axId val="347073791"/>
        <c:axId val="293778575"/>
      </c:scatterChart>
      <c:valAx>
        <c:axId val="3470737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778575"/>
        <c:crosses val="autoZero"/>
        <c:crossBetween val="midCat"/>
      </c:valAx>
      <c:valAx>
        <c:axId val="293778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07379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VOIDs!$U$3:$U$24</c:f>
              <c:numCache>
                <c:formatCode>General</c:formatCode>
                <c:ptCount val="22"/>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pt idx="18">
                  <c:v>2700</c:v>
                </c:pt>
                <c:pt idx="19">
                  <c:v>2850</c:v>
                </c:pt>
                <c:pt idx="20">
                  <c:v>2940</c:v>
                </c:pt>
                <c:pt idx="21">
                  <c:v>3000</c:v>
                </c:pt>
              </c:numCache>
            </c:numRef>
          </c:xVal>
          <c:yVal>
            <c:numRef>
              <c:f>VOIDs!$V$3:$V$24</c:f>
              <c:numCache>
                <c:formatCode>0.000</c:formatCode>
                <c:ptCount val="22"/>
                <c:pt idx="0" formatCode="General">
                  <c:v>0</c:v>
                </c:pt>
                <c:pt idx="1">
                  <c:v>24.577000000000002</c:v>
                </c:pt>
                <c:pt idx="2">
                  <c:v>49.154000000000003</c:v>
                </c:pt>
                <c:pt idx="3">
                  <c:v>73.730999999999995</c:v>
                </c:pt>
                <c:pt idx="4">
                  <c:v>98.308000000000007</c:v>
                </c:pt>
                <c:pt idx="5">
                  <c:v>122.88500000000001</c:v>
                </c:pt>
                <c:pt idx="6">
                  <c:v>147.46199999999999</c:v>
                </c:pt>
                <c:pt idx="7">
                  <c:v>172.03899999999999</c:v>
                </c:pt>
                <c:pt idx="8">
                  <c:v>196.61600000000001</c:v>
                </c:pt>
                <c:pt idx="9">
                  <c:v>221.19300000000001</c:v>
                </c:pt>
                <c:pt idx="10">
                  <c:v>245.77</c:v>
                </c:pt>
                <c:pt idx="11">
                  <c:v>270.34800000000001</c:v>
                </c:pt>
                <c:pt idx="12">
                  <c:v>294.92500000000001</c:v>
                </c:pt>
                <c:pt idx="13">
                  <c:v>319.50200000000001</c:v>
                </c:pt>
                <c:pt idx="14">
                  <c:v>344.07900000000001</c:v>
                </c:pt>
                <c:pt idx="15">
                  <c:v>368.65600000000001</c:v>
                </c:pt>
                <c:pt idx="16">
                  <c:v>393.233</c:v>
                </c:pt>
                <c:pt idx="17">
                  <c:v>417.81</c:v>
                </c:pt>
                <c:pt idx="18">
                  <c:v>442.387</c:v>
                </c:pt>
                <c:pt idx="19">
                  <c:v>466.964</c:v>
                </c:pt>
                <c:pt idx="20">
                  <c:v>481.71</c:v>
                </c:pt>
                <c:pt idx="21">
                  <c:v>491.541</c:v>
                </c:pt>
              </c:numCache>
            </c:numRef>
          </c:yVal>
          <c:smooth val="0"/>
          <c:extLst>
            <c:ext xmlns:c16="http://schemas.microsoft.com/office/drawing/2014/chart" uri="{C3380CC4-5D6E-409C-BE32-E72D297353CC}">
              <c16:uniqueId val="{00000000-A7A9-43C9-BDE9-ED28B6ED9BD7}"/>
            </c:ext>
          </c:extLst>
        </c:ser>
        <c:dLbls>
          <c:showLegendKey val="0"/>
          <c:showVal val="0"/>
          <c:showCatName val="0"/>
          <c:showSerName val="0"/>
          <c:showPercent val="0"/>
          <c:showBubbleSize val="0"/>
        </c:dLbls>
        <c:axId val="1690627648"/>
        <c:axId val="293853935"/>
      </c:scatterChart>
      <c:valAx>
        <c:axId val="1690627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53935"/>
        <c:crosses val="autoZero"/>
        <c:crossBetween val="midCat"/>
      </c:valAx>
      <c:valAx>
        <c:axId val="293853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062764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4P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VOIDs!$Y$3:$Y$24</c:f>
              <c:numCache>
                <c:formatCode>General</c:formatCode>
                <c:ptCount val="22"/>
                <c:pt idx="0">
                  <c:v>0</c:v>
                </c:pt>
                <c:pt idx="1">
                  <c:v>75</c:v>
                </c:pt>
                <c:pt idx="2">
                  <c:v>150</c:v>
                </c:pt>
                <c:pt idx="3">
                  <c:v>225</c:v>
                </c:pt>
                <c:pt idx="4">
                  <c:v>300</c:v>
                </c:pt>
                <c:pt idx="5">
                  <c:v>375</c:v>
                </c:pt>
                <c:pt idx="6">
                  <c:v>450</c:v>
                </c:pt>
                <c:pt idx="7">
                  <c:v>525</c:v>
                </c:pt>
                <c:pt idx="8">
                  <c:v>600</c:v>
                </c:pt>
                <c:pt idx="9">
                  <c:v>675</c:v>
                </c:pt>
                <c:pt idx="10">
                  <c:v>750</c:v>
                </c:pt>
                <c:pt idx="11">
                  <c:v>825</c:v>
                </c:pt>
                <c:pt idx="12">
                  <c:v>900</c:v>
                </c:pt>
                <c:pt idx="13">
                  <c:v>975</c:v>
                </c:pt>
                <c:pt idx="14">
                  <c:v>1050</c:v>
                </c:pt>
                <c:pt idx="15">
                  <c:v>1125</c:v>
                </c:pt>
                <c:pt idx="16">
                  <c:v>1200</c:v>
                </c:pt>
                <c:pt idx="17">
                  <c:v>1275</c:v>
                </c:pt>
                <c:pt idx="18">
                  <c:v>1350</c:v>
                </c:pt>
                <c:pt idx="19">
                  <c:v>1425</c:v>
                </c:pt>
                <c:pt idx="20">
                  <c:v>1470</c:v>
                </c:pt>
                <c:pt idx="21">
                  <c:v>1500</c:v>
                </c:pt>
              </c:numCache>
            </c:numRef>
          </c:xVal>
          <c:yVal>
            <c:numRef>
              <c:f>VOIDs!$Z$3:$Z$24</c:f>
              <c:numCache>
                <c:formatCode>0.000</c:formatCode>
                <c:ptCount val="22"/>
                <c:pt idx="0" formatCode="General">
                  <c:v>0</c:v>
                </c:pt>
                <c:pt idx="1">
                  <c:v>6.5149999999999997</c:v>
                </c:pt>
                <c:pt idx="2">
                  <c:v>13.031000000000001</c:v>
                </c:pt>
                <c:pt idx="3">
                  <c:v>19.545999999999999</c:v>
                </c:pt>
                <c:pt idx="4">
                  <c:v>26.061</c:v>
                </c:pt>
                <c:pt idx="5">
                  <c:v>32.576999999999998</c:v>
                </c:pt>
                <c:pt idx="6">
                  <c:v>39.091999999999999</c:v>
                </c:pt>
                <c:pt idx="7">
                  <c:v>45.607999999999997</c:v>
                </c:pt>
                <c:pt idx="8">
                  <c:v>52.122999999999998</c:v>
                </c:pt>
                <c:pt idx="9">
                  <c:v>58.637999999999998</c:v>
                </c:pt>
                <c:pt idx="10">
                  <c:v>65.153999999999996</c:v>
                </c:pt>
                <c:pt idx="11">
                  <c:v>71.668999999999997</c:v>
                </c:pt>
                <c:pt idx="12">
                  <c:v>78.183999999999997</c:v>
                </c:pt>
                <c:pt idx="13">
                  <c:v>84.7</c:v>
                </c:pt>
                <c:pt idx="14">
                  <c:v>91.215000000000003</c:v>
                </c:pt>
                <c:pt idx="15">
                  <c:v>97.73</c:v>
                </c:pt>
                <c:pt idx="16">
                  <c:v>104.246</c:v>
                </c:pt>
                <c:pt idx="17">
                  <c:v>110.761</c:v>
                </c:pt>
                <c:pt idx="18">
                  <c:v>117.277</c:v>
                </c:pt>
                <c:pt idx="19">
                  <c:v>123.792</c:v>
                </c:pt>
                <c:pt idx="20">
                  <c:v>127.70099999999999</c:v>
                </c:pt>
                <c:pt idx="21">
                  <c:v>130.30699999999999</c:v>
                </c:pt>
              </c:numCache>
            </c:numRef>
          </c:yVal>
          <c:smooth val="0"/>
          <c:extLst>
            <c:ext xmlns:c16="http://schemas.microsoft.com/office/drawing/2014/chart" uri="{C3380CC4-5D6E-409C-BE32-E72D297353CC}">
              <c16:uniqueId val="{00000000-444A-40D6-8766-B4D4E7F93F38}"/>
            </c:ext>
          </c:extLst>
        </c:ser>
        <c:dLbls>
          <c:showLegendKey val="0"/>
          <c:showVal val="0"/>
          <c:showCatName val="0"/>
          <c:showSerName val="0"/>
          <c:showPercent val="0"/>
          <c:showBubbleSize val="0"/>
        </c:dLbls>
        <c:axId val="1739126416"/>
        <c:axId val="293864975"/>
      </c:scatterChart>
      <c:valAx>
        <c:axId val="1739126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64975"/>
        <c:crosses val="autoZero"/>
        <c:crossBetween val="midCat"/>
      </c:valAx>
      <c:valAx>
        <c:axId val="293864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126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5P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VOIDs!$AC$3:$AC$24</c:f>
              <c:numCache>
                <c:formatCode>General</c:formatCode>
                <c:ptCount val="22"/>
                <c:pt idx="0">
                  <c:v>0</c:v>
                </c:pt>
                <c:pt idx="1">
                  <c:v>75</c:v>
                </c:pt>
                <c:pt idx="2">
                  <c:v>150</c:v>
                </c:pt>
                <c:pt idx="3">
                  <c:v>225</c:v>
                </c:pt>
                <c:pt idx="4">
                  <c:v>300</c:v>
                </c:pt>
                <c:pt idx="5">
                  <c:v>375</c:v>
                </c:pt>
                <c:pt idx="6">
                  <c:v>450</c:v>
                </c:pt>
                <c:pt idx="7">
                  <c:v>525</c:v>
                </c:pt>
                <c:pt idx="8">
                  <c:v>600</c:v>
                </c:pt>
                <c:pt idx="9">
                  <c:v>675</c:v>
                </c:pt>
                <c:pt idx="10">
                  <c:v>750</c:v>
                </c:pt>
                <c:pt idx="11">
                  <c:v>825</c:v>
                </c:pt>
                <c:pt idx="12">
                  <c:v>900</c:v>
                </c:pt>
                <c:pt idx="13">
                  <c:v>975</c:v>
                </c:pt>
                <c:pt idx="14">
                  <c:v>1050</c:v>
                </c:pt>
                <c:pt idx="15">
                  <c:v>1125</c:v>
                </c:pt>
                <c:pt idx="16">
                  <c:v>1200</c:v>
                </c:pt>
                <c:pt idx="17">
                  <c:v>1275</c:v>
                </c:pt>
                <c:pt idx="18">
                  <c:v>1350</c:v>
                </c:pt>
                <c:pt idx="19">
                  <c:v>1425</c:v>
                </c:pt>
                <c:pt idx="20">
                  <c:v>1470</c:v>
                </c:pt>
                <c:pt idx="21">
                  <c:v>1500</c:v>
                </c:pt>
              </c:numCache>
            </c:numRef>
          </c:xVal>
          <c:yVal>
            <c:numRef>
              <c:f>VOIDs!$AD$3:$AD$24</c:f>
              <c:numCache>
                <c:formatCode>0.000</c:formatCode>
                <c:ptCount val="22"/>
                <c:pt idx="0" formatCode="General">
                  <c:v>0</c:v>
                </c:pt>
                <c:pt idx="1">
                  <c:v>6.516</c:v>
                </c:pt>
                <c:pt idx="2">
                  <c:v>13.031000000000001</c:v>
                </c:pt>
                <c:pt idx="3">
                  <c:v>19.547000000000001</c:v>
                </c:pt>
                <c:pt idx="4">
                  <c:v>26.062000000000001</c:v>
                </c:pt>
                <c:pt idx="5">
                  <c:v>32.578000000000003</c:v>
                </c:pt>
                <c:pt idx="6">
                  <c:v>39.093000000000004</c:v>
                </c:pt>
                <c:pt idx="7">
                  <c:v>45.609000000000002</c:v>
                </c:pt>
                <c:pt idx="8">
                  <c:v>52.124000000000002</c:v>
                </c:pt>
                <c:pt idx="9">
                  <c:v>58.64</c:v>
                </c:pt>
                <c:pt idx="10">
                  <c:v>65.155000000000001</c:v>
                </c:pt>
                <c:pt idx="11">
                  <c:v>71.671000000000006</c:v>
                </c:pt>
                <c:pt idx="12">
                  <c:v>78.186000000000007</c:v>
                </c:pt>
                <c:pt idx="13">
                  <c:v>84.701999999999998</c:v>
                </c:pt>
                <c:pt idx="14">
                  <c:v>91.216999999999999</c:v>
                </c:pt>
                <c:pt idx="15">
                  <c:v>97.733000000000004</c:v>
                </c:pt>
                <c:pt idx="16">
                  <c:v>104.248</c:v>
                </c:pt>
                <c:pt idx="17">
                  <c:v>110.764</c:v>
                </c:pt>
                <c:pt idx="18">
                  <c:v>117.279</c:v>
                </c:pt>
                <c:pt idx="19">
                  <c:v>123.795</c:v>
                </c:pt>
                <c:pt idx="20">
                  <c:v>127.70399999999999</c:v>
                </c:pt>
                <c:pt idx="21">
                  <c:v>130.31</c:v>
                </c:pt>
              </c:numCache>
            </c:numRef>
          </c:yVal>
          <c:smooth val="0"/>
          <c:extLst>
            <c:ext xmlns:c16="http://schemas.microsoft.com/office/drawing/2014/chart" uri="{C3380CC4-5D6E-409C-BE32-E72D297353CC}">
              <c16:uniqueId val="{00000000-08DF-4E3A-A92A-8C8159BF228A}"/>
            </c:ext>
          </c:extLst>
        </c:ser>
        <c:dLbls>
          <c:showLegendKey val="0"/>
          <c:showVal val="0"/>
          <c:showCatName val="0"/>
          <c:showSerName val="0"/>
          <c:showPercent val="0"/>
          <c:showBubbleSize val="0"/>
        </c:dLbls>
        <c:axId val="1728012528"/>
        <c:axId val="293885615"/>
      </c:scatterChart>
      <c:valAx>
        <c:axId val="1728012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85615"/>
        <c:crosses val="autoZero"/>
        <c:crossBetween val="midCat"/>
      </c:valAx>
      <c:valAx>
        <c:axId val="293885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0125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7P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VOIDs!$E$29:$E$50</c:f>
              <c:numCache>
                <c:formatCode>General</c:formatCode>
                <c:ptCount val="22"/>
                <c:pt idx="0">
                  <c:v>0</c:v>
                </c:pt>
                <c:pt idx="1">
                  <c:v>455</c:v>
                </c:pt>
                <c:pt idx="2">
                  <c:v>910</c:v>
                </c:pt>
                <c:pt idx="3">
                  <c:v>1365</c:v>
                </c:pt>
                <c:pt idx="4">
                  <c:v>1820</c:v>
                </c:pt>
                <c:pt idx="5">
                  <c:v>2275</c:v>
                </c:pt>
                <c:pt idx="6">
                  <c:v>2730</c:v>
                </c:pt>
                <c:pt idx="7">
                  <c:v>3117</c:v>
                </c:pt>
                <c:pt idx="8">
                  <c:v>3208</c:v>
                </c:pt>
                <c:pt idx="9">
                  <c:v>3299</c:v>
                </c:pt>
                <c:pt idx="10">
                  <c:v>3390</c:v>
                </c:pt>
                <c:pt idx="11">
                  <c:v>3481</c:v>
                </c:pt>
                <c:pt idx="12">
                  <c:v>3572</c:v>
                </c:pt>
                <c:pt idx="13">
                  <c:v>3663</c:v>
                </c:pt>
                <c:pt idx="14">
                  <c:v>3754</c:v>
                </c:pt>
                <c:pt idx="15">
                  <c:v>3845</c:v>
                </c:pt>
                <c:pt idx="16">
                  <c:v>3936</c:v>
                </c:pt>
                <c:pt idx="17">
                  <c:v>4027</c:v>
                </c:pt>
                <c:pt idx="18">
                  <c:v>4118</c:v>
                </c:pt>
                <c:pt idx="19">
                  <c:v>4209</c:v>
                </c:pt>
                <c:pt idx="20">
                  <c:v>4264</c:v>
                </c:pt>
                <c:pt idx="21">
                  <c:v>4300</c:v>
                </c:pt>
              </c:numCache>
            </c:numRef>
          </c:xVal>
          <c:yVal>
            <c:numRef>
              <c:f>VOIDs!$G$29:$G$50</c:f>
              <c:numCache>
                <c:formatCode>0.00</c:formatCode>
                <c:ptCount val="22"/>
                <c:pt idx="0">
                  <c:v>0</c:v>
                </c:pt>
                <c:pt idx="1">
                  <c:v>7.19</c:v>
                </c:pt>
                <c:pt idx="2">
                  <c:v>14.39</c:v>
                </c:pt>
                <c:pt idx="3">
                  <c:v>21.58</c:v>
                </c:pt>
                <c:pt idx="4">
                  <c:v>28.77</c:v>
                </c:pt>
                <c:pt idx="5">
                  <c:v>35.97</c:v>
                </c:pt>
                <c:pt idx="6">
                  <c:v>43.16</c:v>
                </c:pt>
                <c:pt idx="7">
                  <c:v>50.35</c:v>
                </c:pt>
                <c:pt idx="8">
                  <c:v>57.54</c:v>
                </c:pt>
                <c:pt idx="9">
                  <c:v>64.739999999999995</c:v>
                </c:pt>
                <c:pt idx="10">
                  <c:v>71.930000000000007</c:v>
                </c:pt>
                <c:pt idx="11">
                  <c:v>79.12</c:v>
                </c:pt>
                <c:pt idx="12">
                  <c:v>86.32</c:v>
                </c:pt>
                <c:pt idx="13">
                  <c:v>93.51</c:v>
                </c:pt>
                <c:pt idx="14">
                  <c:v>100.7</c:v>
                </c:pt>
                <c:pt idx="15">
                  <c:v>107.9</c:v>
                </c:pt>
                <c:pt idx="16">
                  <c:v>115.09</c:v>
                </c:pt>
                <c:pt idx="17">
                  <c:v>122.28</c:v>
                </c:pt>
                <c:pt idx="18">
                  <c:v>129.47</c:v>
                </c:pt>
                <c:pt idx="19">
                  <c:v>136.66999999999999</c:v>
                </c:pt>
                <c:pt idx="20">
                  <c:v>140.97999999999999</c:v>
                </c:pt>
                <c:pt idx="21">
                  <c:v>143.86000000000001</c:v>
                </c:pt>
              </c:numCache>
            </c:numRef>
          </c:yVal>
          <c:smooth val="0"/>
          <c:extLst>
            <c:ext xmlns:c16="http://schemas.microsoft.com/office/drawing/2014/chart" uri="{C3380CC4-5D6E-409C-BE32-E72D297353CC}">
              <c16:uniqueId val="{00000000-03A9-439A-9D8E-96AC2B547E55}"/>
            </c:ext>
          </c:extLst>
        </c:ser>
        <c:dLbls>
          <c:showLegendKey val="0"/>
          <c:showVal val="0"/>
          <c:showCatName val="0"/>
          <c:showSerName val="0"/>
          <c:showPercent val="0"/>
          <c:showBubbleSize val="0"/>
        </c:dLbls>
        <c:axId val="1728048256"/>
        <c:axId val="1850560464"/>
      </c:scatterChart>
      <c:valAx>
        <c:axId val="1728048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560464"/>
        <c:crosses val="autoZero"/>
        <c:crossBetween val="midCat"/>
      </c:valAx>
      <c:valAx>
        <c:axId val="185056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0482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8S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VOIDs!$I$29:$I$50</c:f>
              <c:numCache>
                <c:formatCode>General</c:formatCode>
                <c:ptCount val="22"/>
                <c:pt idx="0">
                  <c:v>0</c:v>
                </c:pt>
                <c:pt idx="1">
                  <c:v>215</c:v>
                </c:pt>
                <c:pt idx="2">
                  <c:v>430</c:v>
                </c:pt>
                <c:pt idx="3">
                  <c:v>645</c:v>
                </c:pt>
                <c:pt idx="4">
                  <c:v>860</c:v>
                </c:pt>
                <c:pt idx="5">
                  <c:v>1075</c:v>
                </c:pt>
                <c:pt idx="6">
                  <c:v>1290</c:v>
                </c:pt>
                <c:pt idx="7">
                  <c:v>1505</c:v>
                </c:pt>
                <c:pt idx="8">
                  <c:v>1720</c:v>
                </c:pt>
                <c:pt idx="9">
                  <c:v>1935</c:v>
                </c:pt>
                <c:pt idx="10">
                  <c:v>2150</c:v>
                </c:pt>
                <c:pt idx="11">
                  <c:v>2365</c:v>
                </c:pt>
                <c:pt idx="12">
                  <c:v>2580</c:v>
                </c:pt>
                <c:pt idx="13">
                  <c:v>2795</c:v>
                </c:pt>
                <c:pt idx="14">
                  <c:v>3010</c:v>
                </c:pt>
                <c:pt idx="15">
                  <c:v>3225</c:v>
                </c:pt>
                <c:pt idx="16">
                  <c:v>3440</c:v>
                </c:pt>
                <c:pt idx="17">
                  <c:v>3655</c:v>
                </c:pt>
                <c:pt idx="18">
                  <c:v>3870</c:v>
                </c:pt>
                <c:pt idx="19">
                  <c:v>4085</c:v>
                </c:pt>
                <c:pt idx="20">
                  <c:v>4214</c:v>
                </c:pt>
                <c:pt idx="21">
                  <c:v>4300</c:v>
                </c:pt>
              </c:numCache>
            </c:numRef>
          </c:xVal>
          <c:yVal>
            <c:numRef>
              <c:f>VOIDs!$J$29:$J$50</c:f>
              <c:numCache>
                <c:formatCode>0.000</c:formatCode>
                <c:ptCount val="22"/>
                <c:pt idx="0">
                  <c:v>0</c:v>
                </c:pt>
                <c:pt idx="1">
                  <c:v>0.57199999999999995</c:v>
                </c:pt>
                <c:pt idx="2">
                  <c:v>1.1439999999999999</c:v>
                </c:pt>
                <c:pt idx="3">
                  <c:v>1.7150000000000001</c:v>
                </c:pt>
                <c:pt idx="4">
                  <c:v>2.2869999999999999</c:v>
                </c:pt>
                <c:pt idx="5">
                  <c:v>2.859</c:v>
                </c:pt>
                <c:pt idx="6">
                  <c:v>3.431</c:v>
                </c:pt>
                <c:pt idx="7">
                  <c:v>4.0030000000000001</c:v>
                </c:pt>
                <c:pt idx="8">
                  <c:v>4.5750000000000002</c:v>
                </c:pt>
                <c:pt idx="9">
                  <c:v>5.1459999999999999</c:v>
                </c:pt>
                <c:pt idx="10">
                  <c:v>5.718</c:v>
                </c:pt>
                <c:pt idx="11">
                  <c:v>6.29</c:v>
                </c:pt>
                <c:pt idx="12">
                  <c:v>6.8620000000000001</c:v>
                </c:pt>
                <c:pt idx="13">
                  <c:v>7.4340000000000002</c:v>
                </c:pt>
                <c:pt idx="14">
                  <c:v>8.0060000000000002</c:v>
                </c:pt>
                <c:pt idx="15">
                  <c:v>8.577</c:v>
                </c:pt>
                <c:pt idx="16">
                  <c:v>9.1489999999999991</c:v>
                </c:pt>
                <c:pt idx="17">
                  <c:v>9.7210000000000001</c:v>
                </c:pt>
                <c:pt idx="18">
                  <c:v>10.292999999999999</c:v>
                </c:pt>
                <c:pt idx="19">
                  <c:v>10.865</c:v>
                </c:pt>
                <c:pt idx="20">
                  <c:v>11.208</c:v>
                </c:pt>
                <c:pt idx="21">
                  <c:v>11.436</c:v>
                </c:pt>
              </c:numCache>
            </c:numRef>
          </c:yVal>
          <c:smooth val="0"/>
          <c:extLst>
            <c:ext xmlns:c16="http://schemas.microsoft.com/office/drawing/2014/chart" uri="{C3380CC4-5D6E-409C-BE32-E72D297353CC}">
              <c16:uniqueId val="{00000000-0D1D-4178-A45A-E03660474827}"/>
            </c:ext>
          </c:extLst>
        </c:ser>
        <c:dLbls>
          <c:showLegendKey val="0"/>
          <c:showVal val="0"/>
          <c:showCatName val="0"/>
          <c:showSerName val="0"/>
          <c:showPercent val="0"/>
          <c:showBubbleSize val="0"/>
        </c:dLbls>
        <c:axId val="1739221536"/>
        <c:axId val="293865455"/>
      </c:scatterChart>
      <c:valAx>
        <c:axId val="1739221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65455"/>
        <c:crosses val="autoZero"/>
        <c:crossBetween val="midCat"/>
      </c:valAx>
      <c:valAx>
        <c:axId val="29386545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22153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VOIDs!$M$29:$M$50</c:f>
              <c:numCache>
                <c:formatCode>General</c:formatCode>
                <c:ptCount val="22"/>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pt idx="18">
                  <c:v>2700</c:v>
                </c:pt>
                <c:pt idx="19">
                  <c:v>2850</c:v>
                </c:pt>
                <c:pt idx="20">
                  <c:v>2940</c:v>
                </c:pt>
                <c:pt idx="21">
                  <c:v>3000</c:v>
                </c:pt>
              </c:numCache>
            </c:numRef>
          </c:xVal>
          <c:yVal>
            <c:numRef>
              <c:f>VOIDs!$N$29:$N$50</c:f>
              <c:numCache>
                <c:formatCode>0.000</c:formatCode>
                <c:ptCount val="22"/>
                <c:pt idx="0">
                  <c:v>0</c:v>
                </c:pt>
                <c:pt idx="1">
                  <c:v>2.5529999999999999</c:v>
                </c:pt>
                <c:pt idx="2">
                  <c:v>5.1070000000000002</c:v>
                </c:pt>
                <c:pt idx="3">
                  <c:v>7.66</c:v>
                </c:pt>
                <c:pt idx="4">
                  <c:v>10.212999999999999</c:v>
                </c:pt>
                <c:pt idx="5">
                  <c:v>12.766</c:v>
                </c:pt>
                <c:pt idx="6">
                  <c:v>15.32</c:v>
                </c:pt>
                <c:pt idx="7">
                  <c:v>17.873000000000001</c:v>
                </c:pt>
                <c:pt idx="8">
                  <c:v>20.425999999999998</c:v>
                </c:pt>
                <c:pt idx="9">
                  <c:v>22.98</c:v>
                </c:pt>
                <c:pt idx="10">
                  <c:v>25.533000000000001</c:v>
                </c:pt>
                <c:pt idx="11">
                  <c:v>28.085999999999999</c:v>
                </c:pt>
                <c:pt idx="12">
                  <c:v>30.64</c:v>
                </c:pt>
                <c:pt idx="13">
                  <c:v>33.192999999999998</c:v>
                </c:pt>
                <c:pt idx="14">
                  <c:v>35.746000000000002</c:v>
                </c:pt>
                <c:pt idx="15">
                  <c:v>38.298999999999999</c:v>
                </c:pt>
                <c:pt idx="16">
                  <c:v>40.853000000000002</c:v>
                </c:pt>
                <c:pt idx="17">
                  <c:v>43.405999999999999</c:v>
                </c:pt>
                <c:pt idx="18">
                  <c:v>45.959000000000003</c:v>
                </c:pt>
                <c:pt idx="19">
                  <c:v>48.512999999999998</c:v>
                </c:pt>
                <c:pt idx="20">
                  <c:v>50.045000000000002</c:v>
                </c:pt>
                <c:pt idx="21">
                  <c:v>51.066000000000003</c:v>
                </c:pt>
              </c:numCache>
            </c:numRef>
          </c:yVal>
          <c:smooth val="0"/>
          <c:extLst>
            <c:ext xmlns:c16="http://schemas.microsoft.com/office/drawing/2014/chart" uri="{C3380CC4-5D6E-409C-BE32-E72D297353CC}">
              <c16:uniqueId val="{00000000-6780-4CF0-97FE-4DB72ECDDCB6}"/>
            </c:ext>
          </c:extLst>
        </c:ser>
        <c:dLbls>
          <c:showLegendKey val="0"/>
          <c:showVal val="0"/>
          <c:showCatName val="0"/>
          <c:showSerName val="0"/>
          <c:showPercent val="0"/>
          <c:showBubbleSize val="0"/>
        </c:dLbls>
        <c:axId val="1681885504"/>
        <c:axId val="293752175"/>
      </c:scatterChart>
      <c:valAx>
        <c:axId val="1681885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752175"/>
        <c:crosses val="autoZero"/>
        <c:crossBetween val="midCat"/>
      </c:valAx>
      <c:valAx>
        <c:axId val="29375217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88550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VOIDs!$Q$29:$Q$50</c:f>
              <c:numCache>
                <c:formatCode>General</c:formatCode>
                <c:ptCount val="22"/>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pt idx="18">
                  <c:v>2700</c:v>
                </c:pt>
                <c:pt idx="19">
                  <c:v>2850</c:v>
                </c:pt>
                <c:pt idx="20">
                  <c:v>2940</c:v>
                </c:pt>
                <c:pt idx="21">
                  <c:v>3000</c:v>
                </c:pt>
              </c:numCache>
            </c:numRef>
          </c:xVal>
          <c:yVal>
            <c:numRef>
              <c:f>VOIDs!$R$29:$R$50</c:f>
              <c:numCache>
                <c:formatCode>0.000</c:formatCode>
                <c:ptCount val="22"/>
                <c:pt idx="0">
                  <c:v>0</c:v>
                </c:pt>
                <c:pt idx="1">
                  <c:v>0.42499999999999999</c:v>
                </c:pt>
                <c:pt idx="2">
                  <c:v>0.85099999999999998</c:v>
                </c:pt>
                <c:pt idx="3">
                  <c:v>1.276</c:v>
                </c:pt>
                <c:pt idx="4">
                  <c:v>1.702</c:v>
                </c:pt>
                <c:pt idx="5">
                  <c:v>2.1269999999999998</c:v>
                </c:pt>
                <c:pt idx="6">
                  <c:v>2.5529999999999999</c:v>
                </c:pt>
                <c:pt idx="7">
                  <c:v>2.9780000000000002</c:v>
                </c:pt>
                <c:pt idx="8">
                  <c:v>3.4039999999999999</c:v>
                </c:pt>
                <c:pt idx="9">
                  <c:v>3.8290000000000002</c:v>
                </c:pt>
                <c:pt idx="10">
                  <c:v>4.2549999999999999</c:v>
                </c:pt>
                <c:pt idx="11">
                  <c:v>4.68</c:v>
                </c:pt>
                <c:pt idx="12">
                  <c:v>5.1059999999999999</c:v>
                </c:pt>
                <c:pt idx="13">
                  <c:v>5.5309999999999997</c:v>
                </c:pt>
                <c:pt idx="14">
                  <c:v>5.9569999999999999</c:v>
                </c:pt>
                <c:pt idx="15">
                  <c:v>6.3819999999999997</c:v>
                </c:pt>
                <c:pt idx="16">
                  <c:v>6.8079999999999998</c:v>
                </c:pt>
                <c:pt idx="17">
                  <c:v>7.2329999999999997</c:v>
                </c:pt>
                <c:pt idx="18">
                  <c:v>7.6589999999999998</c:v>
                </c:pt>
                <c:pt idx="19">
                  <c:v>8.0839999999999996</c:v>
                </c:pt>
                <c:pt idx="20">
                  <c:v>8.34</c:v>
                </c:pt>
                <c:pt idx="21">
                  <c:v>8.51</c:v>
                </c:pt>
              </c:numCache>
            </c:numRef>
          </c:yVal>
          <c:smooth val="0"/>
          <c:extLst>
            <c:ext xmlns:c16="http://schemas.microsoft.com/office/drawing/2014/chart" uri="{C3380CC4-5D6E-409C-BE32-E72D297353CC}">
              <c16:uniqueId val="{00000000-3621-4FA4-B646-E3E08665F139}"/>
            </c:ext>
          </c:extLst>
        </c:ser>
        <c:dLbls>
          <c:showLegendKey val="0"/>
          <c:showVal val="0"/>
          <c:showCatName val="0"/>
          <c:showSerName val="0"/>
          <c:showPercent val="0"/>
          <c:showBubbleSize val="0"/>
        </c:dLbls>
        <c:axId val="1743672448"/>
        <c:axId val="293949935"/>
      </c:scatterChart>
      <c:valAx>
        <c:axId val="1743672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949935"/>
        <c:crosses val="autoZero"/>
        <c:crossBetween val="midCat"/>
      </c:valAx>
      <c:valAx>
        <c:axId val="29394993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67244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VOIDs!$A$29:$A$50</c:f>
              <c:numCache>
                <c:formatCode>General</c:formatCode>
                <c:ptCount val="22"/>
                <c:pt idx="0">
                  <c:v>0</c:v>
                </c:pt>
                <c:pt idx="1">
                  <c:v>505</c:v>
                </c:pt>
                <c:pt idx="2">
                  <c:v>1010</c:v>
                </c:pt>
                <c:pt idx="3">
                  <c:v>1515</c:v>
                </c:pt>
                <c:pt idx="4">
                  <c:v>2020</c:v>
                </c:pt>
                <c:pt idx="5">
                  <c:v>2525</c:v>
                </c:pt>
                <c:pt idx="6">
                  <c:v>3030</c:v>
                </c:pt>
                <c:pt idx="7">
                  <c:v>3175</c:v>
                </c:pt>
                <c:pt idx="8">
                  <c:v>3261</c:v>
                </c:pt>
                <c:pt idx="9">
                  <c:v>3348</c:v>
                </c:pt>
                <c:pt idx="10">
                  <c:v>3434</c:v>
                </c:pt>
                <c:pt idx="11">
                  <c:v>3521</c:v>
                </c:pt>
                <c:pt idx="12">
                  <c:v>3608</c:v>
                </c:pt>
                <c:pt idx="13">
                  <c:v>3694</c:v>
                </c:pt>
                <c:pt idx="14">
                  <c:v>3781</c:v>
                </c:pt>
                <c:pt idx="15">
                  <c:v>3867</c:v>
                </c:pt>
                <c:pt idx="16">
                  <c:v>3954</c:v>
                </c:pt>
                <c:pt idx="17">
                  <c:v>4040</c:v>
                </c:pt>
                <c:pt idx="18">
                  <c:v>4127</c:v>
                </c:pt>
                <c:pt idx="19">
                  <c:v>4213</c:v>
                </c:pt>
                <c:pt idx="20">
                  <c:v>4265</c:v>
                </c:pt>
                <c:pt idx="21">
                  <c:v>4300</c:v>
                </c:pt>
              </c:numCache>
            </c:numRef>
          </c:xVal>
          <c:yVal>
            <c:numRef>
              <c:f>VOIDs!$B$29:$B$50</c:f>
              <c:numCache>
                <c:formatCode>0.000</c:formatCode>
                <c:ptCount val="22"/>
                <c:pt idx="0">
                  <c:v>0</c:v>
                </c:pt>
                <c:pt idx="1">
                  <c:v>7.52</c:v>
                </c:pt>
                <c:pt idx="2">
                  <c:v>15.04</c:v>
                </c:pt>
                <c:pt idx="3">
                  <c:v>22.56</c:v>
                </c:pt>
                <c:pt idx="4">
                  <c:v>30.08</c:v>
                </c:pt>
                <c:pt idx="5">
                  <c:v>37.6</c:v>
                </c:pt>
                <c:pt idx="6">
                  <c:v>45.12</c:v>
                </c:pt>
                <c:pt idx="7">
                  <c:v>52.64</c:v>
                </c:pt>
                <c:pt idx="8">
                  <c:v>60.16</c:v>
                </c:pt>
                <c:pt idx="9">
                  <c:v>67.680000000000007</c:v>
                </c:pt>
                <c:pt idx="10">
                  <c:v>75.2</c:v>
                </c:pt>
                <c:pt idx="11">
                  <c:v>82.72</c:v>
                </c:pt>
                <c:pt idx="12">
                  <c:v>90.239000000000004</c:v>
                </c:pt>
                <c:pt idx="13">
                  <c:v>97.759</c:v>
                </c:pt>
                <c:pt idx="14">
                  <c:v>105.279</c:v>
                </c:pt>
                <c:pt idx="15">
                  <c:v>112.79900000000001</c:v>
                </c:pt>
                <c:pt idx="16">
                  <c:v>120.319</c:v>
                </c:pt>
                <c:pt idx="17">
                  <c:v>127.839</c:v>
                </c:pt>
                <c:pt idx="18">
                  <c:v>135.35900000000001</c:v>
                </c:pt>
                <c:pt idx="19">
                  <c:v>142.87899999999999</c:v>
                </c:pt>
                <c:pt idx="20">
                  <c:v>147.39099999999999</c:v>
                </c:pt>
                <c:pt idx="21">
                  <c:v>150.399</c:v>
                </c:pt>
              </c:numCache>
            </c:numRef>
          </c:yVal>
          <c:smooth val="0"/>
          <c:extLst>
            <c:ext xmlns:c16="http://schemas.microsoft.com/office/drawing/2014/chart" uri="{C3380CC4-5D6E-409C-BE32-E72D297353CC}">
              <c16:uniqueId val="{00000000-CE46-4BCB-BA39-DB2DB8099D61}"/>
            </c:ext>
          </c:extLst>
        </c:ser>
        <c:dLbls>
          <c:showLegendKey val="0"/>
          <c:showVal val="0"/>
          <c:showCatName val="0"/>
          <c:showSerName val="0"/>
          <c:showPercent val="0"/>
          <c:showBubbleSize val="0"/>
        </c:dLbls>
        <c:axId val="1876084992"/>
        <c:axId val="293957135"/>
      </c:scatterChart>
      <c:valAx>
        <c:axId val="1876084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957135"/>
        <c:crosses val="autoZero"/>
        <c:crossBetween val="midCat"/>
      </c:valAx>
      <c:valAx>
        <c:axId val="29395713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608499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14</xdr:col>
      <xdr:colOff>100852</xdr:colOff>
      <xdr:row>2</xdr:row>
      <xdr:rowOff>156883</xdr:rowOff>
    </xdr:from>
    <xdr:to>
      <xdr:col>16</xdr:col>
      <xdr:colOff>251459</xdr:colOff>
      <xdr:row>7</xdr:row>
      <xdr:rowOff>27343</xdr:rowOff>
    </xdr:to>
    <xdr:sp macro="" textlink="">
      <xdr:nvSpPr>
        <xdr:cNvPr id="2" name="Oval 1">
          <a:extLst>
            <a:ext uri="{FF2B5EF4-FFF2-40B4-BE49-F238E27FC236}">
              <a16:creationId xmlns:a16="http://schemas.microsoft.com/office/drawing/2014/main" id="{39DE863E-4A6B-DEB3-0938-F3857E897C49}"/>
            </a:ext>
          </a:extLst>
        </xdr:cNvPr>
        <xdr:cNvSpPr/>
      </xdr:nvSpPr>
      <xdr:spPr>
        <a:xfrm>
          <a:off x="8236323" y="694765"/>
          <a:ext cx="822960" cy="8229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E" sz="1100"/>
            <a:t>	</a:t>
          </a:r>
        </a:p>
      </xdr:txBody>
    </xdr:sp>
    <xdr:clientData/>
  </xdr:twoCellAnchor>
  <xdr:oneCellAnchor>
    <xdr:from>
      <xdr:col>21</xdr:col>
      <xdr:colOff>314738</xdr:colOff>
      <xdr:row>1</xdr:row>
      <xdr:rowOff>49696</xdr:rowOff>
    </xdr:from>
    <xdr:ext cx="1018761" cy="264560"/>
    <xdr:sp macro="" textlink="">
      <xdr:nvSpPr>
        <xdr:cNvPr id="6" name="TextBox 5">
          <a:extLst>
            <a:ext uri="{FF2B5EF4-FFF2-40B4-BE49-F238E27FC236}">
              <a16:creationId xmlns:a16="http://schemas.microsoft.com/office/drawing/2014/main" id="{4BDC9C93-3A4F-1A34-D39B-CC5BE1F18AC5}"/>
            </a:ext>
          </a:extLst>
        </xdr:cNvPr>
        <xdr:cNvSpPr txBox="1"/>
      </xdr:nvSpPr>
      <xdr:spPr>
        <a:xfrm>
          <a:off x="10121347" y="215348"/>
          <a:ext cx="101876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E" sz="1100"/>
        </a:p>
      </xdr:txBody>
    </xdr:sp>
    <xdr:clientData/>
  </xdr:oneCellAnchor>
  <xdr:oneCellAnchor>
    <xdr:from>
      <xdr:col>25</xdr:col>
      <xdr:colOff>33131</xdr:colOff>
      <xdr:row>3</xdr:row>
      <xdr:rowOff>16566</xdr:rowOff>
    </xdr:from>
    <xdr:ext cx="625299" cy="254493"/>
    <xdr:sp macro="" textlink="">
      <xdr:nvSpPr>
        <xdr:cNvPr id="7" name="TextBox 6">
          <a:extLst>
            <a:ext uri="{FF2B5EF4-FFF2-40B4-BE49-F238E27FC236}">
              <a16:creationId xmlns:a16="http://schemas.microsoft.com/office/drawing/2014/main" id="{C8CEEEB9-0DF2-FDFB-5060-C5DF963700DE}"/>
            </a:ext>
          </a:extLst>
        </xdr:cNvPr>
        <xdr:cNvSpPr txBox="1"/>
      </xdr:nvSpPr>
      <xdr:spPr>
        <a:xfrm>
          <a:off x="11373484" y="722537"/>
          <a:ext cx="625299"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a:latin typeface="Times New Roman" panose="02020603050405020304" pitchFamily="18" charset="0"/>
              <a:cs typeface="Times New Roman" panose="02020603050405020304" pitchFamily="18" charset="0"/>
            </a:rPr>
            <a:t>VOID</a:t>
          </a:r>
          <a:r>
            <a:rPr lang="en-US" sz="1100" b="1">
              <a:latin typeface="Times New Roman" panose="02020603050405020304" pitchFamily="18" charset="0"/>
              <a:cs typeface="Times New Roman" panose="02020603050405020304" pitchFamily="18" charset="0"/>
            </a:rPr>
            <a:t> </a:t>
          </a:r>
          <a:r>
            <a:rPr lang="en-US" sz="1000" b="1">
              <a:latin typeface="Times New Roman" panose="02020603050405020304" pitchFamily="18" charset="0"/>
              <a:cs typeface="Times New Roman" panose="02020603050405020304" pitchFamily="18" charset="0"/>
            </a:rPr>
            <a:t>4</a:t>
          </a:r>
          <a:endParaRPr lang="en-US" sz="900" b="1">
            <a:latin typeface="Times New Roman" panose="02020603050405020304" pitchFamily="18" charset="0"/>
            <a:cs typeface="Times New Roman" panose="02020603050405020304" pitchFamily="18" charset="0"/>
          </a:endParaRPr>
        </a:p>
      </xdr:txBody>
    </xdr:sp>
    <xdr:clientData/>
  </xdr:oneCellAnchor>
  <xdr:oneCellAnchor>
    <xdr:from>
      <xdr:col>19</xdr:col>
      <xdr:colOff>41413</xdr:colOff>
      <xdr:row>3</xdr:row>
      <xdr:rowOff>28746</xdr:rowOff>
    </xdr:from>
    <xdr:ext cx="618887" cy="254493"/>
    <xdr:sp macro="" textlink="">
      <xdr:nvSpPr>
        <xdr:cNvPr id="8" name="TextBox 7">
          <a:extLst>
            <a:ext uri="{FF2B5EF4-FFF2-40B4-BE49-F238E27FC236}">
              <a16:creationId xmlns:a16="http://schemas.microsoft.com/office/drawing/2014/main" id="{9BBBE108-70F2-4D56-89EF-D3E9E80A4024}"/>
            </a:ext>
          </a:extLst>
        </xdr:cNvPr>
        <xdr:cNvSpPr txBox="1"/>
      </xdr:nvSpPr>
      <xdr:spPr>
        <a:xfrm>
          <a:off x="10003442" y="757128"/>
          <a:ext cx="618887"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a:latin typeface="Times New Roman" panose="02020603050405020304" pitchFamily="18" charset="0"/>
              <a:cs typeface="Times New Roman" panose="02020603050405020304" pitchFamily="18" charset="0"/>
            </a:rPr>
            <a:t>VOID</a:t>
          </a:r>
          <a:r>
            <a:rPr lang="en-US" sz="1100" b="1">
              <a:latin typeface="Times New Roman" panose="02020603050405020304" pitchFamily="18" charset="0"/>
              <a:cs typeface="Times New Roman" panose="02020603050405020304" pitchFamily="18" charset="0"/>
            </a:rPr>
            <a:t> </a:t>
          </a:r>
          <a:r>
            <a:rPr lang="en-US" sz="1000" b="1">
              <a:latin typeface="Times New Roman" panose="02020603050405020304" pitchFamily="18" charset="0"/>
              <a:cs typeface="Times New Roman" panose="02020603050405020304" pitchFamily="18" charset="0"/>
            </a:rPr>
            <a:t>5</a:t>
          </a:r>
          <a:endParaRPr lang="en-US" sz="900" b="1">
            <a:latin typeface="Times New Roman" panose="02020603050405020304" pitchFamily="18" charset="0"/>
            <a:cs typeface="Times New Roman" panose="02020603050405020304" pitchFamily="18" charset="0"/>
          </a:endParaRPr>
        </a:p>
      </xdr:txBody>
    </xdr:sp>
    <xdr:clientData/>
  </xdr:oneCellAnchor>
  <xdr:twoCellAnchor>
    <xdr:from>
      <xdr:col>35</xdr:col>
      <xdr:colOff>100853</xdr:colOff>
      <xdr:row>2</xdr:row>
      <xdr:rowOff>134471</xdr:rowOff>
    </xdr:from>
    <xdr:to>
      <xdr:col>37</xdr:col>
      <xdr:colOff>251460</xdr:colOff>
      <xdr:row>7</xdr:row>
      <xdr:rowOff>4931</xdr:rowOff>
    </xdr:to>
    <xdr:sp macro="" textlink="">
      <xdr:nvSpPr>
        <xdr:cNvPr id="59" name="Oval 58">
          <a:extLst>
            <a:ext uri="{FF2B5EF4-FFF2-40B4-BE49-F238E27FC236}">
              <a16:creationId xmlns:a16="http://schemas.microsoft.com/office/drawing/2014/main" id="{3AB04AAE-EFA9-44AC-9D4D-CB601F74DD52}"/>
            </a:ext>
          </a:extLst>
        </xdr:cNvPr>
        <xdr:cNvSpPr/>
      </xdr:nvSpPr>
      <xdr:spPr>
        <a:xfrm>
          <a:off x="15296029" y="672353"/>
          <a:ext cx="822960" cy="8229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E" sz="1100"/>
            <a:t>	</a:t>
          </a:r>
        </a:p>
      </xdr:txBody>
    </xdr:sp>
    <xdr:clientData/>
  </xdr:twoCellAnchor>
  <xdr:twoCellAnchor>
    <xdr:from>
      <xdr:col>35</xdr:col>
      <xdr:colOff>100853</xdr:colOff>
      <xdr:row>36</xdr:row>
      <xdr:rowOff>156882</xdr:rowOff>
    </xdr:from>
    <xdr:to>
      <xdr:col>37</xdr:col>
      <xdr:colOff>251460</xdr:colOff>
      <xdr:row>41</xdr:row>
      <xdr:rowOff>27342</xdr:rowOff>
    </xdr:to>
    <xdr:sp macro="" textlink="">
      <xdr:nvSpPr>
        <xdr:cNvPr id="70" name="Oval 69">
          <a:extLst>
            <a:ext uri="{FF2B5EF4-FFF2-40B4-BE49-F238E27FC236}">
              <a16:creationId xmlns:a16="http://schemas.microsoft.com/office/drawing/2014/main" id="{A498E068-2FCC-4844-8062-82B87F34FE25}"/>
            </a:ext>
          </a:extLst>
        </xdr:cNvPr>
        <xdr:cNvSpPr/>
      </xdr:nvSpPr>
      <xdr:spPr>
        <a:xfrm>
          <a:off x="15296029" y="7171764"/>
          <a:ext cx="822960" cy="8229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E" sz="1100"/>
            <a:t>	</a:t>
          </a:r>
        </a:p>
      </xdr:txBody>
    </xdr:sp>
    <xdr:clientData/>
  </xdr:twoCellAnchor>
  <xdr:twoCellAnchor>
    <xdr:from>
      <xdr:col>14</xdr:col>
      <xdr:colOff>89647</xdr:colOff>
      <xdr:row>36</xdr:row>
      <xdr:rowOff>156882</xdr:rowOff>
    </xdr:from>
    <xdr:to>
      <xdr:col>16</xdr:col>
      <xdr:colOff>240254</xdr:colOff>
      <xdr:row>41</xdr:row>
      <xdr:rowOff>27342</xdr:rowOff>
    </xdr:to>
    <xdr:sp macro="" textlink="">
      <xdr:nvSpPr>
        <xdr:cNvPr id="71" name="Oval 70">
          <a:extLst>
            <a:ext uri="{FF2B5EF4-FFF2-40B4-BE49-F238E27FC236}">
              <a16:creationId xmlns:a16="http://schemas.microsoft.com/office/drawing/2014/main" id="{21574E84-497A-4596-8F5B-701DFC43B58F}"/>
            </a:ext>
          </a:extLst>
        </xdr:cNvPr>
        <xdr:cNvSpPr/>
      </xdr:nvSpPr>
      <xdr:spPr>
        <a:xfrm>
          <a:off x="8370794" y="7171764"/>
          <a:ext cx="822960" cy="8229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100"/>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190499</xdr:colOff>
      <xdr:row>1</xdr:row>
      <xdr:rowOff>19050</xdr:rowOff>
    </xdr:from>
    <xdr:to>
      <xdr:col>55</xdr:col>
      <xdr:colOff>0</xdr:colOff>
      <xdr:row>66</xdr:row>
      <xdr:rowOff>0</xdr:rowOff>
    </xdr:to>
    <xdr:pic>
      <xdr:nvPicPr>
        <xdr:cNvPr id="2" name="Deck Plan">
          <a:extLst>
            <a:ext uri="{FF2B5EF4-FFF2-40B4-BE49-F238E27FC236}">
              <a16:creationId xmlns:a16="http://schemas.microsoft.com/office/drawing/2014/main" id="{A4094758-D764-41B3-8F57-A46A4E7CF2CB}"/>
            </a:ext>
          </a:extLst>
        </xdr:cNvPr>
        <xdr:cNvPicPr>
          <a:picLocks noChangeAspect="1"/>
        </xdr:cNvPicPr>
      </xdr:nvPicPr>
      <xdr:blipFill rotWithShape="1">
        <a:blip xmlns:r="http://schemas.openxmlformats.org/officeDocument/2006/relationships" r:embed="rId1"/>
        <a:srcRect l="127" t="-66" r="149" b="254"/>
        <a:stretch>
          <a:fillRect/>
        </a:stretch>
      </xdr:blipFill>
      <xdr:spPr>
        <a:xfrm>
          <a:off x="8145516" y="209550"/>
          <a:ext cx="7620001" cy="12363450"/>
        </a:xfrm>
        <a:prstGeom prst="rect">
          <a:avLst/>
        </a:prstGeom>
      </xdr:spPr>
    </xdr:pic>
    <xdr:clientData/>
  </xdr:twoCellAnchor>
  <mc:AlternateContent xmlns:mc="http://schemas.openxmlformats.org/markup-compatibility/2006">
    <mc:Choice xmlns:a14="http://schemas.microsoft.com/office/drawing/2010/main" Requires="a14">
      <xdr:twoCellAnchor>
        <xdr:from>
          <xdr:col>68</xdr:col>
          <xdr:colOff>0</xdr:colOff>
          <xdr:row>0</xdr:row>
          <xdr:rowOff>0</xdr:rowOff>
        </xdr:from>
        <xdr:to>
          <xdr:col>69</xdr:col>
          <xdr:colOff>381000</xdr:colOff>
          <xdr:row>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CREATE</a:t>
              </a:r>
            </a:p>
          </xdr:txBody>
        </xdr:sp>
        <xdr:clientData fPrintsWithSheet="0"/>
      </xdr:twoCellAnchor>
    </mc:Choice>
    <mc:Fallback/>
  </mc:AlternateContent>
  <xdr:twoCellAnchor>
    <xdr:from>
      <xdr:col>15</xdr:col>
      <xdr:colOff>40821</xdr:colOff>
      <xdr:row>35</xdr:row>
      <xdr:rowOff>54428</xdr:rowOff>
    </xdr:from>
    <xdr:to>
      <xdr:col>25</xdr:col>
      <xdr:colOff>182638</xdr:colOff>
      <xdr:row>35</xdr:row>
      <xdr:rowOff>117928</xdr:rowOff>
    </xdr:to>
    <xdr:sp macro="" textlink="">
      <xdr:nvSpPr>
        <xdr:cNvPr id="3" name="Rectangle 2">
          <a:extLst>
            <a:ext uri="{FF2B5EF4-FFF2-40B4-BE49-F238E27FC236}">
              <a16:creationId xmlns:a16="http://schemas.microsoft.com/office/drawing/2014/main" id="{3F050524-E29D-4080-9F13-6546136C78F1}"/>
            </a:ext>
          </a:extLst>
        </xdr:cNvPr>
        <xdr:cNvSpPr/>
      </xdr:nvSpPr>
      <xdr:spPr>
        <a:xfrm>
          <a:off x="8203746" y="6721928"/>
          <a:ext cx="2046817" cy="63500"/>
        </a:xfrm>
        <a:prstGeom prst="rect">
          <a:avLst/>
        </a:prstGeom>
        <a:pattFill prst="wdUpDiag">
          <a:fgClr>
            <a:srgbClr val="FFFF00"/>
          </a:fgClr>
          <a:bgClr>
            <a:schemeClr val="tx1">
              <a:lumMod val="75000"/>
              <a:lumOff val="25000"/>
            </a:schemeClr>
          </a:bgClr>
        </a:pattFill>
        <a:ln w="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endParaRPr lang="en-US" sz="1100"/>
        </a:p>
      </xdr:txBody>
    </xdr:sp>
    <xdr:clientData/>
  </xdr:twoCellAnchor>
  <mc:AlternateContent xmlns:mc="http://schemas.openxmlformats.org/markup-compatibility/2006">
    <mc:Choice xmlns:a14="http://schemas.microsoft.com/office/drawing/2010/main" Requires="a14">
      <xdr:twoCellAnchor>
        <xdr:from>
          <xdr:col>67</xdr:col>
          <xdr:colOff>0</xdr:colOff>
          <xdr:row>20</xdr:row>
          <xdr:rowOff>0</xdr:rowOff>
        </xdr:from>
        <xdr:to>
          <xdr:col>70</xdr:col>
          <xdr:colOff>0</xdr:colOff>
          <xdr:row>22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CARGO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20</xdr:row>
          <xdr:rowOff>0</xdr:rowOff>
        </xdr:from>
        <xdr:to>
          <xdr:col>12</xdr:col>
          <xdr:colOff>0</xdr:colOff>
          <xdr:row>22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UPDATE /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381000</xdr:colOff>
          <xdr:row>39</xdr:row>
          <xdr:rowOff>0</xdr:rowOff>
        </xdr:from>
        <xdr:to>
          <xdr:col>69</xdr:col>
          <xdr:colOff>381000</xdr:colOff>
          <xdr:row>41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UPDATE /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0</xdr:rowOff>
        </xdr:from>
        <xdr:to>
          <xdr:col>12</xdr:col>
          <xdr:colOff>0</xdr:colOff>
          <xdr:row>6</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12</xdr:col>
          <xdr:colOff>0</xdr:colOff>
          <xdr:row>3</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190500</xdr:colOff>
          <xdr:row>20</xdr:row>
          <xdr:rowOff>0</xdr:rowOff>
        </xdr:from>
        <xdr:to>
          <xdr:col>60</xdr:col>
          <xdr:colOff>381000</xdr:colOff>
          <xdr:row>22</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EDIT CARGO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8</xdr:row>
          <xdr:rowOff>0</xdr:rowOff>
        </xdr:from>
        <xdr:to>
          <xdr:col>12</xdr:col>
          <xdr:colOff>0</xdr:colOff>
          <xdr:row>11</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1" i="1" u="none" strike="noStrike" baseline="0">
                  <a:solidFill>
                    <a:srgbClr val="000000"/>
                  </a:solidFill>
                  <a:latin typeface="Aptos Narrow"/>
                </a:rPr>
                <a:t>UPDATE ALL CARGO</a:t>
              </a:r>
            </a:p>
          </xdr:txBody>
        </xdr:sp>
        <xdr:clientData fPrintsWithSheet="0"/>
      </xdr:twoCellAnchor>
    </mc:Choice>
    <mc:Fallback/>
  </mc:AlternateContent>
  <xdr:twoCellAnchor editAs="absolute">
    <xdr:from>
      <xdr:col>43</xdr:col>
      <xdr:colOff>22413</xdr:colOff>
      <xdr:row>24</xdr:row>
      <xdr:rowOff>1</xdr:rowOff>
    </xdr:from>
    <xdr:to>
      <xdr:col>45</xdr:col>
      <xdr:colOff>22413</xdr:colOff>
      <xdr:row>26</xdr:row>
      <xdr:rowOff>1</xdr:rowOff>
    </xdr:to>
    <xdr:sp macro="" textlink="">
      <xdr:nvSpPr>
        <xdr:cNvPr id="4" name="CargoShape_CARGO_001" descr="CARGO-001" title="CargoTableRow=6;FlipState=0">
          <a:extLst>
            <a:ext uri="{FF2B5EF4-FFF2-40B4-BE49-F238E27FC236}">
              <a16:creationId xmlns:a16="http://schemas.microsoft.com/office/drawing/2014/main" id="{6CF69A85-7198-40EB-BC0C-E416CE7F9743}"/>
            </a:ext>
          </a:extLst>
        </xdr:cNvPr>
        <xdr:cNvSpPr/>
      </xdr:nvSpPr>
      <xdr:spPr>
        <a:xfrm>
          <a:off x="13519338" y="4572001"/>
          <a:ext cx="381000" cy="381000"/>
        </a:xfrm>
        <a:prstGeom prst="ellipse">
          <a:avLst/>
        </a:prstGeom>
        <a:solidFill>
          <a:srgbClr val="F9892D">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800" b="1">
              <a:solidFill>
                <a:srgbClr val="000000"/>
              </a:solidFill>
            </a:rPr>
            <a:t>Billy</a:t>
          </a:r>
        </a:p>
        <a:p>
          <a:pPr algn="ctr"/>
          <a:r>
            <a:rPr lang="en-US" sz="800" b="1">
              <a:solidFill>
                <a:srgbClr val="000000"/>
              </a:solidFill>
            </a:rPr>
            <a:t>Pugh</a:t>
          </a:r>
          <a:endParaRPr lang="en-AE" sz="800" b="1">
            <a:solidFill>
              <a:srgbClr val="000000"/>
            </a:solidFill>
          </a:endParaRPr>
        </a:p>
      </xdr:txBody>
    </xdr:sp>
    <xdr:clientData fLocksWithSheet="0"/>
  </xdr:twoCellAnchor>
  <xdr:twoCellAnchor editAs="absolute">
    <xdr:from>
      <xdr:col>37</xdr:col>
      <xdr:colOff>149678</xdr:colOff>
      <xdr:row>27</xdr:row>
      <xdr:rowOff>73479</xdr:rowOff>
    </xdr:from>
    <xdr:to>
      <xdr:col>38</xdr:col>
      <xdr:colOff>187778</xdr:colOff>
      <xdr:row>28</xdr:row>
      <xdr:rowOff>111579</xdr:rowOff>
    </xdr:to>
    <xdr:sp macro="" textlink="">
      <xdr:nvSpPr>
        <xdr:cNvPr id="5" name="CargoShape_CARGO_002" descr="CARGO-002" title="CargoTableRow=7;FlipState=0">
          <a:extLst>
            <a:ext uri="{FF2B5EF4-FFF2-40B4-BE49-F238E27FC236}">
              <a16:creationId xmlns:a16="http://schemas.microsoft.com/office/drawing/2014/main" id="{AF00EFD5-30BA-41D6-9077-72BF79940B39}"/>
            </a:ext>
          </a:extLst>
        </xdr:cNvPr>
        <xdr:cNvSpPr/>
      </xdr:nvSpPr>
      <xdr:spPr>
        <a:xfrm>
          <a:off x="12503603" y="5216979"/>
          <a:ext cx="228600" cy="228600"/>
        </a:xfrm>
        <a:prstGeom prst="rect">
          <a:avLst/>
        </a:prstGeom>
        <a:solidFill>
          <a:srgbClr val="FFFF00">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800" b="1">
              <a:solidFill>
                <a:srgbClr val="000000"/>
              </a:solidFill>
            </a:rPr>
            <a:t>MB</a:t>
          </a:r>
          <a:endParaRPr lang="en-AE" sz="800" b="1">
            <a:solidFill>
              <a:srgbClr val="000000"/>
            </a:solidFill>
          </a:endParaRPr>
        </a:p>
      </xdr:txBody>
    </xdr:sp>
    <xdr:clientData fLocksWithSheet="0"/>
  </xdr:twoCellAnchor>
  <xdr:twoCellAnchor editAs="absolute">
    <xdr:from>
      <xdr:col>34</xdr:col>
      <xdr:colOff>106136</xdr:colOff>
      <xdr:row>24</xdr:row>
      <xdr:rowOff>85725</xdr:rowOff>
    </xdr:from>
    <xdr:to>
      <xdr:col>40</xdr:col>
      <xdr:colOff>10886</xdr:colOff>
      <xdr:row>25</xdr:row>
      <xdr:rowOff>180975</xdr:rowOff>
    </xdr:to>
    <xdr:sp macro="" textlink="">
      <xdr:nvSpPr>
        <xdr:cNvPr id="6" name="CargoShape_CARGO_003" descr="CARGO-003" title="CargoTableRow=8;FlipState=0">
          <a:extLst>
            <a:ext uri="{FF2B5EF4-FFF2-40B4-BE49-F238E27FC236}">
              <a16:creationId xmlns:a16="http://schemas.microsoft.com/office/drawing/2014/main" id="{820F0C2B-B456-4FC9-92ED-3A9547E16958}"/>
            </a:ext>
          </a:extLst>
        </xdr:cNvPr>
        <xdr:cNvSpPr/>
      </xdr:nvSpPr>
      <xdr:spPr>
        <a:xfrm>
          <a:off x="11888561" y="4657725"/>
          <a:ext cx="1047750" cy="285750"/>
        </a:xfrm>
        <a:prstGeom prst="rect">
          <a:avLst/>
        </a:prstGeom>
        <a:solidFill>
          <a:srgbClr val="5B3E31">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1100" b="1">
              <a:solidFill>
                <a:srgbClr val="000000"/>
              </a:solidFill>
            </a:rPr>
            <a:t>LLG Wires</a:t>
          </a:r>
          <a:endParaRPr lang="en-AE" sz="1100" b="1">
            <a:solidFill>
              <a:srgbClr val="000000"/>
            </a:solidFill>
          </a:endParaRPr>
        </a:p>
      </xdr:txBody>
    </xdr:sp>
    <xdr:clientData fLocksWithSheet="0"/>
  </xdr:twoCellAnchor>
  <xdr:twoCellAnchor editAs="absolute">
    <xdr:from>
      <xdr:col>52</xdr:col>
      <xdr:colOff>117663</xdr:colOff>
      <xdr:row>25</xdr:row>
      <xdr:rowOff>7843</xdr:rowOff>
    </xdr:from>
    <xdr:to>
      <xdr:col>54</xdr:col>
      <xdr:colOff>100518</xdr:colOff>
      <xdr:row>28</xdr:row>
      <xdr:rowOff>28798</xdr:rowOff>
    </xdr:to>
    <xdr:sp macro="" textlink="">
      <xdr:nvSpPr>
        <xdr:cNvPr id="7" name="CargoShape_CARGO_004" descr="CARGO-004" title="CargoTableRow=9;FlipState=0">
          <a:extLst>
            <a:ext uri="{FF2B5EF4-FFF2-40B4-BE49-F238E27FC236}">
              <a16:creationId xmlns:a16="http://schemas.microsoft.com/office/drawing/2014/main" id="{BC80E419-4F92-4B74-A8EC-EBD4463F198D}"/>
            </a:ext>
          </a:extLst>
        </xdr:cNvPr>
        <xdr:cNvSpPr/>
      </xdr:nvSpPr>
      <xdr:spPr>
        <a:xfrm rot="5400000">
          <a:off x="15214788" y="4884643"/>
          <a:ext cx="592455" cy="363855"/>
        </a:xfrm>
        <a:prstGeom prst="rect">
          <a:avLst/>
        </a:prstGeom>
        <a:solidFill>
          <a:srgbClr val="8B6C5C">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800" b="1">
              <a:solidFill>
                <a:srgbClr val="000000"/>
              </a:solidFill>
            </a:rPr>
            <a:t>Nitrogen</a:t>
          </a:r>
          <a:endParaRPr lang="en-AE" sz="800" b="1">
            <a:solidFill>
              <a:srgbClr val="000000"/>
            </a:solidFill>
          </a:endParaRPr>
        </a:p>
      </xdr:txBody>
    </xdr:sp>
    <xdr:clientData fLocksWithSheet="0"/>
  </xdr:twoCellAnchor>
  <xdr:twoCellAnchor editAs="absolute">
    <xdr:from>
      <xdr:col>44</xdr:col>
      <xdr:colOff>179294</xdr:colOff>
      <xdr:row>23</xdr:row>
      <xdr:rowOff>0</xdr:rowOff>
    </xdr:from>
    <xdr:to>
      <xdr:col>46</xdr:col>
      <xdr:colOff>179294</xdr:colOff>
      <xdr:row>24</xdr:row>
      <xdr:rowOff>0</xdr:rowOff>
    </xdr:to>
    <xdr:sp macro="" textlink="">
      <xdr:nvSpPr>
        <xdr:cNvPr id="8" name="CargoShape_CARGO_005" descr="CARGO-005" title="CargoTableRow=10;FlipState=0">
          <a:extLst>
            <a:ext uri="{FF2B5EF4-FFF2-40B4-BE49-F238E27FC236}">
              <a16:creationId xmlns:a16="http://schemas.microsoft.com/office/drawing/2014/main" id="{32F3627D-B039-477C-A15F-6BC9C636D9B3}"/>
            </a:ext>
          </a:extLst>
        </xdr:cNvPr>
        <xdr:cNvSpPr/>
      </xdr:nvSpPr>
      <xdr:spPr>
        <a:xfrm>
          <a:off x="13866719" y="4381500"/>
          <a:ext cx="381000" cy="190500"/>
        </a:xfrm>
        <a:prstGeom prst="rect">
          <a:avLst/>
        </a:prstGeom>
        <a:solidFill>
          <a:srgbClr val="FFFFFF">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800" b="1">
              <a:solidFill>
                <a:srgbClr val="000000"/>
              </a:solidFill>
            </a:rPr>
            <a:t>Jumbo</a:t>
          </a:r>
          <a:endParaRPr lang="en-AE" sz="800" b="1">
            <a:solidFill>
              <a:srgbClr val="000000"/>
            </a:solidFill>
          </a:endParaRPr>
        </a:p>
      </xdr:txBody>
    </xdr:sp>
    <xdr:clientData fLocksWithSheet="0"/>
  </xdr:twoCellAnchor>
  <xdr:twoCellAnchor editAs="absolute">
    <xdr:from>
      <xdr:col>14</xdr:col>
      <xdr:colOff>56030</xdr:colOff>
      <xdr:row>40</xdr:row>
      <xdr:rowOff>156882</xdr:rowOff>
    </xdr:from>
    <xdr:to>
      <xdr:col>15</xdr:col>
      <xdr:colOff>151280</xdr:colOff>
      <xdr:row>42</xdr:row>
      <xdr:rowOff>61632</xdr:rowOff>
    </xdr:to>
    <xdr:sp macro="" textlink="">
      <xdr:nvSpPr>
        <xdr:cNvPr id="9" name="CargoShape_CARGO_006" descr="CARGO-006" title="CargoTableRow=11;FlipState=0">
          <a:extLst>
            <a:ext uri="{FF2B5EF4-FFF2-40B4-BE49-F238E27FC236}">
              <a16:creationId xmlns:a16="http://schemas.microsoft.com/office/drawing/2014/main" id="{47E09635-59E6-46A8-A45D-2827E22F88E2}"/>
            </a:ext>
          </a:extLst>
        </xdr:cNvPr>
        <xdr:cNvSpPr/>
      </xdr:nvSpPr>
      <xdr:spPr>
        <a:xfrm>
          <a:off x="8028455" y="7776882"/>
          <a:ext cx="285750" cy="285750"/>
        </a:xfrm>
        <a:prstGeom prst="rect">
          <a:avLst/>
        </a:prstGeom>
        <a:solidFill>
          <a:srgbClr val="747474">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600" b="1">
              <a:solidFill>
                <a:srgbClr val="000000"/>
              </a:solidFill>
            </a:rPr>
            <a:t>Cement</a:t>
          </a:r>
          <a:endParaRPr lang="en-AE" sz="600" b="1">
            <a:solidFill>
              <a:srgbClr val="000000"/>
            </a:solidFill>
          </a:endParaRPr>
        </a:p>
      </xdr:txBody>
    </xdr:sp>
    <xdr:clientData fLocksWithSheet="0"/>
  </xdr:twoCellAnchor>
  <xdr:twoCellAnchor editAs="absolute">
    <xdr:from>
      <xdr:col>14</xdr:col>
      <xdr:colOff>44823</xdr:colOff>
      <xdr:row>25</xdr:row>
      <xdr:rowOff>145676</xdr:rowOff>
    </xdr:from>
    <xdr:to>
      <xdr:col>15</xdr:col>
      <xdr:colOff>140073</xdr:colOff>
      <xdr:row>27</xdr:row>
      <xdr:rowOff>50426</xdr:rowOff>
    </xdr:to>
    <xdr:sp macro="" textlink="">
      <xdr:nvSpPr>
        <xdr:cNvPr id="10" name="CargoShape_CARGO_007" descr="CARGO-007" title="CargoTableRow=12;FlipState=0">
          <a:extLst>
            <a:ext uri="{FF2B5EF4-FFF2-40B4-BE49-F238E27FC236}">
              <a16:creationId xmlns:a16="http://schemas.microsoft.com/office/drawing/2014/main" id="{B4E489BF-C289-4C48-9D55-A0C4867AB7E7}"/>
            </a:ext>
          </a:extLst>
        </xdr:cNvPr>
        <xdr:cNvSpPr/>
      </xdr:nvSpPr>
      <xdr:spPr>
        <a:xfrm>
          <a:off x="8017248" y="4908176"/>
          <a:ext cx="285750" cy="285750"/>
        </a:xfrm>
        <a:prstGeom prst="rect">
          <a:avLst/>
        </a:prstGeom>
        <a:solidFill>
          <a:srgbClr val="747474">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600" b="1">
              <a:solidFill>
                <a:srgbClr val="000000"/>
              </a:solidFill>
            </a:rPr>
            <a:t>Cement</a:t>
          </a:r>
          <a:endParaRPr lang="en-AE" sz="600" b="1">
            <a:solidFill>
              <a:srgbClr val="000000"/>
            </a:solidFill>
          </a:endParaRPr>
        </a:p>
      </xdr:txBody>
    </xdr:sp>
    <xdr:clientData fLocksWithSheet="0"/>
  </xdr:twoCellAnchor>
  <xdr:twoCellAnchor editAs="absolute">
    <xdr:from>
      <xdr:col>54</xdr:col>
      <xdr:colOff>11206</xdr:colOff>
      <xdr:row>40</xdr:row>
      <xdr:rowOff>123265</xdr:rowOff>
    </xdr:from>
    <xdr:to>
      <xdr:col>55</xdr:col>
      <xdr:colOff>106456</xdr:colOff>
      <xdr:row>42</xdr:row>
      <xdr:rowOff>28015</xdr:rowOff>
    </xdr:to>
    <xdr:sp macro="" textlink="">
      <xdr:nvSpPr>
        <xdr:cNvPr id="11" name="CargoShape_CARGO_008" descr="CARGO-008" title="CargoTableRow=13;FlipState=0">
          <a:extLst>
            <a:ext uri="{FF2B5EF4-FFF2-40B4-BE49-F238E27FC236}">
              <a16:creationId xmlns:a16="http://schemas.microsoft.com/office/drawing/2014/main" id="{EFA80BCC-5159-4188-AB0D-7C0088F813C1}"/>
            </a:ext>
          </a:extLst>
        </xdr:cNvPr>
        <xdr:cNvSpPr/>
      </xdr:nvSpPr>
      <xdr:spPr>
        <a:xfrm>
          <a:off x="15603631" y="7743265"/>
          <a:ext cx="285750" cy="285750"/>
        </a:xfrm>
        <a:prstGeom prst="rect">
          <a:avLst/>
        </a:prstGeom>
        <a:solidFill>
          <a:srgbClr val="747474">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600" b="1">
              <a:solidFill>
                <a:srgbClr val="000000"/>
              </a:solidFill>
            </a:rPr>
            <a:t>Cement</a:t>
          </a:r>
          <a:endParaRPr lang="en-AE" sz="600" b="1">
            <a:solidFill>
              <a:srgbClr val="000000"/>
            </a:solidFill>
          </a:endParaRPr>
        </a:p>
      </xdr:txBody>
    </xdr:sp>
    <xdr:clientData fLocksWithSheet="0"/>
  </xdr:twoCellAnchor>
  <xdr:twoCellAnchor editAs="absolute">
    <xdr:from>
      <xdr:col>54</xdr:col>
      <xdr:colOff>33617</xdr:colOff>
      <xdr:row>25</xdr:row>
      <xdr:rowOff>145677</xdr:rowOff>
    </xdr:from>
    <xdr:to>
      <xdr:col>55</xdr:col>
      <xdr:colOff>128867</xdr:colOff>
      <xdr:row>27</xdr:row>
      <xdr:rowOff>50427</xdr:rowOff>
    </xdr:to>
    <xdr:sp macro="" textlink="">
      <xdr:nvSpPr>
        <xdr:cNvPr id="12" name="CargoShape_CARGO_009" descr="CARGO-009" title="CargoTableRow=14;FlipState=0">
          <a:extLst>
            <a:ext uri="{FF2B5EF4-FFF2-40B4-BE49-F238E27FC236}">
              <a16:creationId xmlns:a16="http://schemas.microsoft.com/office/drawing/2014/main" id="{7A1A4FDC-B8DC-4679-A382-1749EEBDA3F6}"/>
            </a:ext>
          </a:extLst>
        </xdr:cNvPr>
        <xdr:cNvSpPr/>
      </xdr:nvSpPr>
      <xdr:spPr>
        <a:xfrm>
          <a:off x="15626042" y="4908177"/>
          <a:ext cx="285750" cy="285750"/>
        </a:xfrm>
        <a:prstGeom prst="rect">
          <a:avLst/>
        </a:prstGeom>
        <a:solidFill>
          <a:srgbClr val="747474">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600" b="1">
              <a:solidFill>
                <a:srgbClr val="000000"/>
              </a:solidFill>
            </a:rPr>
            <a:t>Cement</a:t>
          </a:r>
          <a:endParaRPr lang="en-AE" sz="600" b="1">
            <a:solidFill>
              <a:srgbClr val="000000"/>
            </a:solidFill>
          </a:endParaRPr>
        </a:p>
      </xdr:txBody>
    </xdr:sp>
    <xdr:clientData fLocksWithSheet="0"/>
  </xdr:twoCellAnchor>
  <xdr:twoCellAnchor editAs="absolute">
    <xdr:from>
      <xdr:col>19</xdr:col>
      <xdr:colOff>80842</xdr:colOff>
      <xdr:row>24</xdr:row>
      <xdr:rowOff>72037</xdr:rowOff>
    </xdr:from>
    <xdr:to>
      <xdr:col>23</xdr:col>
      <xdr:colOff>80842</xdr:colOff>
      <xdr:row>34</xdr:row>
      <xdr:rowOff>72037</xdr:rowOff>
    </xdr:to>
    <xdr:sp macro="" textlink="">
      <xdr:nvSpPr>
        <xdr:cNvPr id="13" name="CargoShape_CARGO_010" descr="CARGO-010" title="CargoTableRow=15;FlipState=0">
          <a:extLst>
            <a:ext uri="{FF2B5EF4-FFF2-40B4-BE49-F238E27FC236}">
              <a16:creationId xmlns:a16="http://schemas.microsoft.com/office/drawing/2014/main" id="{D81A5DE0-D908-4C5F-B078-D101ECB91C36}"/>
            </a:ext>
          </a:extLst>
        </xdr:cNvPr>
        <xdr:cNvSpPr/>
      </xdr:nvSpPr>
      <xdr:spPr>
        <a:xfrm>
          <a:off x="9005767" y="4644037"/>
          <a:ext cx="762000" cy="1905000"/>
        </a:xfrm>
        <a:prstGeom prst="rect">
          <a:avLst/>
        </a:prstGeom>
        <a:solidFill>
          <a:srgbClr val="4D93D9">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800" b="1">
              <a:solidFill>
                <a:srgbClr val="000000"/>
              </a:solidFill>
            </a:rPr>
            <a:t>Scaffolding</a:t>
          </a:r>
        </a:p>
        <a:p>
          <a:pPr algn="ctr"/>
          <a:r>
            <a:rPr lang="en-US" sz="800" b="1">
              <a:solidFill>
                <a:srgbClr val="000000"/>
              </a:solidFill>
            </a:rPr>
            <a:t>and Flanges</a:t>
          </a:r>
          <a:endParaRPr lang="en-AE" sz="800" b="1">
            <a:solidFill>
              <a:srgbClr val="000000"/>
            </a:solidFill>
          </a:endParaRPr>
        </a:p>
      </xdr:txBody>
    </xdr:sp>
    <xdr:clientData fLocksWithSheet="0"/>
  </xdr:twoCellAnchor>
  <xdr:twoCellAnchor editAs="absolute">
    <xdr:from>
      <xdr:col>50</xdr:col>
      <xdr:colOff>89297</xdr:colOff>
      <xdr:row>42</xdr:row>
      <xdr:rowOff>153930</xdr:rowOff>
    </xdr:from>
    <xdr:to>
      <xdr:col>52</xdr:col>
      <xdr:colOff>89297</xdr:colOff>
      <xdr:row>43</xdr:row>
      <xdr:rowOff>153930</xdr:rowOff>
    </xdr:to>
    <xdr:sp macro="" textlink="">
      <xdr:nvSpPr>
        <xdr:cNvPr id="14" name="CargoShape_CARGO_011" descr="CARGO-011" title="CargoTableRow=16;FlipState=0">
          <a:extLst>
            <a:ext uri="{FF2B5EF4-FFF2-40B4-BE49-F238E27FC236}">
              <a16:creationId xmlns:a16="http://schemas.microsoft.com/office/drawing/2014/main" id="{76D92A6F-6631-4E46-B35D-6E2B969037CD}"/>
            </a:ext>
          </a:extLst>
        </xdr:cNvPr>
        <xdr:cNvSpPr/>
      </xdr:nvSpPr>
      <xdr:spPr>
        <a:xfrm>
          <a:off x="14919722" y="8154930"/>
          <a:ext cx="381000" cy="190500"/>
        </a:xfrm>
        <a:prstGeom prst="rect">
          <a:avLst/>
        </a:prstGeom>
        <a:solidFill>
          <a:srgbClr val="4D93D9">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600" b="1">
              <a:solidFill>
                <a:srgbClr val="000000"/>
              </a:solidFill>
            </a:rPr>
            <a:t>Propane</a:t>
          </a:r>
          <a:endParaRPr lang="en-AE" sz="600" b="1">
            <a:solidFill>
              <a:srgbClr val="000000"/>
            </a:solidFill>
          </a:endParaRPr>
        </a:p>
      </xdr:txBody>
    </xdr:sp>
    <xdr:clientData fLocksWithSheet="0"/>
  </xdr:twoCellAnchor>
  <xdr:twoCellAnchor editAs="absolute">
    <xdr:from>
      <xdr:col>55</xdr:col>
      <xdr:colOff>31648</xdr:colOff>
      <xdr:row>30</xdr:row>
      <xdr:rowOff>30394</xdr:rowOff>
    </xdr:from>
    <xdr:to>
      <xdr:col>56</xdr:col>
      <xdr:colOff>31648</xdr:colOff>
      <xdr:row>58</xdr:row>
      <xdr:rowOff>30394</xdr:rowOff>
    </xdr:to>
    <xdr:sp macro="" textlink="">
      <xdr:nvSpPr>
        <xdr:cNvPr id="15" name="CargoShape_CARGO_012" descr="CARGO-012" title="CargoTableRow=17;FlipState=0">
          <a:extLst>
            <a:ext uri="{FF2B5EF4-FFF2-40B4-BE49-F238E27FC236}">
              <a16:creationId xmlns:a16="http://schemas.microsoft.com/office/drawing/2014/main" id="{889EEEE2-3154-495D-8D19-3DA38D202B4D}"/>
            </a:ext>
          </a:extLst>
        </xdr:cNvPr>
        <xdr:cNvSpPr/>
      </xdr:nvSpPr>
      <xdr:spPr>
        <a:xfrm rot="5400000">
          <a:off x="13242823" y="8317144"/>
          <a:ext cx="5334000" cy="190500"/>
        </a:xfrm>
        <a:prstGeom prst="rect">
          <a:avLst/>
        </a:prstGeom>
        <a:solidFill>
          <a:srgbClr val="C00000">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800" b="1">
              <a:solidFill>
                <a:srgbClr val="000000"/>
              </a:solidFill>
            </a:rPr>
            <a:t>Burner Boom</a:t>
          </a:r>
          <a:endParaRPr lang="en-AE" sz="800" b="1">
            <a:solidFill>
              <a:srgbClr val="000000"/>
            </a:solidFill>
          </a:endParaRPr>
        </a:p>
      </xdr:txBody>
    </xdr:sp>
    <xdr:clientData fLocksWithSheet="0"/>
  </xdr:twoCellAnchor>
  <xdr:twoCellAnchor editAs="absolute">
    <xdr:from>
      <xdr:col>13</xdr:col>
      <xdr:colOff>163547</xdr:colOff>
      <xdr:row>30</xdr:row>
      <xdr:rowOff>28445</xdr:rowOff>
    </xdr:from>
    <xdr:to>
      <xdr:col>14</xdr:col>
      <xdr:colOff>163547</xdr:colOff>
      <xdr:row>58</xdr:row>
      <xdr:rowOff>28445</xdr:rowOff>
    </xdr:to>
    <xdr:sp macro="" textlink="">
      <xdr:nvSpPr>
        <xdr:cNvPr id="16" name="CargoShape_CARGO_013" descr="CARGO-013" title="CargoTableRow=18;FlipState=0">
          <a:extLst>
            <a:ext uri="{FF2B5EF4-FFF2-40B4-BE49-F238E27FC236}">
              <a16:creationId xmlns:a16="http://schemas.microsoft.com/office/drawing/2014/main" id="{F1856D2C-7DCF-4170-913A-DBB80014D4AC}"/>
            </a:ext>
          </a:extLst>
        </xdr:cNvPr>
        <xdr:cNvSpPr/>
      </xdr:nvSpPr>
      <xdr:spPr>
        <a:xfrm rot="5400000">
          <a:off x="5373722" y="8315195"/>
          <a:ext cx="5334000" cy="190500"/>
        </a:xfrm>
        <a:prstGeom prst="rect">
          <a:avLst/>
        </a:prstGeom>
        <a:solidFill>
          <a:srgbClr val="C00000">
            <a:alpha val="65000"/>
          </a:srgbClr>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25400" rIns="25400" bIns="25400" rtlCol="0" anchor="ctr">
          <a:noAutofit/>
        </a:bodyPr>
        <a:lstStyle/>
        <a:p>
          <a:pPr algn="ctr"/>
          <a:r>
            <a:rPr lang="en-US" sz="800" b="1">
              <a:solidFill>
                <a:srgbClr val="000000"/>
              </a:solidFill>
            </a:rPr>
            <a:t>Burner Boom</a:t>
          </a:r>
          <a:endParaRPr lang="en-AE" sz="800" b="1">
            <a:solidFill>
              <a:srgbClr val="000000"/>
            </a:solidFill>
          </a:endParaRPr>
        </a:p>
      </xdr:txBody>
    </xdr:sp>
    <xdr:clientData fLocksWithSheet="0"/>
  </xdr:twoCellAnchor>
</xdr:wsDr>
</file>

<file path=xl/drawings/drawing3.xml><?xml version="1.0" encoding="utf-8"?>
<xdr:wsDr xmlns:xdr="http://schemas.openxmlformats.org/drawingml/2006/spreadsheetDrawing" xmlns:a="http://schemas.openxmlformats.org/drawingml/2006/main">
  <xdr:oneCellAnchor>
    <xdr:from>
      <xdr:col>2</xdr:col>
      <xdr:colOff>407923</xdr:colOff>
      <xdr:row>0</xdr:row>
      <xdr:rowOff>0</xdr:rowOff>
    </xdr:from>
    <xdr:ext cx="1371600" cy="9525"/>
    <xdr:sp macro="" textlink="">
      <xdr:nvSpPr>
        <xdr:cNvPr id="2" name="Shape 24">
          <a:extLst>
            <a:ext uri="{FF2B5EF4-FFF2-40B4-BE49-F238E27FC236}">
              <a16:creationId xmlns:a16="http://schemas.microsoft.com/office/drawing/2014/main" id="{BC1E3A2A-0FEA-4FAB-A544-5AEB11A31926}"/>
            </a:ext>
          </a:extLst>
        </xdr:cNvPr>
        <xdr:cNvSpPr/>
      </xdr:nvSpPr>
      <xdr:spPr>
        <a:xfrm>
          <a:off x="1722373" y="0"/>
          <a:ext cx="1371600" cy="9525"/>
        </a:xfrm>
        <a:custGeom>
          <a:avLst/>
          <a:gdLst/>
          <a:ahLst/>
          <a:cxnLst/>
          <a:rect l="0" t="0" r="0" b="0"/>
          <a:pathLst>
            <a:path w="1371600" h="9525">
              <a:moveTo>
                <a:pt x="1371600" y="0"/>
              </a:moveTo>
              <a:lnTo>
                <a:pt x="0" y="0"/>
              </a:lnTo>
              <a:lnTo>
                <a:pt x="0" y="9143"/>
              </a:lnTo>
              <a:lnTo>
                <a:pt x="1371600" y="9143"/>
              </a:lnTo>
              <a:lnTo>
                <a:pt x="1371600" y="0"/>
              </a:lnTo>
              <a:close/>
            </a:path>
          </a:pathLst>
        </a:custGeom>
        <a:solidFill>
          <a:srgbClr val="000000"/>
        </a:solidFill>
      </xdr:spPr>
    </xdr:sp>
    <xdr:clientData/>
  </xdr:oneCellAnchor>
  <xdr:oneCellAnchor>
    <xdr:from>
      <xdr:col>3</xdr:col>
      <xdr:colOff>0</xdr:colOff>
      <xdr:row>0</xdr:row>
      <xdr:rowOff>0</xdr:rowOff>
    </xdr:from>
    <xdr:ext cx="573405" cy="10795"/>
    <xdr:sp macro="" textlink="">
      <xdr:nvSpPr>
        <xdr:cNvPr id="3" name="Shape 25">
          <a:extLst>
            <a:ext uri="{FF2B5EF4-FFF2-40B4-BE49-F238E27FC236}">
              <a16:creationId xmlns:a16="http://schemas.microsoft.com/office/drawing/2014/main" id="{96158160-5A9F-43AD-AD48-89AF2FA44349}"/>
            </a:ext>
          </a:extLst>
        </xdr:cNvPr>
        <xdr:cNvSpPr/>
      </xdr:nvSpPr>
      <xdr:spPr>
        <a:xfrm>
          <a:off x="3442461" y="0"/>
          <a:ext cx="573405" cy="10795"/>
        </a:xfrm>
        <a:custGeom>
          <a:avLst/>
          <a:gdLst/>
          <a:ahLst/>
          <a:cxnLst/>
          <a:rect l="0" t="0" r="0" b="0"/>
          <a:pathLst>
            <a:path w="573405" h="10795">
              <a:moveTo>
                <a:pt x="573024" y="0"/>
              </a:moveTo>
              <a:lnTo>
                <a:pt x="0" y="0"/>
              </a:lnTo>
              <a:lnTo>
                <a:pt x="0" y="10667"/>
              </a:lnTo>
              <a:lnTo>
                <a:pt x="573024" y="10667"/>
              </a:lnTo>
              <a:lnTo>
                <a:pt x="573024" y="0"/>
              </a:lnTo>
              <a:close/>
            </a:path>
          </a:pathLst>
        </a:custGeom>
        <a:solidFill>
          <a:srgbClr val="000000"/>
        </a:solidFill>
      </xdr:spPr>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28574</xdr:rowOff>
    </xdr:from>
    <xdr:to>
      <xdr:col>3</xdr:col>
      <xdr:colOff>23813</xdr:colOff>
      <xdr:row>15</xdr:row>
      <xdr:rowOff>156881</xdr:rowOff>
    </xdr:to>
    <xdr:graphicFrame macro="">
      <xdr:nvGraphicFramePr>
        <xdr:cNvPr id="2" name="Chart 1">
          <a:extLst>
            <a:ext uri="{FF2B5EF4-FFF2-40B4-BE49-F238E27FC236}">
              <a16:creationId xmlns:a16="http://schemas.microsoft.com/office/drawing/2014/main" id="{4C29AF68-404F-363A-CC73-098B0442D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80963</xdr:colOff>
      <xdr:row>7</xdr:row>
      <xdr:rowOff>9525</xdr:rowOff>
    </xdr:from>
    <xdr:to>
      <xdr:col>7</xdr:col>
      <xdr:colOff>19051</xdr:colOff>
      <xdr:row>16</xdr:row>
      <xdr:rowOff>38100</xdr:rowOff>
    </xdr:to>
    <xdr:graphicFrame macro="">
      <xdr:nvGraphicFramePr>
        <xdr:cNvPr id="3" name="Chart 2">
          <a:extLst>
            <a:ext uri="{FF2B5EF4-FFF2-40B4-BE49-F238E27FC236}">
              <a16:creationId xmlns:a16="http://schemas.microsoft.com/office/drawing/2014/main" id="{1D44249D-F8D3-2B3F-8E16-8AD5C02870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14287</xdr:colOff>
      <xdr:row>6</xdr:row>
      <xdr:rowOff>152400</xdr:rowOff>
    </xdr:from>
    <xdr:to>
      <xdr:col>11</xdr:col>
      <xdr:colOff>0</xdr:colOff>
      <xdr:row>16</xdr:row>
      <xdr:rowOff>9526</xdr:rowOff>
    </xdr:to>
    <xdr:graphicFrame macro="">
      <xdr:nvGraphicFramePr>
        <xdr:cNvPr id="4" name="Chart 3">
          <a:extLst>
            <a:ext uri="{FF2B5EF4-FFF2-40B4-BE49-F238E27FC236}">
              <a16:creationId xmlns:a16="http://schemas.microsoft.com/office/drawing/2014/main" id="{07B50C77-4388-6D51-EF2A-4A36CF5225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4762</xdr:colOff>
      <xdr:row>7</xdr:row>
      <xdr:rowOff>0</xdr:rowOff>
    </xdr:from>
    <xdr:to>
      <xdr:col>14</xdr:col>
      <xdr:colOff>590550</xdr:colOff>
      <xdr:row>16</xdr:row>
      <xdr:rowOff>9525</xdr:rowOff>
    </xdr:to>
    <xdr:graphicFrame macro="">
      <xdr:nvGraphicFramePr>
        <xdr:cNvPr id="5" name="Chart 4">
          <a:extLst>
            <a:ext uri="{FF2B5EF4-FFF2-40B4-BE49-F238E27FC236}">
              <a16:creationId xmlns:a16="http://schemas.microsoft.com/office/drawing/2014/main" id="{C5B8416F-4BBE-0D7B-54DE-EDDFD01807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4762</xdr:colOff>
      <xdr:row>7</xdr:row>
      <xdr:rowOff>9524</xdr:rowOff>
    </xdr:from>
    <xdr:to>
      <xdr:col>19</xdr:col>
      <xdr:colOff>0</xdr:colOff>
      <xdr:row>16</xdr:row>
      <xdr:rowOff>9524</xdr:rowOff>
    </xdr:to>
    <xdr:graphicFrame macro="">
      <xdr:nvGraphicFramePr>
        <xdr:cNvPr id="6" name="Chart 5">
          <a:extLst>
            <a:ext uri="{FF2B5EF4-FFF2-40B4-BE49-F238E27FC236}">
              <a16:creationId xmlns:a16="http://schemas.microsoft.com/office/drawing/2014/main" id="{831AB58D-5647-828A-2007-F7276619C3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4762</xdr:colOff>
      <xdr:row>7</xdr:row>
      <xdr:rowOff>0</xdr:rowOff>
    </xdr:from>
    <xdr:to>
      <xdr:col>23</xdr:col>
      <xdr:colOff>0</xdr:colOff>
      <xdr:row>15</xdr:row>
      <xdr:rowOff>142875</xdr:rowOff>
    </xdr:to>
    <xdr:graphicFrame macro="">
      <xdr:nvGraphicFramePr>
        <xdr:cNvPr id="7" name="Chart 6">
          <a:extLst>
            <a:ext uri="{FF2B5EF4-FFF2-40B4-BE49-F238E27FC236}">
              <a16:creationId xmlns:a16="http://schemas.microsoft.com/office/drawing/2014/main" id="{BA606992-8DA8-72AA-B863-B04C987BAC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0</xdr:colOff>
      <xdr:row>6</xdr:row>
      <xdr:rowOff>152399</xdr:rowOff>
    </xdr:from>
    <xdr:to>
      <xdr:col>27</xdr:col>
      <xdr:colOff>19050</xdr:colOff>
      <xdr:row>15</xdr:row>
      <xdr:rowOff>152399</xdr:rowOff>
    </xdr:to>
    <xdr:graphicFrame macro="">
      <xdr:nvGraphicFramePr>
        <xdr:cNvPr id="8" name="Chart 7">
          <a:extLst>
            <a:ext uri="{FF2B5EF4-FFF2-40B4-BE49-F238E27FC236}">
              <a16:creationId xmlns:a16="http://schemas.microsoft.com/office/drawing/2014/main" id="{58E831F5-0A83-B9BE-4306-F1BA22CF42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6</xdr:row>
      <xdr:rowOff>142875</xdr:rowOff>
    </xdr:from>
    <xdr:to>
      <xdr:col>31</xdr:col>
      <xdr:colOff>0</xdr:colOff>
      <xdr:row>16</xdr:row>
      <xdr:rowOff>0</xdr:rowOff>
    </xdr:to>
    <xdr:graphicFrame macro="">
      <xdr:nvGraphicFramePr>
        <xdr:cNvPr id="9" name="Chart 8">
          <a:extLst>
            <a:ext uri="{FF2B5EF4-FFF2-40B4-BE49-F238E27FC236}">
              <a16:creationId xmlns:a16="http://schemas.microsoft.com/office/drawing/2014/main" id="{7970B35C-FF6D-7B06-F0DA-A2D4D0908A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134470</xdr:colOff>
      <xdr:row>27</xdr:row>
      <xdr:rowOff>379319</xdr:rowOff>
    </xdr:from>
    <xdr:to>
      <xdr:col>7</xdr:col>
      <xdr:colOff>0</xdr:colOff>
      <xdr:row>37</xdr:row>
      <xdr:rowOff>22411</xdr:rowOff>
    </xdr:to>
    <xdr:graphicFrame macro="">
      <xdr:nvGraphicFramePr>
        <xdr:cNvPr id="12" name="Chart 11">
          <a:extLst>
            <a:ext uri="{FF2B5EF4-FFF2-40B4-BE49-F238E27FC236}">
              <a16:creationId xmlns:a16="http://schemas.microsoft.com/office/drawing/2014/main" id="{74128D75-B394-ADB5-0E5F-FAE0A315C7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157161</xdr:colOff>
      <xdr:row>28</xdr:row>
      <xdr:rowOff>9525</xdr:rowOff>
    </xdr:from>
    <xdr:to>
      <xdr:col>10</xdr:col>
      <xdr:colOff>609599</xdr:colOff>
      <xdr:row>37</xdr:row>
      <xdr:rowOff>9526</xdr:rowOff>
    </xdr:to>
    <xdr:graphicFrame macro="">
      <xdr:nvGraphicFramePr>
        <xdr:cNvPr id="13" name="Chart 12">
          <a:extLst>
            <a:ext uri="{FF2B5EF4-FFF2-40B4-BE49-F238E27FC236}">
              <a16:creationId xmlns:a16="http://schemas.microsoft.com/office/drawing/2014/main" id="{10ED757E-7821-1301-FDBA-35CF0C2E23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28</xdr:row>
      <xdr:rowOff>9525</xdr:rowOff>
    </xdr:from>
    <xdr:to>
      <xdr:col>15</xdr:col>
      <xdr:colOff>0</xdr:colOff>
      <xdr:row>37</xdr:row>
      <xdr:rowOff>9525</xdr:rowOff>
    </xdr:to>
    <xdr:graphicFrame macro="">
      <xdr:nvGraphicFramePr>
        <xdr:cNvPr id="14" name="Chart 13">
          <a:extLst>
            <a:ext uri="{FF2B5EF4-FFF2-40B4-BE49-F238E27FC236}">
              <a16:creationId xmlns:a16="http://schemas.microsoft.com/office/drawing/2014/main" id="{A77BE75E-FB11-638E-502C-9D09826670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28</xdr:row>
      <xdr:rowOff>0</xdr:rowOff>
    </xdr:from>
    <xdr:to>
      <xdr:col>18</xdr:col>
      <xdr:colOff>609600</xdr:colOff>
      <xdr:row>37</xdr:row>
      <xdr:rowOff>19050</xdr:rowOff>
    </xdr:to>
    <xdr:graphicFrame macro="">
      <xdr:nvGraphicFramePr>
        <xdr:cNvPr id="15" name="Chart 14">
          <a:extLst>
            <a:ext uri="{FF2B5EF4-FFF2-40B4-BE49-F238E27FC236}">
              <a16:creationId xmlns:a16="http://schemas.microsoft.com/office/drawing/2014/main" id="{6EE9AC98-38E8-EDCA-E881-BE1BD1E798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28</xdr:row>
      <xdr:rowOff>6725</xdr:rowOff>
    </xdr:from>
    <xdr:to>
      <xdr:col>3</xdr:col>
      <xdr:colOff>0</xdr:colOff>
      <xdr:row>37</xdr:row>
      <xdr:rowOff>33618</xdr:rowOff>
    </xdr:to>
    <xdr:graphicFrame macro="">
      <xdr:nvGraphicFramePr>
        <xdr:cNvPr id="20" name="Chart 19">
          <a:extLst>
            <a:ext uri="{FF2B5EF4-FFF2-40B4-BE49-F238E27FC236}">
              <a16:creationId xmlns:a16="http://schemas.microsoft.com/office/drawing/2014/main" id="{130EDE9F-16D6-29B6-E52C-73120C7A4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DCCB31-3907-444F-8C42-9BBD9F28DAD6}" name="FW_Tk_1" displayName="FW_Tk_1" ref="A2:C61" totalsRowShown="0" headerRowDxfId="254" dataDxfId="252" headerRowBorderDxfId="253" tableBorderDxfId="251" totalsRowBorderDxfId="250">
  <autoFilter ref="A2:C61" xr:uid="{3BDCCB31-3907-444F-8C42-9BBD9F28DAD6}"/>
  <tableColumns count="3">
    <tableColumn id="1" xr3:uid="{11291587-49F5-4B29-8F44-8566F1D824A4}" name="Sounding_x000a_（mm）" dataDxfId="249"/>
    <tableColumn id="2" xr3:uid="{25F63FBA-0ADC-4492-839E-92C1281F072B}" name="Volume_x000a_（m³）" dataDxfId="248"/>
    <tableColumn id="3" xr3:uid="{43A36803-EA6D-4EBA-A514-F909E199720F}" name="Weight_x000a_（t）" dataDxfId="247"/>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A9824D-5E13-4886-B0CF-96546150F035}" name="FW_Tk_2" displayName="FW_Tk_2" ref="E2:G61" totalsRowShown="0" headerRowDxfId="246" dataDxfId="244" headerRowBorderDxfId="245" tableBorderDxfId="243" totalsRowBorderDxfId="242">
  <autoFilter ref="E2:G61" xr:uid="{79A9824D-5E13-4886-B0CF-96546150F035}"/>
  <tableColumns count="3">
    <tableColumn id="1" xr3:uid="{9CD6EE40-05D4-45FB-BE20-AAFC4EA444C2}" name="Sounding_x000a_（mm）" dataDxfId="241"/>
    <tableColumn id="2" xr3:uid="{DD3E1527-97AA-4A4E-BDA8-3F5A5EF5C529}" name="Volume_x000a_（m³）" dataDxfId="240"/>
    <tableColumn id="3" xr3:uid="{2101E584-A60C-41E8-9A32-66FB04C0016A}" name="Weight_x000a_（t）" dataDxfId="23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78049B-0947-4558-9336-E10CA8B2B926}" name="WBTk_1_Port" displayName="WBTk_1_Port" ref="A2:C60" totalsRowShown="0" headerRowDxfId="238" dataDxfId="236" headerRowBorderDxfId="237" tableBorderDxfId="235" totalsRowBorderDxfId="234">
  <autoFilter ref="A2:C60" xr:uid="{8578049B-0947-4558-9336-E10CA8B2B926}"/>
  <tableColumns count="3">
    <tableColumn id="1" xr3:uid="{91BBA7BE-7E29-4CF6-8703-41C3D14B05A9}" name="Sounding_x000a_（mm）" dataDxfId="233"/>
    <tableColumn id="2" xr3:uid="{EE6BB9CF-0746-4747-BFE4-C4035E58F2D6}" name="Volume_x000a_（m³）" dataDxfId="232"/>
    <tableColumn id="3" xr3:uid="{CBD88C43-2341-4431-AA4E-F79C90E0C31E}" name="Weight_x000a_（t）" dataDxfId="23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7BDA59E-25CF-4E55-9D64-D69ADF677731}" name="WBTk_1_Stbd" displayName="WBTk_1_Stbd" ref="E2:G60" totalsRowShown="0" headerRowDxfId="230" dataDxfId="228" headerRowBorderDxfId="229" tableBorderDxfId="227" totalsRowBorderDxfId="226">
  <autoFilter ref="E2:G60" xr:uid="{97BDA59E-25CF-4E55-9D64-D69ADF677731}"/>
  <tableColumns count="3">
    <tableColumn id="1" xr3:uid="{40FC19EF-0B2A-4CDA-BE55-C7218D1A5C2D}" name="Sounding_x000a_（mm）" dataDxfId="225"/>
    <tableColumn id="2" xr3:uid="{F517E4F6-6BE1-4BA6-8FEC-EC021F88B5CF}" name="Volume_x000a_（m³）" dataDxfId="224"/>
    <tableColumn id="3" xr3:uid="{3567DCF0-4086-4B35-86AA-700168EC8F95}" name="Weight_x000a_（t）" dataDxfId="22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B88E5-9C0A-4217-ABE5-AE48D23CEC84}" name="WBTk_3_Port" displayName="WBTk_3_Port" ref="A2:C61" totalsRowShown="0" headerRowDxfId="222" dataDxfId="220" headerRowBorderDxfId="221" tableBorderDxfId="219" totalsRowBorderDxfId="218">
  <autoFilter ref="A2:C61" xr:uid="{6C7B88E5-9C0A-4217-ABE5-AE48D23CEC84}"/>
  <tableColumns count="3">
    <tableColumn id="1" xr3:uid="{34CFC7AA-7377-4BAF-B70B-4D3F6DC3E896}" name="Sounding_x000a_（mm）" dataDxfId="217"/>
    <tableColumn id="2" xr3:uid="{E5A99702-CBDF-4F0B-85AF-E11E900F9134}" name="Volume_x000a_（m³）" dataDxfId="216"/>
    <tableColumn id="3" xr3:uid="{434FC3AF-DAF6-4999-A87B-EFD66EE3EA42}" name="Weight_x000a_（t）" dataDxfId="21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1B2D7B-3321-48B0-AC42-5C3A46B4AD2E}" name="WBTk_3_Stbd" displayName="WBTk_3_Stbd" ref="E2:G61" totalsRowShown="0" headerRowDxfId="214" dataDxfId="212" headerRowBorderDxfId="213" tableBorderDxfId="211" totalsRowBorderDxfId="210">
  <autoFilter ref="E2:G61" xr:uid="{181B2D7B-3321-48B0-AC42-5C3A46B4AD2E}"/>
  <tableColumns count="3">
    <tableColumn id="1" xr3:uid="{60AA23B0-AF1F-41A6-B87C-28654F169936}" name="Sounding_x000a_（mm）" dataDxfId="209"/>
    <tableColumn id="2" xr3:uid="{5312F012-2DD7-4EE2-9797-F08F647A1E1D}" name="Volume_x000a_（m³）" dataDxfId="208"/>
    <tableColumn id="3" xr3:uid="{5D2DFF76-3BC4-42A8-AF04-3B16F52EA9D8}" name="Weight_x000a_（t）" dataDxfId="207"/>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EDBF26-7314-4743-9199-43D33DB2D475}" name="WBTk_4_Port" displayName="WBTk_4_Port" ref="A2:C31" totalsRowShown="0" headerRowDxfId="206" dataDxfId="204" headerRowBorderDxfId="205" tableBorderDxfId="203" totalsRowBorderDxfId="202">
  <autoFilter ref="A2:C31" xr:uid="{A3EDBF26-7314-4743-9199-43D33DB2D475}"/>
  <tableColumns count="3">
    <tableColumn id="1" xr3:uid="{508B11FB-E6E9-4F06-A881-66098DBC3164}" name="Sounding_x000a_（mm）" dataDxfId="201"/>
    <tableColumn id="2" xr3:uid="{63196BE1-0829-41DC-BA33-DDF483049C4A}" name="Volume_x000a_（m³）" dataDxfId="200"/>
    <tableColumn id="3" xr3:uid="{9929379A-117E-4DF8-BD58-0FB14A94C378}" name="Weight_x000a_（t）" dataDxfId="199"/>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45E637-C695-4C01-B9CF-BB0A2A76A78B}" name="WBTk_4_Stbd" displayName="WBTk_4_Stbd" ref="E2:G31" totalsRowShown="0" headerRowDxfId="198" dataDxfId="196" headerRowBorderDxfId="197" tableBorderDxfId="195" totalsRowBorderDxfId="194">
  <autoFilter ref="E2:G31" xr:uid="{8145E637-C695-4C01-B9CF-BB0A2A76A78B}"/>
  <tableColumns count="3">
    <tableColumn id="1" xr3:uid="{2D23C518-F948-4B64-A73B-A616BE308930}" name="Sounding_x000a_（mm）" dataDxfId="193"/>
    <tableColumn id="2" xr3:uid="{9C3CD2C5-80EE-4D99-B7E7-0B4E07E57342}" name="Volume_x000a_（m³）" dataDxfId="192"/>
    <tableColumn id="3" xr3:uid="{E4D4EBB2-0D3D-4DDD-BF3B-19F21753BC06}" name="Weight_x000a_（t）" dataDxfId="19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CD5450F-A017-4657-B0D4-CD3BAC02A7E5}" name="Buffer_Tk" displayName="Buffer_Tk" ref="A2:C30" totalsRowShown="0" headerRowDxfId="190" dataDxfId="189" tableBorderDxfId="188">
  <autoFilter ref="A2:C30" xr:uid="{6CD5450F-A017-4657-B0D4-CD3BAC02A7E5}"/>
  <tableColumns count="3">
    <tableColumn id="1" xr3:uid="{ECD2880C-980F-4F98-98A5-63287DF7046F}" name="Sounding_x000a_（mm）" dataDxfId="187"/>
    <tableColumn id="2" xr3:uid="{122F043A-660C-4A5B-95C3-E8D3768D8855}" name="Volume_x000a_（m³）" dataDxfId="186"/>
    <tableColumn id="3" xr3:uid="{A87328A4-500F-4798-846C-1D11DEBE3D20}" name="Weight_x000a_（t）" dataDxfId="185"/>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F4A980E-DF06-4CA3-A124-61FAF978E626}" name="WBTk_5_Port" displayName="WBTk_5_Port" ref="A2:C55" totalsRowShown="0" headerRowDxfId="184" dataDxfId="182" headerRowBorderDxfId="183" tableBorderDxfId="181" totalsRowBorderDxfId="180">
  <autoFilter ref="A2:C55" xr:uid="{AF4A980E-DF06-4CA3-A124-61FAF978E626}"/>
  <tableColumns count="3">
    <tableColumn id="1" xr3:uid="{99189670-C445-4A86-8237-4FF7E731EA7A}" name="Sounding_x000a_（mm）" dataDxfId="179"/>
    <tableColumn id="2" xr3:uid="{DD3E3928-66BC-4C46-BA3E-7EF0AD5E68F6}" name="Volume_x000a_（m³）" dataDxfId="178"/>
    <tableColumn id="3" xr3:uid="{FD1BB409-72C7-4822-A007-5F15F6FF6489}" name="Weight_x000a_（t）" dataDxfId="17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05C5B7C-8BB6-4A41-A6BD-694C700041C7}" name="WBTk_5_Stbd" displayName="WBTk_5_Stbd" ref="E2:G55" totalsRowShown="0" headerRowDxfId="176" dataDxfId="174" headerRowBorderDxfId="175" tableBorderDxfId="173" totalsRowBorderDxfId="172">
  <autoFilter ref="E2:G55" xr:uid="{F05C5B7C-8BB6-4A41-A6BD-694C700041C7}"/>
  <tableColumns count="3">
    <tableColumn id="1" xr3:uid="{4A567A1A-8AD9-4C49-814E-7AD45F0F9CAC}" name="Sounding_x000a_（mm）" dataDxfId="171"/>
    <tableColumn id="2" xr3:uid="{C2133006-B690-4104-A13E-79A45DF6F9B4}" name="Volume_x000a_（m³）" dataDxfId="170"/>
    <tableColumn id="3" xr3:uid="{C41EB1A7-44BB-4753-868F-55C37A97EEBE}" name="Weight_x000a_（t）" dataDxfId="16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6D0C87D-A74B-4921-A44F-F9AAC5CDE2A1}" name="WBTk_5_Center" displayName="WBTk_5_Center" ref="I2:K55" totalsRowShown="0" headerRowDxfId="168" dataDxfId="166" headerRowBorderDxfId="167" tableBorderDxfId="165" totalsRowBorderDxfId="164">
  <autoFilter ref="I2:K55" xr:uid="{06D0C87D-A74B-4921-A44F-F9AAC5CDE2A1}"/>
  <tableColumns count="3">
    <tableColumn id="1" xr3:uid="{AD5CFFBD-D55C-4A45-BD56-C502BBEF4990}" name="Sounding_x000a_（mm）" dataDxfId="163"/>
    <tableColumn id="2" xr3:uid="{58A80F0C-A1A1-4052-AE15-65C745C3E512}" name="Volume_x000a_（m³）" dataDxfId="162"/>
    <tableColumn id="3" xr3:uid="{8C6E805C-3BE1-4CB6-B521-AFC899F1A590}" name="Weight_x000a_（t）" dataDxfId="161"/>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3ECA635-0629-49D9-B910-22F974605739}" name="FO_Tk_1" displayName="FO_Tk_1" ref="A2:C46" totalsRowShown="0" headerRowDxfId="160" dataDxfId="158" headerRowBorderDxfId="159" tableBorderDxfId="157" totalsRowBorderDxfId="156">
  <autoFilter ref="A2:C46" xr:uid="{E3ECA635-0629-49D9-B910-22F974605739}"/>
  <tableColumns count="3">
    <tableColumn id="1" xr3:uid="{0085E041-7A82-4D24-9471-929794670FA5}" name="Sounding_x000a_（mm）" dataDxfId="155"/>
    <tableColumn id="2" xr3:uid="{19B6E184-03B1-4EE7-AA41-5C9657A64684}" name="Volume_x000a_（m³）" dataDxfId="154"/>
    <tableColumn id="3" xr3:uid="{77333B79-1B28-4212-9FAE-6516A84E235F}" name="Weight_x000a_（t）" dataDxfId="15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BB46C12-48E8-4B02-A14A-2F3E08A2AD99}" name="FO_Tk_2" displayName="FO_Tk_2" ref="E2:G46" totalsRowShown="0" headerRowDxfId="152" dataDxfId="150" headerRowBorderDxfId="151" tableBorderDxfId="149" totalsRowBorderDxfId="148">
  <autoFilter ref="E2:G46" xr:uid="{FBB46C12-48E8-4B02-A14A-2F3E08A2AD99}"/>
  <tableColumns count="3">
    <tableColumn id="1" xr3:uid="{A18170EB-99CD-4C2C-9212-278738580E5F}" name="Sounding_x000a_（mm）" dataDxfId="147"/>
    <tableColumn id="2" xr3:uid="{78CC272C-266F-45EC-8892-CADD6093B672}" name="Volume_x000a_（m³）" dataDxfId="146"/>
    <tableColumn id="3" xr3:uid="{C5DD4F76-C748-41C2-8D0E-4EB44FD0F721}" name="Weight_x000a_（t）" dataDxfId="145"/>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C12ACA2-91C4-4743-B919-4E53A63BF1DF}" name="FO_Day_Tk_1" displayName="FO_Day_Tk_1" ref="A2:C46" totalsRowShown="0" headerRowDxfId="144" dataDxfId="142" headerRowBorderDxfId="143" tableBorderDxfId="141" totalsRowBorderDxfId="140">
  <autoFilter ref="A2:C46" xr:uid="{EC12ACA2-91C4-4743-B919-4E53A63BF1DF}"/>
  <tableColumns count="3">
    <tableColumn id="1" xr3:uid="{A4902C09-674D-4996-968F-0DA87456DD64}" name="Sounding_x000a_（mm）" dataDxfId="139"/>
    <tableColumn id="2" xr3:uid="{B57779F6-D8E4-4418-99E4-091B8407C184}" name="Volume_x000a_（m³）" dataDxfId="138"/>
    <tableColumn id="3" xr3:uid="{A231C220-5926-418F-9521-3353C1F32474}" name="Weight_x000a_（t）" dataDxfId="137"/>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283804-D13C-4785-BED3-346D3F7E6489}" name="FO_Day_Tk_2" displayName="FO_Day_Tk_2" ref="E2:G46" totalsRowShown="0" headerRowDxfId="136" dataDxfId="134" headerRowBorderDxfId="135" tableBorderDxfId="133" totalsRowBorderDxfId="132">
  <autoFilter ref="E2:G46" xr:uid="{51283804-D13C-4785-BED3-346D3F7E6489}"/>
  <tableColumns count="3">
    <tableColumn id="1" xr3:uid="{D38F6F84-238F-4616-8557-4109D7B42393}" name="Sounding_x000a_（mm）" dataDxfId="131"/>
    <tableColumn id="2" xr3:uid="{F3FE29E1-A88A-4C16-8247-A40D21241296}" name="Volume_x000a_（m³）" dataDxfId="130"/>
    <tableColumn id="3" xr3:uid="{7B1A34D4-47DF-411D-BE5F-7BE0AAC9817F}" name="Weight_x000a_（t）" dataDxfId="12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30C46AF-FBC8-4FDD-BD79-1231901AA3CD}" name="Em_Gen_FO_Tk" displayName="Em_Gen_FO_Tk" ref="A2:C31" totalsRowShown="0" headerRowDxfId="128" dataDxfId="126" headerRowBorderDxfId="127" tableBorderDxfId="125" totalsRowBorderDxfId="124">
  <autoFilter ref="A2:C31" xr:uid="{B30C46AF-FBC8-4FDD-BD79-1231901AA3CD}"/>
  <tableColumns count="3">
    <tableColumn id="1" xr3:uid="{D53D3787-2509-46BF-A71E-DC5AD71DC090}" name="Sounding_x000a_（mm）" dataDxfId="123"/>
    <tableColumn id="2" xr3:uid="{327B2F95-C3A8-4E9E-80F1-FE2F18B482BE}" name="Volume_x000a_（m³）" dataDxfId="122"/>
    <tableColumn id="3" xr3:uid="{6E7D1F6E-548C-4807-BC1D-628CDD8ED8A8}" name="Weight_x000a_（t）" dataDxfId="12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3CEFE8B-6689-481A-84A1-08B38DAC0CEC}" name="Dirty_Oil_Tk" displayName="Dirty_Oil_Tk" ref="A2:C31" totalsRowShown="0" headerRowDxfId="120" dataDxfId="118" headerRowBorderDxfId="119" tableBorderDxfId="117" totalsRowBorderDxfId="116">
  <autoFilter ref="A2:C31" xr:uid="{D3CEFE8B-6689-481A-84A1-08B38DAC0CEC}"/>
  <tableColumns count="3">
    <tableColumn id="1" xr3:uid="{1C5E4916-C3C0-4E86-885B-09A41E053427}" name="Sounding_x000a_（mm）" dataDxfId="115"/>
    <tableColumn id="2" xr3:uid="{BAB07681-C7B5-44DC-A01A-21038DDEBACD}" name="Volume_x000a_（m³）" dataDxfId="114"/>
    <tableColumn id="3" xr3:uid="{4E031BDA-56A6-4D97-A2D2-E9C40D65FC51}" name="Weight_x000a_（t）" dataDxfId="11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070A6DE-19E7-49D3-BC13-32542403BCFC}" name="Bilge_Tk" displayName="Bilge_Tk" ref="A2:C31" totalsRowShown="0" headerRowDxfId="112" dataDxfId="110" headerRowBorderDxfId="111" tableBorderDxfId="109" totalsRowBorderDxfId="108">
  <autoFilter ref="A2:C31" xr:uid="{F070A6DE-19E7-49D3-BC13-32542403BCFC}"/>
  <tableColumns count="3">
    <tableColumn id="1" xr3:uid="{9BD7E24F-9DB8-4200-A907-126A5129A6BE}" name="Sounding_x000a_（mm）" dataDxfId="107"/>
    <tableColumn id="2" xr3:uid="{7C1EE9A4-90BF-4D70-9DB3-DA4E3A1A3AD6}" name="Volume_x000a_（m³）" dataDxfId="106"/>
    <tableColumn id="3" xr3:uid="{BCA64C5A-5E42-4DF0-B1BF-3199A858E7D6}" name="Weight_x000a_（t）" dataDxfId="10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FFFA7D4-C607-4D19-91C0-458D03F10780}" name="Brine_Tk_Port" displayName="Brine_Tk_Port" ref="A2:C36" totalsRowShown="0" headerRowDxfId="104" dataDxfId="103" tableBorderDxfId="102">
  <autoFilter ref="A2:C36" xr:uid="{FFFFA7D4-C607-4D19-91C0-458D03F10780}"/>
  <tableColumns count="3">
    <tableColumn id="1" xr3:uid="{67937517-A9A7-4609-B2F4-392C3F9B5CD1}" name="Sounding_x000a_（mm）" dataDxfId="101"/>
    <tableColumn id="2" xr3:uid="{186BE67D-977D-4F1A-AB5E-A7930A6FE1E9}" name="Volume_x000a_（m³）" dataDxfId="100"/>
    <tableColumn id="3" xr3:uid="{C3C1BBBD-9AAB-4D32-8E50-4F7B1710637A}" name="Weight_x000a_（t）" dataDxfId="9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1222BC0-8809-4A8B-A31B-65D78D5ED99E}" name="Brine_Tk_Stbd" displayName="Brine_Tk_Stbd" ref="E2:G36" totalsRowShown="0" headerRowDxfId="98" dataDxfId="96" headerRowBorderDxfId="97" tableBorderDxfId="95" totalsRowBorderDxfId="94">
  <autoFilter ref="E2:G36" xr:uid="{E1222BC0-8809-4A8B-A31B-65D78D5ED99E}"/>
  <tableColumns count="3">
    <tableColumn id="1" xr3:uid="{AAAD768F-F593-43DB-B326-74B4C2035F63}" name="Sounding_x000a_（mm）" dataDxfId="93"/>
    <tableColumn id="2" xr3:uid="{2335B96D-825A-470F-A006-1DEA09F222BC}" name="Volume_x000a_（m³）" dataDxfId="92"/>
    <tableColumn id="3" xr3:uid="{3D8CF2FA-BDE9-48FA-A31F-874C5941EDCA}" name="Weight_x000a_（t）" dataDxfId="91"/>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AA5365-DE45-49B3-9A3D-61317B0AD503}" name="VOID_1P" displayName="VOID_1P" ref="A2:C61" totalsRowShown="0" headerRowDxfId="90" dataDxfId="88" headerRowBorderDxfId="89" tableBorderDxfId="87">
  <autoFilter ref="A2:C61" xr:uid="{3FAA5365-DE45-49B3-9A3D-61317B0AD503}"/>
  <tableColumns count="3">
    <tableColumn id="1" xr3:uid="{8006EF4B-48C4-494A-89F5-4CF2A224A66B}" name="Sounding_x000a_（mm）" dataDxfId="86"/>
    <tableColumn id="2" xr3:uid="{5A20A4A8-0A20-477C-BB5F-E8B0CD83F1F6}" name="Volume_x000a_（m³）" dataDxfId="85"/>
    <tableColumn id="3" xr3:uid="{1D8686D2-BF6B-4EC1-AF61-71F0BFF3C7FF}" name="Weight_x000a_（t）" dataDxfId="84"/>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A0CD06-65A6-4BDA-B1FA-FAAFE17B9619}" name="VOID_1S" displayName="VOID_1S" ref="E2:G61" totalsRowShown="0" headerRowDxfId="83" dataDxfId="81" headerRowBorderDxfId="82" tableBorderDxfId="80">
  <autoFilter ref="E2:G61" xr:uid="{D7A0CD06-65A6-4BDA-B1FA-FAAFE17B9619}"/>
  <tableColumns count="3">
    <tableColumn id="1" xr3:uid="{7494CF91-1FD7-4E02-A945-A75496AC1653}" name="Sounding_x000a_（mm）" dataDxfId="79"/>
    <tableColumn id="2" xr3:uid="{13C865AB-C0E7-4656-A260-99A498578F16}" name="Volume_x000a_（m³）" dataDxfId="78"/>
    <tableColumn id="3" xr3:uid="{F09E7945-1156-4FD6-B80B-5DFF9F90DC27}" name="Weight_x000a_（t）" dataDxfId="77"/>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5A0F2B-F44F-4E92-AF39-8D7B338A9BB4}" name="VOID_2P" displayName="VOID_2P" ref="I2:K33" totalsRowShown="0" headerRowDxfId="76" dataDxfId="74" headerRowBorderDxfId="75" tableBorderDxfId="73">
  <autoFilter ref="I2:K33" xr:uid="{A55A0F2B-F44F-4E92-AF39-8D7B338A9BB4}"/>
  <tableColumns count="3">
    <tableColumn id="1" xr3:uid="{BDE9A40D-D466-4375-9584-F232CE2BA2CA}" name="Sounding_x000a_（mm）" dataDxfId="72"/>
    <tableColumn id="2" xr3:uid="{539911D6-1F09-4D5D-93EA-11ECC1041AF7}" name="Volume_x000a_（m³）" dataDxfId="71"/>
    <tableColumn id="3" xr3:uid="{4FEAE63C-F96F-4E25-92B5-65DD8259F526}" name="Weight_x000a_（t）" dataDxfId="7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AD514E4-7C76-4654-A685-A49C53DC8DCC}" name="VOID_2S" displayName="VOID_2S" ref="M2:O33" totalsRowShown="0" headerRowDxfId="69" dataDxfId="67" headerRowBorderDxfId="68" tableBorderDxfId="66">
  <autoFilter ref="M2:O33" xr:uid="{3AD514E4-7C76-4654-A685-A49C53DC8DCC}"/>
  <tableColumns count="3">
    <tableColumn id="1" xr3:uid="{F36F7B5E-3F90-4F70-B063-F1528E76CF28}" name="Sounding_x000a_（mm）" dataDxfId="65"/>
    <tableColumn id="2" xr3:uid="{48067D40-7FAB-4994-82D9-A8CD5DCE53EF}" name="Volume_x000a_（m³）" dataDxfId="64"/>
    <tableColumn id="3" xr3:uid="{617A721C-6FB1-4A9F-BF8C-3A16A1B6DC0B}" name="Weight_x000a_（t）" dataDxfId="63"/>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2EBB8F6-C309-4567-A047-A8E9D8FDD058}" name="VOID_3P" displayName="VOID_3P" ref="Q2:S33" totalsRowShown="0" headerRowDxfId="62" dataDxfId="60" headerRowBorderDxfId="61" tableBorderDxfId="59">
  <autoFilter ref="Q2:S33" xr:uid="{62EBB8F6-C309-4567-A047-A8E9D8FDD058}"/>
  <tableColumns count="3">
    <tableColumn id="1" xr3:uid="{8B9DE098-475B-4DF4-9125-35BBA0C92773}" name="Sounding_x000a_（mm）" dataDxfId="58"/>
    <tableColumn id="2" xr3:uid="{E67973AF-01C6-424B-9434-6137D6E8BEEC}" name="Volume_x000a_（m³）" dataDxfId="57"/>
    <tableColumn id="3" xr3:uid="{444AD64B-8088-46F1-9FE5-27AB93951614}" name="Weight_x000a_（t）" dataDxfId="56"/>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3FE85D-9AEF-4582-999B-596012412CE7}" name="VOID_3S" displayName="VOID_3S" ref="U2:W33" totalsRowShown="0" headerRowDxfId="55" dataDxfId="53" headerRowBorderDxfId="54" tableBorderDxfId="52">
  <autoFilter ref="U2:W33" xr:uid="{573FE85D-9AEF-4582-999B-596012412CE7}"/>
  <tableColumns count="3">
    <tableColumn id="1" xr3:uid="{3BA94F87-54F7-41B8-9AD2-CBE8FC6ADC38}" name="Sounding_x000a_（mm）" dataDxfId="51"/>
    <tableColumn id="2" xr3:uid="{DC46F6D0-918B-411B-ACB1-7E6951B798D1}" name="Volume_x000a_（m³）" dataDxfId="50"/>
    <tableColumn id="3" xr3:uid="{AD0C0637-2AAD-44D3-B132-A3AF256B2AA0}" name="Weight_x000a_（t）" dataDxfId="49"/>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601B672-9621-4EC9-A649-DD55C2CFABBD}" name="VOID_4P" displayName="VOID_4P" ref="Y2:AA33" totalsRowShown="0" headerRowDxfId="48" dataDxfId="46" headerRowBorderDxfId="47" tableBorderDxfId="45">
  <autoFilter ref="Y2:AA33" xr:uid="{8601B672-9621-4EC9-A649-DD55C2CFABBD}"/>
  <tableColumns count="3">
    <tableColumn id="1" xr3:uid="{024F4CCD-E4AD-474F-972B-3591C0F1B592}" name="Sounding_x000a_（mm）" dataDxfId="44"/>
    <tableColumn id="2" xr3:uid="{C5D1A722-AB86-4A22-A0E5-C5C72F91CD42}" name="Volume_x000a_（m³）" dataDxfId="43"/>
    <tableColumn id="3" xr3:uid="{36EBD9C2-D5A9-4791-8535-CF3048A067CA}" name="Weight_x000a_（t）" dataDxfId="42"/>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C0D3AF6-72C6-43A7-9B1C-26E2E8ED748F}" name="VOID_5P" displayName="VOID_5P" ref="AC2:AE33" totalsRowShown="0" headerRowDxfId="41" dataDxfId="39" headerRowBorderDxfId="40" tableBorderDxfId="38">
  <autoFilter ref="AC2:AE33" xr:uid="{4C0D3AF6-72C6-43A7-9B1C-26E2E8ED748F}"/>
  <tableColumns count="3">
    <tableColumn id="1" xr3:uid="{4C45A6CF-CC28-44BE-AB1B-00354098A2D5}" name="Sounding_x000a_（mm）" dataDxfId="37"/>
    <tableColumn id="2" xr3:uid="{796185B4-17C5-4F30-859A-B388AD9FB1DF}" name="Volume_x000a_（m³）" dataDxfId="36"/>
    <tableColumn id="3" xr3:uid="{7F965B2C-B66C-46E3-9095-003A0654285D}" name="Weight_x000a_（t）" dataDxfId="35"/>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A0AB669-DDCD-407A-B7B2-9BAC48E7CF5C}" name="VOID_6P" displayName="VOID_6P" ref="AG2:AI46" totalsRowShown="0" headerRowDxfId="34" dataDxfId="32" headerRowBorderDxfId="33" tableBorderDxfId="31">
  <autoFilter ref="AG2:AI46" xr:uid="{FA0AB669-DDCD-407A-B7B2-9BAC48E7CF5C}"/>
  <tableColumns count="3">
    <tableColumn id="1" xr3:uid="{D202D347-CDFF-42A7-B184-83F5D2572D84}" name="Sounding_x000a_（mm）" dataDxfId="30"/>
    <tableColumn id="2" xr3:uid="{9968BE47-2AE8-4A68-8A97-ED547E61A3D5}" name="Volume_x000a_（m³）" dataDxfId="29"/>
    <tableColumn id="3" xr3:uid="{B29B3494-D188-4107-8B9F-185B8C9B7286}" name="Weight_x000a_（t）" dataDxfId="28"/>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A41B156-1BB3-474A-868F-1F14E3F498D6}" name="VOID_7P" displayName="VOID_7P" ref="AK2:AM46" totalsRowShown="0" headerRowDxfId="27" dataDxfId="25" headerRowBorderDxfId="26" tableBorderDxfId="24">
  <autoFilter ref="AK2:AM46" xr:uid="{4A41B156-1BB3-474A-868F-1F14E3F498D6}"/>
  <tableColumns count="3">
    <tableColumn id="1" xr3:uid="{6670D37C-CCD3-4C47-9C17-B580C8BCCA69}" name="Sounding_x000a_（mm）" dataDxfId="23"/>
    <tableColumn id="2" xr3:uid="{B6528DC5-3A12-431A-A0DB-67E0EBCAE0BC}" name="Volume_x000a_（m³）" dataDxfId="22"/>
    <tableColumn id="3" xr3:uid="{22AB2261-7DCB-4575-9DC8-3531F51C951A}" name="Weight_x000a_（t）" dataDxfId="21"/>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5042A3E-3C52-4A2D-8B2C-87E58B8E7AC4}" name="VOID_8S" displayName="VOID_8S" ref="AO2:AQ48" totalsRowShown="0" headerRowDxfId="20" dataDxfId="18" headerRowBorderDxfId="19" tableBorderDxfId="17">
  <autoFilter ref="AO2:AQ48" xr:uid="{05042A3E-3C52-4A2D-8B2C-87E58B8E7AC4}"/>
  <tableColumns count="3">
    <tableColumn id="1" xr3:uid="{07A6BFC6-3CAF-4916-ADD6-C87A6BE736F5}" name="Sounding_x000a_（mm）" dataDxfId="16"/>
    <tableColumn id="2" xr3:uid="{DDFCBC53-789B-49A1-9A65-415A67C35B67}" name="Volume_x000a_（m³）" dataDxfId="15"/>
    <tableColumn id="3" xr3:uid="{6AB5DBE2-077D-4008-A75A-B6B4D8B21143}" name="Weight_x000a_（t）" dataDxfId="14"/>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29114E7-2A9F-4BF2-BC2D-8BC60CB9583D}" name="EMGR_SEW" displayName="EMGR_SEW" ref="AS2:AU35" totalsRowShown="0" headerRowDxfId="13" dataDxfId="11" headerRowBorderDxfId="12" tableBorderDxfId="10">
  <autoFilter ref="AS2:AU35" xr:uid="{B29114E7-2A9F-4BF2-BC2D-8BC60CB9583D}"/>
  <tableColumns count="3">
    <tableColumn id="1" xr3:uid="{5DFBAAB0-4D70-445B-8022-7059A10CB49F}" name="Sounding_x000a_（mm）" dataDxfId="9"/>
    <tableColumn id="2" xr3:uid="{0CF16CED-899F-4390-9AD7-E5B9BA94CEE1}" name="Volume_x000a_（m³）" dataDxfId="8"/>
    <tableColumn id="3" xr3:uid="{EB5BE704-04D0-4BB0-A03A-7C184B4D3ECF}" name="Weight_x000a_（t）" dataDxfId="7"/>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E2285B3-93BE-455D-8F95-5E9FE0E94BCD}" name="ECHO" displayName="ECHO" ref="AW2:AY35" totalsRowShown="0" headerRowDxfId="6" dataDxfId="4" headerRowBorderDxfId="5" tableBorderDxfId="3">
  <autoFilter ref="AW2:AY35" xr:uid="{0E2285B3-93BE-455D-8F95-5E9FE0E94BCD}"/>
  <tableColumns count="3">
    <tableColumn id="1" xr3:uid="{79FFBCBF-9B7A-4810-8C17-D0C4C6D2F8B1}" name="Sounding_x000a_（mm）" dataDxfId="2"/>
    <tableColumn id="2" xr3:uid="{1818AE51-11DC-473C-A19F-7032BC6FF722}" name="Volume_x000a_（m³）" dataDxfId="1"/>
    <tableColumn id="3" xr3:uid="{B8578C92-990C-45B8-B52C-2FFDEFF80D95}" name="Weight_x000a_（t）"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63"/>
  <sheetViews>
    <sheetView tabSelected="1" topLeftCell="A2" zoomScale="70" zoomScaleNormal="70" zoomScaleSheetLayoutView="85" workbookViewId="0">
      <selection activeCell="C20" sqref="C20"/>
    </sheetView>
  </sheetViews>
  <sheetFormatPr defaultRowHeight="12.75" x14ac:dyDescent="0.2"/>
  <cols>
    <col min="1" max="2" width="11.83203125" customWidth="1"/>
    <col min="3" max="3" width="17" customWidth="1"/>
    <col min="4" max="4" width="16.1640625" customWidth="1"/>
    <col min="5" max="5" width="16" bestFit="1" customWidth="1"/>
    <col min="8" max="8" width="11" bestFit="1" customWidth="1"/>
    <col min="9" max="9" width="11" customWidth="1"/>
    <col min="11" max="57" width="5.83203125" customWidth="1"/>
  </cols>
  <sheetData>
    <row r="1" spans="1:54" hidden="1" x14ac:dyDescent="0.2">
      <c r="C1" s="2"/>
      <c r="D1" s="2"/>
      <c r="F1" s="3" t="s">
        <v>150</v>
      </c>
      <c r="G1" s="3" t="s">
        <v>150</v>
      </c>
      <c r="H1" s="3" t="s">
        <v>150</v>
      </c>
      <c r="I1" s="3" t="s">
        <v>150</v>
      </c>
      <c r="J1" s="3" t="s">
        <v>150</v>
      </c>
    </row>
    <row r="2" spans="1:54" ht="15" customHeight="1" thickBot="1" x14ac:dyDescent="0.25">
      <c r="C2" s="4" t="s">
        <v>142</v>
      </c>
      <c r="D2" s="4" t="s">
        <v>143</v>
      </c>
      <c r="E2" s="300" t="s">
        <v>144</v>
      </c>
      <c r="F2" s="301"/>
      <c r="G2" s="301"/>
      <c r="H2" s="301"/>
      <c r="I2" s="5"/>
      <c r="J2" s="5"/>
    </row>
    <row r="3" spans="1:54" ht="15" customHeight="1" thickBot="1" x14ac:dyDescent="0.25">
      <c r="C3" s="326" t="s">
        <v>213</v>
      </c>
      <c r="D3" s="327" t="s">
        <v>23</v>
      </c>
      <c r="E3" s="302" t="s">
        <v>125</v>
      </c>
      <c r="F3" s="301"/>
      <c r="G3" s="301"/>
      <c r="H3" s="301"/>
      <c r="I3" s="5"/>
      <c r="J3" s="5"/>
      <c r="K3" s="256" t="s">
        <v>58</v>
      </c>
      <c r="L3" s="235"/>
      <c r="M3" s="235"/>
      <c r="N3" s="236"/>
      <c r="O3" s="234"/>
      <c r="P3" s="235"/>
      <c r="Q3" s="236"/>
      <c r="R3" s="234" t="s">
        <v>53</v>
      </c>
      <c r="S3" s="235"/>
      <c r="T3" s="235"/>
      <c r="U3" s="235"/>
      <c r="V3" s="235"/>
      <c r="W3" s="236"/>
      <c r="X3" s="278" t="s">
        <v>51</v>
      </c>
      <c r="Y3" s="279"/>
      <c r="Z3" s="279"/>
      <c r="AA3" s="279"/>
      <c r="AB3" s="279"/>
      <c r="AC3" s="280"/>
      <c r="AD3" s="234" t="s">
        <v>44</v>
      </c>
      <c r="AE3" s="235"/>
      <c r="AF3" s="235"/>
      <c r="AG3" s="235"/>
      <c r="AH3" s="235"/>
      <c r="AI3" s="236"/>
      <c r="AJ3" s="234"/>
      <c r="AK3" s="235"/>
      <c r="AL3" s="236"/>
      <c r="AM3" s="234" t="s">
        <v>36</v>
      </c>
      <c r="AN3" s="236"/>
      <c r="AO3" s="6"/>
      <c r="AP3" s="234" t="s">
        <v>121</v>
      </c>
      <c r="AQ3" s="235"/>
      <c r="AR3" s="235"/>
      <c r="AS3" s="235"/>
      <c r="AT3" s="235"/>
      <c r="AU3" s="236"/>
      <c r="AW3" s="234" t="s">
        <v>122</v>
      </c>
      <c r="AX3" s="235"/>
      <c r="AY3" s="235"/>
      <c r="AZ3" s="235"/>
      <c r="BA3" s="235"/>
      <c r="BB3" s="236"/>
    </row>
    <row r="4" spans="1:54" ht="15" customHeight="1" x14ac:dyDescent="0.2">
      <c r="F4" s="7"/>
      <c r="G4" s="7"/>
      <c r="H4" s="7"/>
      <c r="I4" s="7"/>
      <c r="J4" s="7"/>
      <c r="K4" s="237"/>
      <c r="L4" s="238"/>
      <c r="M4" s="238"/>
      <c r="N4" s="239"/>
      <c r="O4" s="237"/>
      <c r="P4" s="238"/>
      <c r="Q4" s="239"/>
      <c r="R4" s="275"/>
      <c r="S4" s="263" t="s">
        <v>54</v>
      </c>
      <c r="T4" s="263" t="s">
        <v>55</v>
      </c>
      <c r="U4" s="260" t="s">
        <v>65</v>
      </c>
      <c r="V4" s="258"/>
      <c r="W4" s="259"/>
      <c r="X4" s="257" t="s">
        <v>52</v>
      </c>
      <c r="Y4" s="258"/>
      <c r="Z4" s="258"/>
      <c r="AA4" s="258"/>
      <c r="AB4" s="258"/>
      <c r="AC4" s="259"/>
      <c r="AD4" s="237"/>
      <c r="AE4" s="238"/>
      <c r="AF4" s="238"/>
      <c r="AG4" s="238"/>
      <c r="AH4" s="238"/>
      <c r="AI4" s="239"/>
      <c r="AJ4" s="237"/>
      <c r="AK4" s="238"/>
      <c r="AL4" s="239"/>
      <c r="AM4" s="237"/>
      <c r="AN4" s="239"/>
      <c r="AO4" s="6"/>
      <c r="AP4" s="254"/>
      <c r="AQ4" s="234" t="s">
        <v>128</v>
      </c>
      <c r="AR4" s="235"/>
      <c r="AS4" s="235"/>
      <c r="AT4" s="235"/>
      <c r="AU4" s="236"/>
      <c r="AW4" s="254"/>
      <c r="AX4" s="245" t="s">
        <v>127</v>
      </c>
      <c r="AY4" s="246"/>
      <c r="AZ4" s="246"/>
      <c r="BA4" s="246"/>
      <c r="BB4" s="247"/>
    </row>
    <row r="5" spans="1:54" ht="15" customHeight="1" x14ac:dyDescent="0.2">
      <c r="A5" s="8"/>
      <c r="B5" s="9" t="s">
        <v>148</v>
      </c>
      <c r="C5" s="324" t="str">
        <f>IF(OR(D3="N/A", D3=""), C3, C3 &amp; "_" &amp; D3)</f>
        <v>Brine_Tk_Port</v>
      </c>
      <c r="F5" s="7"/>
      <c r="G5" s="7"/>
      <c r="H5" s="7"/>
      <c r="I5" s="7"/>
      <c r="J5" s="7"/>
      <c r="K5" s="237"/>
      <c r="L5" s="238"/>
      <c r="M5" s="238"/>
      <c r="N5" s="239"/>
      <c r="O5" s="237"/>
      <c r="P5" s="238"/>
      <c r="Q5" s="239"/>
      <c r="R5" s="275"/>
      <c r="S5" s="264"/>
      <c r="T5" s="264"/>
      <c r="U5" s="261"/>
      <c r="V5" s="238"/>
      <c r="W5" s="239"/>
      <c r="X5" s="237"/>
      <c r="Y5" s="238"/>
      <c r="Z5" s="238"/>
      <c r="AA5" s="238"/>
      <c r="AB5" s="238"/>
      <c r="AC5" s="239"/>
      <c r="AD5" s="237"/>
      <c r="AE5" s="238"/>
      <c r="AF5" s="238"/>
      <c r="AG5" s="238"/>
      <c r="AH5" s="238"/>
      <c r="AI5" s="239"/>
      <c r="AJ5" s="237"/>
      <c r="AK5" s="238"/>
      <c r="AL5" s="239"/>
      <c r="AM5" s="237"/>
      <c r="AN5" s="239"/>
      <c r="AO5" s="6"/>
      <c r="AP5" s="254"/>
      <c r="AQ5" s="237"/>
      <c r="AR5" s="238"/>
      <c r="AS5" s="238"/>
      <c r="AT5" s="238"/>
      <c r="AU5" s="239"/>
      <c r="AW5" s="254"/>
      <c r="AX5" s="248"/>
      <c r="AY5" s="249"/>
      <c r="AZ5" s="249"/>
      <c r="BA5" s="249"/>
      <c r="BB5" s="250"/>
    </row>
    <row r="6" spans="1:54" ht="15" customHeight="1" thickBot="1" x14ac:dyDescent="0.25">
      <c r="A6" s="10"/>
      <c r="B6" s="10"/>
      <c r="F6" s="7"/>
      <c r="G6" s="7"/>
      <c r="H6" s="7"/>
      <c r="I6" s="7"/>
      <c r="J6" s="7"/>
      <c r="K6" s="237"/>
      <c r="L6" s="238"/>
      <c r="M6" s="238"/>
      <c r="N6" s="239"/>
      <c r="O6" s="237"/>
      <c r="P6" s="238"/>
      <c r="Q6" s="239"/>
      <c r="R6" s="275"/>
      <c r="S6" s="264"/>
      <c r="T6" s="264"/>
      <c r="U6" s="261"/>
      <c r="V6" s="238"/>
      <c r="W6" s="239"/>
      <c r="X6" s="237"/>
      <c r="Y6" s="238"/>
      <c r="Z6" s="238"/>
      <c r="AA6" s="238"/>
      <c r="AB6" s="238"/>
      <c r="AC6" s="239"/>
      <c r="AD6" s="237"/>
      <c r="AE6" s="238"/>
      <c r="AF6" s="238"/>
      <c r="AG6" s="238"/>
      <c r="AH6" s="238"/>
      <c r="AI6" s="239"/>
      <c r="AJ6" s="237"/>
      <c r="AK6" s="238"/>
      <c r="AL6" s="239"/>
      <c r="AM6" s="237"/>
      <c r="AN6" s="239"/>
      <c r="AO6" s="6"/>
      <c r="AP6" s="255"/>
      <c r="AQ6" s="240"/>
      <c r="AR6" s="241"/>
      <c r="AS6" s="241"/>
      <c r="AT6" s="241"/>
      <c r="AU6" s="242"/>
      <c r="AW6" s="255"/>
      <c r="AX6" s="251"/>
      <c r="AY6" s="252"/>
      <c r="AZ6" s="252"/>
      <c r="BA6" s="252"/>
      <c r="BB6" s="253"/>
    </row>
    <row r="7" spans="1:54" ht="15" customHeight="1" x14ac:dyDescent="0.2">
      <c r="A7" s="10"/>
      <c r="B7" s="10"/>
      <c r="J7" s="6"/>
      <c r="K7" s="237"/>
      <c r="L7" s="238"/>
      <c r="M7" s="238"/>
      <c r="N7" s="239"/>
      <c r="O7" s="237"/>
      <c r="P7" s="238"/>
      <c r="Q7" s="239"/>
      <c r="R7" s="275"/>
      <c r="S7" s="264"/>
      <c r="T7" s="264"/>
      <c r="U7" s="261"/>
      <c r="V7" s="238"/>
      <c r="W7" s="239"/>
      <c r="X7" s="237"/>
      <c r="Y7" s="238"/>
      <c r="Z7" s="238"/>
      <c r="AA7" s="238"/>
      <c r="AB7" s="238"/>
      <c r="AC7" s="239"/>
      <c r="AD7" s="237"/>
      <c r="AE7" s="238"/>
      <c r="AF7" s="238"/>
      <c r="AG7" s="238"/>
      <c r="AH7" s="238"/>
      <c r="AI7" s="239"/>
      <c r="AJ7" s="237"/>
      <c r="AK7" s="238"/>
      <c r="AL7" s="239"/>
      <c r="AM7" s="237"/>
      <c r="AN7" s="239"/>
      <c r="AO7" s="6"/>
      <c r="AP7" s="234" t="s">
        <v>120</v>
      </c>
      <c r="AQ7" s="235"/>
      <c r="AR7" s="235"/>
      <c r="AS7" s="235"/>
      <c r="AT7" s="235"/>
      <c r="AU7" s="236"/>
      <c r="AW7" s="234" t="s">
        <v>119</v>
      </c>
      <c r="AX7" s="235"/>
      <c r="AY7" s="235"/>
      <c r="AZ7" s="235"/>
      <c r="BA7" s="235"/>
      <c r="BB7" s="236"/>
    </row>
    <row r="8" spans="1:54" ht="15" customHeight="1" thickBot="1" x14ac:dyDescent="0.25">
      <c r="B8" s="9" t="s">
        <v>27</v>
      </c>
      <c r="C8" s="326">
        <v>0</v>
      </c>
      <c r="D8" s="11" t="s">
        <v>89</v>
      </c>
      <c r="E8" s="12"/>
      <c r="F8" s="12"/>
      <c r="G8" s="12"/>
      <c r="H8" s="12"/>
      <c r="I8" s="12"/>
      <c r="J8" s="13"/>
      <c r="K8" s="240"/>
      <c r="L8" s="241"/>
      <c r="M8" s="241"/>
      <c r="N8" s="242"/>
      <c r="O8" s="240"/>
      <c r="P8" s="241"/>
      <c r="Q8" s="242"/>
      <c r="R8" s="276"/>
      <c r="S8" s="265"/>
      <c r="T8" s="265"/>
      <c r="U8" s="262"/>
      <c r="V8" s="241"/>
      <c r="W8" s="242"/>
      <c r="X8" s="240"/>
      <c r="Y8" s="241"/>
      <c r="Z8" s="241"/>
      <c r="AA8" s="241"/>
      <c r="AB8" s="241"/>
      <c r="AC8" s="242"/>
      <c r="AD8" s="240"/>
      <c r="AE8" s="241"/>
      <c r="AF8" s="241"/>
      <c r="AG8" s="241"/>
      <c r="AH8" s="241"/>
      <c r="AI8" s="242"/>
      <c r="AJ8" s="240"/>
      <c r="AK8" s="241"/>
      <c r="AL8" s="242"/>
      <c r="AM8" s="240"/>
      <c r="AN8" s="242"/>
      <c r="AO8" s="6"/>
      <c r="AP8" s="240"/>
      <c r="AQ8" s="241"/>
      <c r="AR8" s="241"/>
      <c r="AS8" s="241"/>
      <c r="AT8" s="241"/>
      <c r="AU8" s="242"/>
      <c r="AW8" s="240"/>
      <c r="AX8" s="241"/>
      <c r="AY8" s="241"/>
      <c r="AZ8" s="241"/>
      <c r="BA8" s="241"/>
      <c r="BB8" s="242"/>
    </row>
    <row r="9" spans="1:54" ht="15" customHeight="1" thickBot="1" x14ac:dyDescent="0.25">
      <c r="A9" s="10"/>
      <c r="B9" s="10"/>
      <c r="C9" s="11"/>
      <c r="E9" s="329" t="s">
        <v>147</v>
      </c>
      <c r="F9" s="330"/>
      <c r="G9" s="330"/>
      <c r="H9" s="330"/>
      <c r="I9" s="331"/>
      <c r="J9" s="6"/>
      <c r="K9" s="256" t="s">
        <v>61</v>
      </c>
      <c r="L9" s="235"/>
      <c r="M9" s="235"/>
      <c r="N9" s="236"/>
      <c r="O9" s="256" t="s">
        <v>56</v>
      </c>
      <c r="P9" s="235"/>
      <c r="Q9" s="235"/>
      <c r="R9" s="235"/>
      <c r="S9" s="236"/>
      <c r="T9" s="234" t="s">
        <v>50</v>
      </c>
      <c r="U9" s="235"/>
      <c r="V9" s="235"/>
      <c r="W9" s="236"/>
      <c r="X9" s="234" t="s">
        <v>47</v>
      </c>
      <c r="Y9" s="235"/>
      <c r="Z9" s="235"/>
      <c r="AA9" s="235"/>
      <c r="AB9" s="235"/>
      <c r="AC9" s="236"/>
      <c r="AD9" s="256" t="s">
        <v>129</v>
      </c>
      <c r="AE9" s="235"/>
      <c r="AF9" s="235"/>
      <c r="AG9" s="235"/>
      <c r="AH9" s="235"/>
      <c r="AI9" s="236"/>
      <c r="AJ9" s="256" t="s">
        <v>41</v>
      </c>
      <c r="AK9" s="235"/>
      <c r="AL9" s="236"/>
      <c r="AM9" s="256" t="s">
        <v>37</v>
      </c>
      <c r="AN9" s="236"/>
      <c r="AO9" s="6"/>
      <c r="AZ9" t="s">
        <v>126</v>
      </c>
    </row>
    <row r="10" spans="1:54" ht="15" customHeight="1" x14ac:dyDescent="0.2">
      <c r="A10" s="10"/>
      <c r="B10" s="10"/>
      <c r="E10" s="328"/>
      <c r="F10" s="282" t="s">
        <v>145</v>
      </c>
      <c r="G10" s="282"/>
      <c r="H10" s="282"/>
      <c r="I10" s="283"/>
      <c r="J10" s="6"/>
      <c r="K10" s="237"/>
      <c r="L10" s="238"/>
      <c r="M10" s="238"/>
      <c r="N10" s="239"/>
      <c r="O10" s="237"/>
      <c r="P10" s="238"/>
      <c r="Q10" s="238"/>
      <c r="R10" s="238"/>
      <c r="S10" s="239"/>
      <c r="T10" s="237"/>
      <c r="U10" s="238"/>
      <c r="V10" s="238"/>
      <c r="W10" s="239"/>
      <c r="X10" s="237"/>
      <c r="Y10" s="238"/>
      <c r="Z10" s="238"/>
      <c r="AA10" s="238"/>
      <c r="AB10" s="238"/>
      <c r="AC10" s="239"/>
      <c r="AD10" s="237"/>
      <c r="AE10" s="238"/>
      <c r="AF10" s="238"/>
      <c r="AG10" s="238"/>
      <c r="AH10" s="238"/>
      <c r="AI10" s="239"/>
      <c r="AJ10" s="237"/>
      <c r="AK10" s="238"/>
      <c r="AL10" s="239"/>
      <c r="AM10" s="237"/>
      <c r="AN10" s="239"/>
      <c r="AO10" s="6"/>
    </row>
    <row r="11" spans="1:54" ht="15" customHeight="1" thickBot="1" x14ac:dyDescent="0.25">
      <c r="B11" s="9" t="s">
        <v>28</v>
      </c>
      <c r="C11" s="323">
        <f>Calculations!S10</f>
        <v>0</v>
      </c>
      <c r="D11" s="14" t="s">
        <v>90</v>
      </c>
      <c r="E11" s="325"/>
      <c r="F11" s="284" t="s">
        <v>146</v>
      </c>
      <c r="G11" s="284"/>
      <c r="H11" s="284"/>
      <c r="I11" s="285"/>
      <c r="J11" s="6"/>
      <c r="K11" s="237"/>
      <c r="L11" s="238"/>
      <c r="M11" s="238"/>
      <c r="N11" s="239"/>
      <c r="O11" s="237"/>
      <c r="P11" s="238"/>
      <c r="Q11" s="238"/>
      <c r="R11" s="238"/>
      <c r="S11" s="239"/>
      <c r="T11" s="237"/>
      <c r="U11" s="238"/>
      <c r="V11" s="238"/>
      <c r="W11" s="239"/>
      <c r="X11" s="237"/>
      <c r="Y11" s="238"/>
      <c r="Z11" s="238"/>
      <c r="AA11" s="238"/>
      <c r="AB11" s="238"/>
      <c r="AC11" s="239"/>
      <c r="AD11" s="237"/>
      <c r="AE11" s="238"/>
      <c r="AF11" s="238"/>
      <c r="AG11" s="238"/>
      <c r="AH11" s="238"/>
      <c r="AI11" s="239"/>
      <c r="AJ11" s="237"/>
      <c r="AK11" s="238"/>
      <c r="AL11" s="239"/>
      <c r="AM11" s="237"/>
      <c r="AN11" s="239"/>
      <c r="AO11" s="6"/>
    </row>
    <row r="12" spans="1:54" ht="15" customHeight="1" x14ac:dyDescent="0.2">
      <c r="B12" s="9" t="s">
        <v>29</v>
      </c>
      <c r="C12" s="323">
        <f>Calculations!S15</f>
        <v>0</v>
      </c>
      <c r="D12" s="11" t="s">
        <v>91</v>
      </c>
      <c r="J12" s="6"/>
      <c r="K12" s="237"/>
      <c r="L12" s="238"/>
      <c r="M12" s="238"/>
      <c r="N12" s="239"/>
      <c r="O12" s="237"/>
      <c r="P12" s="238"/>
      <c r="Q12" s="238"/>
      <c r="R12" s="238"/>
      <c r="S12" s="239"/>
      <c r="T12" s="237"/>
      <c r="U12" s="238"/>
      <c r="V12" s="238"/>
      <c r="W12" s="239"/>
      <c r="X12" s="237"/>
      <c r="Y12" s="238"/>
      <c r="Z12" s="238"/>
      <c r="AA12" s="238"/>
      <c r="AB12" s="238"/>
      <c r="AC12" s="239"/>
      <c r="AD12" s="237"/>
      <c r="AE12" s="238"/>
      <c r="AF12" s="238"/>
      <c r="AG12" s="238"/>
      <c r="AH12" s="238"/>
      <c r="AI12" s="239"/>
      <c r="AJ12" s="237"/>
      <c r="AK12" s="238"/>
      <c r="AL12" s="239"/>
      <c r="AM12" s="237"/>
      <c r="AN12" s="239"/>
      <c r="AO12" s="6"/>
    </row>
    <row r="13" spans="1:54" ht="15" customHeight="1" thickBot="1" x14ac:dyDescent="0.25">
      <c r="J13" s="6"/>
      <c r="K13" s="237"/>
      <c r="L13" s="238"/>
      <c r="M13" s="238"/>
      <c r="N13" s="239"/>
      <c r="O13" s="237"/>
      <c r="P13" s="238"/>
      <c r="Q13" s="238"/>
      <c r="R13" s="238"/>
      <c r="S13" s="239"/>
      <c r="T13" s="237"/>
      <c r="U13" s="238"/>
      <c r="V13" s="238"/>
      <c r="W13" s="239"/>
      <c r="X13" s="237"/>
      <c r="Y13" s="238"/>
      <c r="Z13" s="238"/>
      <c r="AA13" s="238"/>
      <c r="AB13" s="238"/>
      <c r="AC13" s="239"/>
      <c r="AD13" s="237"/>
      <c r="AE13" s="238"/>
      <c r="AF13" s="238"/>
      <c r="AG13" s="238"/>
      <c r="AH13" s="238"/>
      <c r="AI13" s="239"/>
      <c r="AJ13" s="237"/>
      <c r="AK13" s="238"/>
      <c r="AL13" s="239"/>
      <c r="AM13" s="237"/>
      <c r="AN13" s="239"/>
      <c r="AO13" s="6"/>
      <c r="BA13" t="s">
        <v>126</v>
      </c>
    </row>
    <row r="14" spans="1:54" ht="15" customHeight="1" thickBot="1" x14ac:dyDescent="0.25">
      <c r="A14" s="286" t="s">
        <v>66</v>
      </c>
      <c r="B14" s="287"/>
      <c r="C14" s="287"/>
      <c r="D14" s="287"/>
      <c r="E14" s="287"/>
      <c r="F14" s="287"/>
      <c r="G14" s="288"/>
      <c r="J14" s="6"/>
      <c r="K14" s="237"/>
      <c r="L14" s="238"/>
      <c r="M14" s="238"/>
      <c r="N14" s="239"/>
      <c r="O14" s="237"/>
      <c r="P14" s="238"/>
      <c r="Q14" s="238"/>
      <c r="R14" s="238"/>
      <c r="S14" s="239"/>
      <c r="T14" s="237"/>
      <c r="U14" s="238"/>
      <c r="V14" s="238"/>
      <c r="W14" s="239"/>
      <c r="X14" s="237"/>
      <c r="Y14" s="238"/>
      <c r="Z14" s="238"/>
      <c r="AA14" s="238"/>
      <c r="AB14" s="238"/>
      <c r="AC14" s="239"/>
      <c r="AD14" s="237"/>
      <c r="AE14" s="238"/>
      <c r="AF14" s="238"/>
      <c r="AG14" s="238"/>
      <c r="AH14" s="238"/>
      <c r="AI14" s="239"/>
      <c r="AJ14" s="237"/>
      <c r="AK14" s="238"/>
      <c r="AL14" s="239"/>
      <c r="AM14" s="237"/>
      <c r="AN14" s="239"/>
      <c r="AO14" s="6"/>
    </row>
    <row r="15" spans="1:54" s="16" customFormat="1" ht="15" customHeight="1" x14ac:dyDescent="0.2">
      <c r="A15" s="289" t="s">
        <v>88</v>
      </c>
      <c r="B15" s="290"/>
      <c r="C15" s="15" t="s">
        <v>92</v>
      </c>
      <c r="D15" s="15" t="s">
        <v>93</v>
      </c>
      <c r="E15" s="15" t="s">
        <v>116</v>
      </c>
      <c r="F15" s="290" t="s">
        <v>124</v>
      </c>
      <c r="G15" s="293"/>
      <c r="J15" s="6"/>
      <c r="K15" s="237"/>
      <c r="L15" s="238"/>
      <c r="M15" s="238"/>
      <c r="N15" s="239"/>
      <c r="O15" s="237"/>
      <c r="P15" s="238"/>
      <c r="Q15" s="238"/>
      <c r="R15" s="238"/>
      <c r="S15" s="239"/>
      <c r="T15" s="237"/>
      <c r="U15" s="238"/>
      <c r="V15" s="238"/>
      <c r="W15" s="239"/>
      <c r="X15" s="237"/>
      <c r="Y15" s="238"/>
      <c r="Z15" s="238"/>
      <c r="AA15" s="238"/>
      <c r="AB15" s="238"/>
      <c r="AC15" s="239"/>
      <c r="AD15" s="237"/>
      <c r="AE15" s="238"/>
      <c r="AF15" s="238"/>
      <c r="AG15" s="238"/>
      <c r="AH15" s="238"/>
      <c r="AI15" s="239"/>
      <c r="AJ15" s="237"/>
      <c r="AK15" s="238"/>
      <c r="AL15" s="239"/>
      <c r="AM15" s="237"/>
      <c r="AN15" s="239"/>
      <c r="AO15" s="6"/>
    </row>
    <row r="16" spans="1:54" ht="15" customHeight="1" x14ac:dyDescent="0.2">
      <c r="A16" s="243" t="s">
        <v>67</v>
      </c>
      <c r="B16" s="244"/>
      <c r="C16" s="318">
        <v>0</v>
      </c>
      <c r="D16" s="321">
        <v>0</v>
      </c>
      <c r="E16" s="321">
        <v>0</v>
      </c>
      <c r="F16" s="316"/>
      <c r="G16" s="277"/>
      <c r="J16" s="6"/>
      <c r="K16" s="237"/>
      <c r="L16" s="238"/>
      <c r="M16" s="238"/>
      <c r="N16" s="239"/>
      <c r="O16" s="237"/>
      <c r="P16" s="238"/>
      <c r="Q16" s="238"/>
      <c r="R16" s="238"/>
      <c r="S16" s="239"/>
      <c r="T16" s="237"/>
      <c r="U16" s="238"/>
      <c r="V16" s="238"/>
      <c r="W16" s="239"/>
      <c r="X16" s="237"/>
      <c r="Y16" s="238"/>
      <c r="Z16" s="238"/>
      <c r="AA16" s="238"/>
      <c r="AB16" s="238"/>
      <c r="AC16" s="239"/>
      <c r="AD16" s="237"/>
      <c r="AE16" s="238"/>
      <c r="AF16" s="238"/>
      <c r="AG16" s="238"/>
      <c r="AH16" s="238"/>
      <c r="AI16" s="239"/>
      <c r="AJ16" s="237"/>
      <c r="AK16" s="238"/>
      <c r="AL16" s="239"/>
      <c r="AM16" s="237"/>
      <c r="AN16" s="239"/>
      <c r="AO16" s="6"/>
    </row>
    <row r="17" spans="1:41" ht="15" customHeight="1" x14ac:dyDescent="0.2">
      <c r="A17" s="243" t="s">
        <v>68</v>
      </c>
      <c r="B17" s="244"/>
      <c r="C17" s="318">
        <v>0</v>
      </c>
      <c r="D17" s="321">
        <v>0</v>
      </c>
      <c r="E17" s="321">
        <v>0</v>
      </c>
      <c r="F17" s="316"/>
      <c r="G17" s="266"/>
      <c r="J17" s="6"/>
      <c r="K17" s="237"/>
      <c r="L17" s="238"/>
      <c r="M17" s="238"/>
      <c r="N17" s="239"/>
      <c r="O17" s="237"/>
      <c r="P17" s="238"/>
      <c r="Q17" s="238"/>
      <c r="R17" s="238"/>
      <c r="S17" s="239"/>
      <c r="T17" s="237"/>
      <c r="U17" s="238"/>
      <c r="V17" s="238"/>
      <c r="W17" s="239"/>
      <c r="X17" s="237"/>
      <c r="Y17" s="238"/>
      <c r="Z17" s="238"/>
      <c r="AA17" s="238"/>
      <c r="AB17" s="238"/>
      <c r="AC17" s="239"/>
      <c r="AD17" s="237"/>
      <c r="AE17" s="238"/>
      <c r="AF17" s="238"/>
      <c r="AG17" s="238"/>
      <c r="AH17" s="238"/>
      <c r="AI17" s="239"/>
      <c r="AJ17" s="237"/>
      <c r="AK17" s="238"/>
      <c r="AL17" s="239"/>
      <c r="AM17" s="237"/>
      <c r="AN17" s="239"/>
      <c r="AO17" s="6"/>
    </row>
    <row r="18" spans="1:41" ht="15" customHeight="1" thickBot="1" x14ac:dyDescent="0.25">
      <c r="A18" s="243" t="s">
        <v>69</v>
      </c>
      <c r="B18" s="244"/>
      <c r="C18" s="318">
        <v>0</v>
      </c>
      <c r="D18" s="321">
        <v>0</v>
      </c>
      <c r="E18" s="321">
        <v>0</v>
      </c>
      <c r="F18" s="316"/>
      <c r="G18" s="266"/>
      <c r="J18" s="6"/>
      <c r="K18" s="240"/>
      <c r="L18" s="241"/>
      <c r="M18" s="241"/>
      <c r="N18" s="242"/>
      <c r="O18" s="237"/>
      <c r="P18" s="238"/>
      <c r="Q18" s="238"/>
      <c r="R18" s="238"/>
      <c r="S18" s="239"/>
      <c r="T18" s="237"/>
      <c r="U18" s="238"/>
      <c r="V18" s="238"/>
      <c r="W18" s="239"/>
      <c r="X18" s="237"/>
      <c r="Y18" s="238"/>
      <c r="Z18" s="238"/>
      <c r="AA18" s="238"/>
      <c r="AB18" s="238"/>
      <c r="AC18" s="239"/>
      <c r="AD18" s="237"/>
      <c r="AE18" s="238"/>
      <c r="AF18" s="238"/>
      <c r="AG18" s="238"/>
      <c r="AH18" s="238"/>
      <c r="AI18" s="239"/>
      <c r="AJ18" s="237"/>
      <c r="AK18" s="238"/>
      <c r="AL18" s="239"/>
      <c r="AM18" s="237"/>
      <c r="AN18" s="239"/>
      <c r="AO18" s="6"/>
    </row>
    <row r="19" spans="1:41" ht="15" customHeight="1" thickBot="1" x14ac:dyDescent="0.25">
      <c r="A19" s="243" t="s">
        <v>70</v>
      </c>
      <c r="B19" s="244"/>
      <c r="C19" s="318">
        <v>0</v>
      </c>
      <c r="D19" s="321">
        <v>0</v>
      </c>
      <c r="E19" s="321">
        <v>0</v>
      </c>
      <c r="F19" s="316"/>
      <c r="G19" s="266"/>
      <c r="J19" s="6"/>
      <c r="K19" s="256" t="s">
        <v>62</v>
      </c>
      <c r="L19" s="235"/>
      <c r="M19" s="235"/>
      <c r="N19" s="236"/>
      <c r="O19" s="17"/>
      <c r="P19" s="18"/>
      <c r="Q19" s="237"/>
      <c r="R19" s="238"/>
      <c r="S19" s="239"/>
      <c r="T19" s="237"/>
      <c r="U19" s="238"/>
      <c r="V19" s="238"/>
      <c r="W19" s="239"/>
      <c r="X19" s="237"/>
      <c r="Y19" s="238"/>
      <c r="Z19" s="238"/>
      <c r="AA19" s="238"/>
      <c r="AB19" s="238"/>
      <c r="AC19" s="239"/>
      <c r="AD19" s="237"/>
      <c r="AE19" s="238"/>
      <c r="AF19" s="238"/>
      <c r="AG19" s="238"/>
      <c r="AH19" s="238"/>
      <c r="AI19" s="239"/>
      <c r="AJ19" s="240"/>
      <c r="AK19" s="241"/>
      <c r="AL19" s="242"/>
      <c r="AM19" s="237"/>
      <c r="AN19" s="239"/>
      <c r="AO19" s="6"/>
    </row>
    <row r="20" spans="1:41" ht="15" customHeight="1" thickBot="1" x14ac:dyDescent="0.25">
      <c r="A20" s="243" t="s">
        <v>71</v>
      </c>
      <c r="B20" s="244"/>
      <c r="C20" s="318">
        <v>0</v>
      </c>
      <c r="D20" s="321">
        <v>0</v>
      </c>
      <c r="E20" s="321">
        <v>0</v>
      </c>
      <c r="F20" s="316"/>
      <c r="G20" s="266"/>
      <c r="J20" s="6"/>
      <c r="K20" s="237"/>
      <c r="L20" s="238"/>
      <c r="M20" s="238"/>
      <c r="N20" s="239"/>
      <c r="O20" s="281" t="s">
        <v>63</v>
      </c>
      <c r="P20" s="239"/>
      <c r="Q20" s="237"/>
      <c r="R20" s="238"/>
      <c r="S20" s="239"/>
      <c r="T20" s="237"/>
      <c r="U20" s="238"/>
      <c r="V20" s="238"/>
      <c r="W20" s="239"/>
      <c r="X20" s="237"/>
      <c r="Y20" s="238"/>
      <c r="Z20" s="238"/>
      <c r="AA20" s="238"/>
      <c r="AB20" s="238"/>
      <c r="AC20" s="239"/>
      <c r="AD20" s="237"/>
      <c r="AE20" s="238"/>
      <c r="AF20" s="238"/>
      <c r="AG20" s="238"/>
      <c r="AH20" s="238"/>
      <c r="AI20" s="239"/>
      <c r="AJ20" s="256" t="s">
        <v>40</v>
      </c>
      <c r="AK20" s="235"/>
      <c r="AL20" s="236"/>
      <c r="AM20" s="240"/>
      <c r="AN20" s="242"/>
      <c r="AO20" s="6"/>
    </row>
    <row r="21" spans="1:41" ht="15" customHeight="1" x14ac:dyDescent="0.2">
      <c r="A21" s="243" t="s">
        <v>72</v>
      </c>
      <c r="B21" s="244"/>
      <c r="C21" s="318">
        <v>0</v>
      </c>
      <c r="D21" s="321">
        <v>0</v>
      </c>
      <c r="E21" s="321">
        <v>0</v>
      </c>
      <c r="F21" s="316"/>
      <c r="G21" s="266"/>
      <c r="J21" s="6"/>
      <c r="K21" s="237"/>
      <c r="L21" s="238"/>
      <c r="M21" s="238"/>
      <c r="N21" s="239"/>
      <c r="O21" s="237"/>
      <c r="P21" s="239"/>
      <c r="Q21" s="237"/>
      <c r="R21" s="238"/>
      <c r="S21" s="239"/>
      <c r="T21" s="237"/>
      <c r="U21" s="238"/>
      <c r="V21" s="238"/>
      <c r="W21" s="239"/>
      <c r="X21" s="237"/>
      <c r="Y21" s="238"/>
      <c r="Z21" s="238"/>
      <c r="AA21" s="238"/>
      <c r="AB21" s="238"/>
      <c r="AC21" s="239"/>
      <c r="AD21" s="237"/>
      <c r="AE21" s="238"/>
      <c r="AF21" s="238"/>
      <c r="AG21" s="238"/>
      <c r="AH21" s="234" t="s">
        <v>112</v>
      </c>
      <c r="AI21" s="236"/>
      <c r="AJ21" s="237"/>
      <c r="AK21" s="238"/>
      <c r="AL21" s="239"/>
      <c r="AM21" s="234" t="s">
        <v>39</v>
      </c>
      <c r="AN21" s="236"/>
      <c r="AO21" s="6"/>
    </row>
    <row r="22" spans="1:41" ht="15" customHeight="1" thickBot="1" x14ac:dyDescent="0.25">
      <c r="A22" s="243" t="s">
        <v>73</v>
      </c>
      <c r="B22" s="244"/>
      <c r="C22" s="318">
        <v>0</v>
      </c>
      <c r="D22" s="321">
        <v>0</v>
      </c>
      <c r="E22" s="321">
        <v>0</v>
      </c>
      <c r="F22" s="316"/>
      <c r="G22" s="266"/>
      <c r="J22" s="6"/>
      <c r="K22" s="237"/>
      <c r="L22" s="238"/>
      <c r="M22" s="238"/>
      <c r="N22" s="239"/>
      <c r="O22" s="240"/>
      <c r="P22" s="242"/>
      <c r="Q22" s="240"/>
      <c r="R22" s="241"/>
      <c r="S22" s="242"/>
      <c r="T22" s="237"/>
      <c r="U22" s="238"/>
      <c r="V22" s="238"/>
      <c r="W22" s="239"/>
      <c r="X22" s="240"/>
      <c r="Y22" s="241"/>
      <c r="Z22" s="241"/>
      <c r="AA22" s="241"/>
      <c r="AB22" s="241"/>
      <c r="AC22" s="242"/>
      <c r="AD22" s="240"/>
      <c r="AE22" s="241"/>
      <c r="AF22" s="241"/>
      <c r="AG22" s="241"/>
      <c r="AH22" s="240"/>
      <c r="AI22" s="242"/>
      <c r="AJ22" s="237"/>
      <c r="AK22" s="238"/>
      <c r="AL22" s="239"/>
      <c r="AM22" s="237"/>
      <c r="AN22" s="239"/>
      <c r="AO22" s="6"/>
    </row>
    <row r="23" spans="1:41" ht="15" customHeight="1" thickBot="1" x14ac:dyDescent="0.25">
      <c r="A23" s="243" t="s">
        <v>74</v>
      </c>
      <c r="B23" s="244"/>
      <c r="C23" s="318">
        <v>0</v>
      </c>
      <c r="D23" s="321">
        <v>0</v>
      </c>
      <c r="E23" s="321">
        <v>0</v>
      </c>
      <c r="F23" s="316"/>
      <c r="G23" s="266"/>
      <c r="J23" s="6"/>
      <c r="K23" s="237"/>
      <c r="L23" s="238"/>
      <c r="M23" s="238"/>
      <c r="N23" s="239"/>
      <c r="O23" s="256" t="s">
        <v>64</v>
      </c>
      <c r="P23" s="236"/>
      <c r="Q23" s="234"/>
      <c r="R23" s="235"/>
      <c r="S23" s="236"/>
      <c r="T23" s="237"/>
      <c r="U23" s="238"/>
      <c r="V23" s="238"/>
      <c r="W23" s="239"/>
      <c r="X23" s="234" t="s">
        <v>48</v>
      </c>
      <c r="Y23" s="235"/>
      <c r="Z23" s="235"/>
      <c r="AA23" s="235"/>
      <c r="AB23" s="235"/>
      <c r="AC23" s="236"/>
      <c r="AD23" s="234" t="s">
        <v>46</v>
      </c>
      <c r="AE23" s="235"/>
      <c r="AF23" s="235"/>
      <c r="AG23" s="235"/>
      <c r="AH23" s="235"/>
      <c r="AI23" s="236"/>
      <c r="AJ23" s="240"/>
      <c r="AK23" s="241"/>
      <c r="AL23" s="242"/>
      <c r="AM23" s="237"/>
      <c r="AN23" s="239"/>
      <c r="AO23" s="6"/>
    </row>
    <row r="24" spans="1:41" ht="15" customHeight="1" thickBot="1" x14ac:dyDescent="0.25">
      <c r="A24" s="243" t="s">
        <v>75</v>
      </c>
      <c r="B24" s="244"/>
      <c r="C24" s="318">
        <v>0</v>
      </c>
      <c r="D24" s="321">
        <v>0</v>
      </c>
      <c r="E24" s="321">
        <v>0</v>
      </c>
      <c r="F24" s="316"/>
      <c r="G24" s="266"/>
      <c r="J24" s="6"/>
      <c r="K24" s="237"/>
      <c r="L24" s="238"/>
      <c r="M24" s="238"/>
      <c r="N24" s="239"/>
      <c r="O24" s="237"/>
      <c r="P24" s="239"/>
      <c r="Q24" s="237"/>
      <c r="R24" s="238"/>
      <c r="S24" s="239"/>
      <c r="T24" s="237"/>
      <c r="U24" s="238"/>
      <c r="V24" s="238"/>
      <c r="W24" s="239"/>
      <c r="X24" s="237"/>
      <c r="Y24" s="238"/>
      <c r="Z24" s="238"/>
      <c r="AA24" s="238"/>
      <c r="AB24" s="238"/>
      <c r="AC24" s="239"/>
      <c r="AD24" s="237"/>
      <c r="AE24" s="238"/>
      <c r="AF24" s="238"/>
      <c r="AG24" s="238"/>
      <c r="AH24" s="238"/>
      <c r="AI24" s="239"/>
      <c r="AJ24" s="256" t="s">
        <v>113</v>
      </c>
      <c r="AK24" s="235"/>
      <c r="AL24" s="236"/>
      <c r="AM24" s="240"/>
      <c r="AN24" s="242"/>
      <c r="AO24" s="6"/>
    </row>
    <row r="25" spans="1:41" ht="15" customHeight="1" thickBot="1" x14ac:dyDescent="0.25">
      <c r="A25" s="243" t="s">
        <v>76</v>
      </c>
      <c r="B25" s="244"/>
      <c r="C25" s="318">
        <v>0</v>
      </c>
      <c r="D25" s="321">
        <v>0</v>
      </c>
      <c r="E25" s="321">
        <v>0</v>
      </c>
      <c r="F25" s="316"/>
      <c r="G25" s="266"/>
      <c r="J25" s="6"/>
      <c r="K25" s="237"/>
      <c r="L25" s="238"/>
      <c r="M25" s="238"/>
      <c r="N25" s="239"/>
      <c r="O25" s="237"/>
      <c r="P25" s="239"/>
      <c r="Q25" s="237"/>
      <c r="R25" s="238"/>
      <c r="S25" s="239"/>
      <c r="T25" s="237"/>
      <c r="U25" s="238"/>
      <c r="V25" s="238"/>
      <c r="W25" s="239"/>
      <c r="X25" s="237"/>
      <c r="Y25" s="238"/>
      <c r="Z25" s="238"/>
      <c r="AA25" s="238"/>
      <c r="AB25" s="238"/>
      <c r="AC25" s="239"/>
      <c r="AD25" s="237"/>
      <c r="AE25" s="238"/>
      <c r="AF25" s="238"/>
      <c r="AG25" s="238"/>
      <c r="AH25" s="238"/>
      <c r="AI25" s="239"/>
      <c r="AJ25" s="240"/>
      <c r="AK25" s="241"/>
      <c r="AL25" s="242"/>
      <c r="AM25" s="256" t="s">
        <v>38</v>
      </c>
      <c r="AN25" s="236"/>
      <c r="AO25" s="6"/>
    </row>
    <row r="26" spans="1:41" ht="15" customHeight="1" thickBot="1" x14ac:dyDescent="0.25">
      <c r="A26" s="243" t="s">
        <v>77</v>
      </c>
      <c r="B26" s="244"/>
      <c r="C26" s="318">
        <v>0</v>
      </c>
      <c r="D26" s="321">
        <v>0</v>
      </c>
      <c r="E26" s="321">
        <v>0</v>
      </c>
      <c r="F26" s="316"/>
      <c r="G26" s="266"/>
      <c r="J26" s="6"/>
      <c r="K26" s="240"/>
      <c r="L26" s="241"/>
      <c r="M26" s="241"/>
      <c r="N26" s="242"/>
      <c r="O26" s="17"/>
      <c r="P26" s="19"/>
      <c r="Q26" s="237"/>
      <c r="R26" s="238"/>
      <c r="S26" s="239"/>
      <c r="T26" s="237"/>
      <c r="U26" s="238"/>
      <c r="V26" s="238"/>
      <c r="W26" s="239"/>
      <c r="X26" s="237"/>
      <c r="Y26" s="238"/>
      <c r="Z26" s="238"/>
      <c r="AA26" s="238"/>
      <c r="AB26" s="238"/>
      <c r="AC26" s="239"/>
      <c r="AD26" s="237"/>
      <c r="AE26" s="238"/>
      <c r="AF26" s="238"/>
      <c r="AG26" s="238"/>
      <c r="AH26" s="238"/>
      <c r="AI26" s="239"/>
      <c r="AJ26" s="256" t="s">
        <v>42</v>
      </c>
      <c r="AK26" s="235"/>
      <c r="AL26" s="236"/>
      <c r="AM26" s="237"/>
      <c r="AN26" s="239"/>
      <c r="AO26" s="6"/>
    </row>
    <row r="27" spans="1:41" ht="15" customHeight="1" x14ac:dyDescent="0.2">
      <c r="A27" s="243" t="s">
        <v>78</v>
      </c>
      <c r="B27" s="244"/>
      <c r="C27" s="318">
        <v>0</v>
      </c>
      <c r="D27" s="321">
        <v>0</v>
      </c>
      <c r="E27" s="321">
        <v>0</v>
      </c>
      <c r="F27" s="316"/>
      <c r="G27" s="266"/>
      <c r="J27" s="6"/>
      <c r="K27" s="256" t="s">
        <v>60</v>
      </c>
      <c r="L27" s="235"/>
      <c r="M27" s="235"/>
      <c r="N27" s="236"/>
      <c r="O27" s="270" t="s">
        <v>57</v>
      </c>
      <c r="P27" s="271"/>
      <c r="Q27" s="272"/>
      <c r="R27" s="272"/>
      <c r="S27" s="273"/>
      <c r="T27" s="237"/>
      <c r="U27" s="238"/>
      <c r="V27" s="238"/>
      <c r="W27" s="239"/>
      <c r="X27" s="237"/>
      <c r="Y27" s="238"/>
      <c r="Z27" s="238"/>
      <c r="AA27" s="238"/>
      <c r="AB27" s="238"/>
      <c r="AC27" s="239"/>
      <c r="AD27" s="237"/>
      <c r="AE27" s="238"/>
      <c r="AF27" s="238"/>
      <c r="AG27" s="238"/>
      <c r="AH27" s="238"/>
      <c r="AI27" s="239"/>
      <c r="AJ27" s="237"/>
      <c r="AK27" s="238"/>
      <c r="AL27" s="239"/>
      <c r="AM27" s="237"/>
      <c r="AN27" s="239"/>
      <c r="AO27" s="6"/>
    </row>
    <row r="28" spans="1:41" ht="15" customHeight="1" x14ac:dyDescent="0.2">
      <c r="A28" s="243" t="s">
        <v>79</v>
      </c>
      <c r="B28" s="244"/>
      <c r="C28" s="318">
        <v>0</v>
      </c>
      <c r="D28" s="321">
        <v>0</v>
      </c>
      <c r="E28" s="321">
        <v>0</v>
      </c>
      <c r="F28" s="316"/>
      <c r="G28" s="266"/>
      <c r="J28" s="6"/>
      <c r="K28" s="237"/>
      <c r="L28" s="238"/>
      <c r="M28" s="238"/>
      <c r="N28" s="239"/>
      <c r="O28" s="274"/>
      <c r="P28" s="272"/>
      <c r="Q28" s="272"/>
      <c r="R28" s="272"/>
      <c r="S28" s="273"/>
      <c r="T28" s="237"/>
      <c r="U28" s="238"/>
      <c r="V28" s="238"/>
      <c r="W28" s="239"/>
      <c r="X28" s="237"/>
      <c r="Y28" s="238"/>
      <c r="Z28" s="238"/>
      <c r="AA28" s="238"/>
      <c r="AB28" s="238"/>
      <c r="AC28" s="239"/>
      <c r="AD28" s="237"/>
      <c r="AE28" s="238"/>
      <c r="AF28" s="238"/>
      <c r="AG28" s="238"/>
      <c r="AH28" s="238"/>
      <c r="AI28" s="239"/>
      <c r="AJ28" s="237"/>
      <c r="AK28" s="238"/>
      <c r="AL28" s="239"/>
      <c r="AM28" s="237"/>
      <c r="AN28" s="239"/>
      <c r="AO28" s="6"/>
    </row>
    <row r="29" spans="1:41" ht="15" customHeight="1" x14ac:dyDescent="0.2">
      <c r="A29" s="243" t="s">
        <v>80</v>
      </c>
      <c r="B29" s="244"/>
      <c r="C29" s="318">
        <v>0</v>
      </c>
      <c r="D29" s="321">
        <v>0</v>
      </c>
      <c r="E29" s="321">
        <v>0</v>
      </c>
      <c r="F29" s="316"/>
      <c r="G29" s="266"/>
      <c r="J29" s="6"/>
      <c r="K29" s="237"/>
      <c r="L29" s="238"/>
      <c r="M29" s="238"/>
      <c r="N29" s="239"/>
      <c r="O29" s="274"/>
      <c r="P29" s="272"/>
      <c r="Q29" s="272"/>
      <c r="R29" s="272"/>
      <c r="S29" s="273"/>
      <c r="T29" s="237"/>
      <c r="U29" s="238"/>
      <c r="V29" s="238"/>
      <c r="W29" s="239"/>
      <c r="X29" s="237"/>
      <c r="Y29" s="238"/>
      <c r="Z29" s="238"/>
      <c r="AA29" s="238"/>
      <c r="AB29" s="238"/>
      <c r="AC29" s="239"/>
      <c r="AD29" s="237"/>
      <c r="AE29" s="238"/>
      <c r="AF29" s="238"/>
      <c r="AG29" s="238"/>
      <c r="AH29" s="238"/>
      <c r="AI29" s="239"/>
      <c r="AJ29" s="237"/>
      <c r="AK29" s="238"/>
      <c r="AL29" s="239"/>
      <c r="AM29" s="237"/>
      <c r="AN29" s="239"/>
      <c r="AO29" s="6"/>
    </row>
    <row r="30" spans="1:41" ht="15" customHeight="1" x14ac:dyDescent="0.2">
      <c r="A30" s="243" t="s">
        <v>81</v>
      </c>
      <c r="B30" s="244"/>
      <c r="C30" s="318">
        <v>0</v>
      </c>
      <c r="D30" s="321">
        <v>0</v>
      </c>
      <c r="E30" s="321">
        <v>0</v>
      </c>
      <c r="F30" s="316"/>
      <c r="G30" s="266"/>
      <c r="J30" s="6"/>
      <c r="K30" s="237"/>
      <c r="L30" s="238"/>
      <c r="M30" s="238"/>
      <c r="N30" s="239"/>
      <c r="O30" s="274"/>
      <c r="P30" s="272"/>
      <c r="Q30" s="272"/>
      <c r="R30" s="272"/>
      <c r="S30" s="273"/>
      <c r="T30" s="237"/>
      <c r="U30" s="238"/>
      <c r="V30" s="238"/>
      <c r="W30" s="239"/>
      <c r="X30" s="237"/>
      <c r="Y30" s="238"/>
      <c r="Z30" s="238"/>
      <c r="AA30" s="238"/>
      <c r="AB30" s="238"/>
      <c r="AC30" s="239"/>
      <c r="AD30" s="237"/>
      <c r="AE30" s="238"/>
      <c r="AF30" s="238"/>
      <c r="AG30" s="238"/>
      <c r="AH30" s="238"/>
      <c r="AI30" s="239"/>
      <c r="AJ30" s="237"/>
      <c r="AK30" s="238"/>
      <c r="AL30" s="239"/>
      <c r="AM30" s="237"/>
      <c r="AN30" s="239"/>
      <c r="AO30" s="6"/>
    </row>
    <row r="31" spans="1:41" ht="15" customHeight="1" x14ac:dyDescent="0.2">
      <c r="A31" s="243" t="s">
        <v>82</v>
      </c>
      <c r="B31" s="244"/>
      <c r="C31" s="318">
        <v>0</v>
      </c>
      <c r="D31" s="321">
        <v>0</v>
      </c>
      <c r="E31" s="321">
        <v>0</v>
      </c>
      <c r="F31" s="316"/>
      <c r="G31" s="266"/>
      <c r="J31" s="6"/>
      <c r="K31" s="237"/>
      <c r="L31" s="238"/>
      <c r="M31" s="238"/>
      <c r="N31" s="239"/>
      <c r="O31" s="274"/>
      <c r="P31" s="272"/>
      <c r="Q31" s="272"/>
      <c r="R31" s="272"/>
      <c r="S31" s="273"/>
      <c r="T31" s="237"/>
      <c r="U31" s="238"/>
      <c r="V31" s="238"/>
      <c r="W31" s="239"/>
      <c r="X31" s="237"/>
      <c r="Y31" s="238"/>
      <c r="Z31" s="238"/>
      <c r="AA31" s="238"/>
      <c r="AB31" s="238"/>
      <c r="AC31" s="239"/>
      <c r="AD31" s="237"/>
      <c r="AE31" s="238"/>
      <c r="AF31" s="238"/>
      <c r="AG31" s="238"/>
      <c r="AH31" s="238"/>
      <c r="AI31" s="239"/>
      <c r="AJ31" s="237"/>
      <c r="AK31" s="238"/>
      <c r="AL31" s="239"/>
      <c r="AM31" s="237"/>
      <c r="AN31" s="239"/>
      <c r="AO31" s="6"/>
    </row>
    <row r="32" spans="1:41" ht="15" customHeight="1" x14ac:dyDescent="0.2">
      <c r="A32" s="243" t="s">
        <v>83</v>
      </c>
      <c r="B32" s="244"/>
      <c r="C32" s="318">
        <v>0</v>
      </c>
      <c r="D32" s="321">
        <v>0</v>
      </c>
      <c r="E32" s="321">
        <v>0</v>
      </c>
      <c r="F32" s="316"/>
      <c r="G32" s="266"/>
      <c r="J32" s="6"/>
      <c r="K32" s="237"/>
      <c r="L32" s="238"/>
      <c r="M32" s="238"/>
      <c r="N32" s="239"/>
      <c r="O32" s="274"/>
      <c r="P32" s="272"/>
      <c r="Q32" s="272"/>
      <c r="R32" s="272"/>
      <c r="S32" s="273"/>
      <c r="T32" s="237"/>
      <c r="U32" s="238"/>
      <c r="V32" s="238"/>
      <c r="W32" s="239"/>
      <c r="X32" s="237"/>
      <c r="Y32" s="238"/>
      <c r="Z32" s="238"/>
      <c r="AA32" s="238"/>
      <c r="AB32" s="238"/>
      <c r="AC32" s="239"/>
      <c r="AD32" s="237"/>
      <c r="AE32" s="238"/>
      <c r="AF32" s="238"/>
      <c r="AG32" s="238"/>
      <c r="AH32" s="238"/>
      <c r="AI32" s="239"/>
      <c r="AJ32" s="237"/>
      <c r="AK32" s="238"/>
      <c r="AL32" s="239"/>
      <c r="AM32" s="237"/>
      <c r="AN32" s="239"/>
      <c r="AO32" s="6"/>
    </row>
    <row r="33" spans="1:41" ht="15" customHeight="1" x14ac:dyDescent="0.2">
      <c r="A33" s="243" t="s">
        <v>84</v>
      </c>
      <c r="B33" s="244"/>
      <c r="C33" s="318">
        <v>0</v>
      </c>
      <c r="D33" s="321">
        <v>0</v>
      </c>
      <c r="E33" s="321">
        <v>0</v>
      </c>
      <c r="F33" s="316"/>
      <c r="G33" s="266"/>
      <c r="J33" s="6"/>
      <c r="K33" s="237"/>
      <c r="L33" s="238"/>
      <c r="M33" s="238"/>
      <c r="N33" s="239"/>
      <c r="O33" s="274"/>
      <c r="P33" s="272"/>
      <c r="Q33" s="272"/>
      <c r="R33" s="272"/>
      <c r="S33" s="273"/>
      <c r="T33" s="237"/>
      <c r="U33" s="238"/>
      <c r="V33" s="238"/>
      <c r="W33" s="239"/>
      <c r="X33" s="237"/>
      <c r="Y33" s="238"/>
      <c r="Z33" s="238"/>
      <c r="AA33" s="238"/>
      <c r="AB33" s="238"/>
      <c r="AC33" s="239"/>
      <c r="AD33" s="237"/>
      <c r="AE33" s="238"/>
      <c r="AF33" s="238"/>
      <c r="AG33" s="238"/>
      <c r="AH33" s="238"/>
      <c r="AI33" s="239"/>
      <c r="AJ33" s="237"/>
      <c r="AK33" s="238"/>
      <c r="AL33" s="239"/>
      <c r="AM33" s="237"/>
      <c r="AN33" s="239"/>
      <c r="AO33" s="6"/>
    </row>
    <row r="34" spans="1:41" ht="15" customHeight="1" x14ac:dyDescent="0.2">
      <c r="A34" s="243" t="s">
        <v>85</v>
      </c>
      <c r="B34" s="244"/>
      <c r="C34" s="318">
        <v>0</v>
      </c>
      <c r="D34" s="321">
        <v>0</v>
      </c>
      <c r="E34" s="321">
        <v>0</v>
      </c>
      <c r="F34" s="316"/>
      <c r="G34" s="266"/>
      <c r="J34" s="6"/>
      <c r="K34" s="237"/>
      <c r="L34" s="238"/>
      <c r="M34" s="238"/>
      <c r="N34" s="239"/>
      <c r="O34" s="274"/>
      <c r="P34" s="272"/>
      <c r="Q34" s="272"/>
      <c r="R34" s="272"/>
      <c r="S34" s="273"/>
      <c r="T34" s="237"/>
      <c r="U34" s="238"/>
      <c r="V34" s="238"/>
      <c r="W34" s="239"/>
      <c r="X34" s="237"/>
      <c r="Y34" s="238"/>
      <c r="Z34" s="238"/>
      <c r="AA34" s="238"/>
      <c r="AB34" s="238"/>
      <c r="AC34" s="239"/>
      <c r="AD34" s="237"/>
      <c r="AE34" s="238"/>
      <c r="AF34" s="238"/>
      <c r="AG34" s="238"/>
      <c r="AH34" s="238"/>
      <c r="AI34" s="239"/>
      <c r="AJ34" s="237"/>
      <c r="AK34" s="238"/>
      <c r="AL34" s="239"/>
      <c r="AM34" s="237"/>
      <c r="AN34" s="239"/>
      <c r="AO34" s="6"/>
    </row>
    <row r="35" spans="1:41" ht="15" customHeight="1" x14ac:dyDescent="0.2">
      <c r="A35" s="243" t="s">
        <v>86</v>
      </c>
      <c r="B35" s="244"/>
      <c r="C35" s="318">
        <v>0</v>
      </c>
      <c r="D35" s="321">
        <v>0</v>
      </c>
      <c r="E35" s="321">
        <v>0</v>
      </c>
      <c r="F35" s="316"/>
      <c r="G35" s="266"/>
      <c r="J35" s="6"/>
      <c r="K35" s="237"/>
      <c r="L35" s="238"/>
      <c r="M35" s="238"/>
      <c r="N35" s="239"/>
      <c r="O35" s="274"/>
      <c r="P35" s="272"/>
      <c r="Q35" s="272"/>
      <c r="R35" s="272"/>
      <c r="S35" s="273"/>
      <c r="T35" s="237"/>
      <c r="U35" s="238"/>
      <c r="V35" s="238"/>
      <c r="W35" s="239"/>
      <c r="X35" s="237"/>
      <c r="Y35" s="238"/>
      <c r="Z35" s="238"/>
      <c r="AA35" s="238"/>
      <c r="AB35" s="238"/>
      <c r="AC35" s="239"/>
      <c r="AD35" s="237"/>
      <c r="AE35" s="238"/>
      <c r="AF35" s="238"/>
      <c r="AG35" s="238"/>
      <c r="AH35" s="238"/>
      <c r="AI35" s="239"/>
      <c r="AJ35" s="237"/>
      <c r="AK35" s="238"/>
      <c r="AL35" s="239"/>
      <c r="AM35" s="237"/>
      <c r="AN35" s="239"/>
      <c r="AO35" s="6"/>
    </row>
    <row r="36" spans="1:41" ht="15" customHeight="1" thickBot="1" x14ac:dyDescent="0.25">
      <c r="A36" s="243" t="s">
        <v>87</v>
      </c>
      <c r="B36" s="244"/>
      <c r="C36" s="318">
        <v>0</v>
      </c>
      <c r="D36" s="321">
        <v>0</v>
      </c>
      <c r="E36" s="321">
        <v>0</v>
      </c>
      <c r="F36" s="316"/>
      <c r="G36" s="266"/>
      <c r="J36" s="6"/>
      <c r="K36" s="240"/>
      <c r="L36" s="241"/>
      <c r="M36" s="241"/>
      <c r="N36" s="242"/>
      <c r="O36" s="274"/>
      <c r="P36" s="272"/>
      <c r="Q36" s="272"/>
      <c r="R36" s="272"/>
      <c r="S36" s="273"/>
      <c r="T36" s="240"/>
      <c r="U36" s="241"/>
      <c r="V36" s="241"/>
      <c r="W36" s="242"/>
      <c r="X36" s="240"/>
      <c r="Y36" s="241"/>
      <c r="Z36" s="241"/>
      <c r="AA36" s="241"/>
      <c r="AB36" s="241"/>
      <c r="AC36" s="242"/>
      <c r="AD36" s="240"/>
      <c r="AE36" s="241"/>
      <c r="AF36" s="241"/>
      <c r="AG36" s="241"/>
      <c r="AH36" s="241"/>
      <c r="AI36" s="242"/>
      <c r="AJ36" s="240"/>
      <c r="AK36" s="241"/>
      <c r="AL36" s="242"/>
      <c r="AM36" s="240"/>
      <c r="AN36" s="242"/>
      <c r="AO36" s="6"/>
    </row>
    <row r="37" spans="1:41" ht="15" customHeight="1" x14ac:dyDescent="0.2">
      <c r="A37" s="243" t="s">
        <v>114</v>
      </c>
      <c r="B37" s="244"/>
      <c r="C37" s="318">
        <v>0</v>
      </c>
      <c r="D37" s="321">
        <v>0</v>
      </c>
      <c r="E37" s="321">
        <v>0</v>
      </c>
      <c r="F37" s="316"/>
      <c r="G37" s="266"/>
      <c r="J37" s="6"/>
      <c r="K37" s="256" t="s">
        <v>59</v>
      </c>
      <c r="L37" s="235"/>
      <c r="M37" s="235"/>
      <c r="N37" s="236"/>
      <c r="O37" s="234"/>
      <c r="P37" s="235"/>
      <c r="Q37" s="236"/>
      <c r="R37" s="256" t="s">
        <v>94</v>
      </c>
      <c r="S37" s="235"/>
      <c r="T37" s="235"/>
      <c r="U37" s="235"/>
      <c r="V37" s="235"/>
      <c r="W37" s="236"/>
      <c r="X37" s="234" t="s">
        <v>49</v>
      </c>
      <c r="Y37" s="235"/>
      <c r="Z37" s="235"/>
      <c r="AA37" s="235"/>
      <c r="AB37" s="235"/>
      <c r="AC37" s="236"/>
      <c r="AD37" s="234" t="s">
        <v>43</v>
      </c>
      <c r="AE37" s="235"/>
      <c r="AF37" s="235"/>
      <c r="AG37" s="235"/>
      <c r="AH37" s="235"/>
      <c r="AI37" s="236"/>
      <c r="AJ37" s="234"/>
      <c r="AK37" s="235"/>
      <c r="AL37" s="236"/>
      <c r="AM37" s="234" t="s">
        <v>35</v>
      </c>
      <c r="AN37" s="236"/>
      <c r="AO37" s="6"/>
    </row>
    <row r="38" spans="1:41" ht="15" customHeight="1" thickBot="1" x14ac:dyDescent="0.25">
      <c r="A38" s="294" t="s">
        <v>115</v>
      </c>
      <c r="B38" s="295"/>
      <c r="C38" s="318">
        <v>0</v>
      </c>
      <c r="D38" s="322">
        <v>0</v>
      </c>
      <c r="E38" s="322">
        <v>0</v>
      </c>
      <c r="F38" s="317"/>
      <c r="G38" s="267"/>
      <c r="J38" s="6"/>
      <c r="K38" s="237"/>
      <c r="L38" s="238"/>
      <c r="M38" s="238"/>
      <c r="N38" s="239"/>
      <c r="O38" s="237"/>
      <c r="P38" s="238"/>
      <c r="Q38" s="239"/>
      <c r="R38" s="237"/>
      <c r="S38" s="238"/>
      <c r="T38" s="238"/>
      <c r="U38" s="238"/>
      <c r="V38" s="238"/>
      <c r="W38" s="239"/>
      <c r="X38" s="237"/>
      <c r="Y38" s="238"/>
      <c r="Z38" s="238"/>
      <c r="AA38" s="238"/>
      <c r="AB38" s="238"/>
      <c r="AC38" s="239"/>
      <c r="AD38" s="237"/>
      <c r="AE38" s="238"/>
      <c r="AF38" s="238"/>
      <c r="AG38" s="238"/>
      <c r="AH38" s="238"/>
      <c r="AI38" s="239"/>
      <c r="AJ38" s="237"/>
      <c r="AK38" s="238"/>
      <c r="AL38" s="239"/>
      <c r="AM38" s="237"/>
      <c r="AN38" s="239"/>
      <c r="AO38" s="6"/>
    </row>
    <row r="39" spans="1:41" ht="15" customHeight="1" thickBot="1" x14ac:dyDescent="0.25">
      <c r="A39" s="298"/>
      <c r="B39" s="291"/>
      <c r="C39" s="291"/>
      <c r="D39" s="291"/>
      <c r="E39" s="291"/>
      <c r="F39" s="291"/>
      <c r="G39" s="299"/>
      <c r="J39" s="6"/>
      <c r="K39" s="237"/>
      <c r="L39" s="238"/>
      <c r="M39" s="238"/>
      <c r="N39" s="239"/>
      <c r="O39" s="237"/>
      <c r="P39" s="238"/>
      <c r="Q39" s="239"/>
      <c r="R39" s="237"/>
      <c r="S39" s="238"/>
      <c r="T39" s="238"/>
      <c r="U39" s="238"/>
      <c r="V39" s="238"/>
      <c r="W39" s="239"/>
      <c r="X39" s="237"/>
      <c r="Y39" s="238"/>
      <c r="Z39" s="238"/>
      <c r="AA39" s="238"/>
      <c r="AB39" s="238"/>
      <c r="AC39" s="239"/>
      <c r="AD39" s="237"/>
      <c r="AE39" s="238"/>
      <c r="AF39" s="238"/>
      <c r="AG39" s="238"/>
      <c r="AH39" s="238"/>
      <c r="AI39" s="239"/>
      <c r="AJ39" s="237"/>
      <c r="AK39" s="238"/>
      <c r="AL39" s="239"/>
      <c r="AM39" s="237"/>
      <c r="AN39" s="239"/>
      <c r="AO39" s="6"/>
    </row>
    <row r="40" spans="1:41" ht="15" customHeight="1" thickBot="1" x14ac:dyDescent="0.25">
      <c r="A40" s="292" t="s">
        <v>117</v>
      </c>
      <c r="B40" s="271"/>
      <c r="C40" s="20" t="s">
        <v>92</v>
      </c>
      <c r="D40" s="20" t="s">
        <v>93</v>
      </c>
      <c r="E40" s="20" t="s">
        <v>116</v>
      </c>
      <c r="F40" s="268" t="s">
        <v>124</v>
      </c>
      <c r="G40" s="269"/>
      <c r="J40" s="6"/>
      <c r="K40" s="237"/>
      <c r="L40" s="238"/>
      <c r="M40" s="238"/>
      <c r="N40" s="239"/>
      <c r="O40" s="237"/>
      <c r="P40" s="238"/>
      <c r="Q40" s="239"/>
      <c r="R40" s="237"/>
      <c r="S40" s="238"/>
      <c r="T40" s="238"/>
      <c r="U40" s="238"/>
      <c r="V40" s="238"/>
      <c r="W40" s="239"/>
      <c r="X40" s="237"/>
      <c r="Y40" s="238"/>
      <c r="Z40" s="238"/>
      <c r="AA40" s="238"/>
      <c r="AB40" s="238"/>
      <c r="AC40" s="239"/>
      <c r="AD40" s="237"/>
      <c r="AE40" s="238"/>
      <c r="AF40" s="238"/>
      <c r="AG40" s="238"/>
      <c r="AH40" s="238"/>
      <c r="AI40" s="239"/>
      <c r="AJ40" s="237"/>
      <c r="AK40" s="238"/>
      <c r="AL40" s="239"/>
      <c r="AM40" s="237"/>
      <c r="AN40" s="239"/>
      <c r="AO40" s="6"/>
    </row>
    <row r="41" spans="1:41" ht="15" customHeight="1" x14ac:dyDescent="0.2">
      <c r="A41" s="243" t="s">
        <v>36</v>
      </c>
      <c r="B41" s="319"/>
      <c r="C41" s="318">
        <v>0</v>
      </c>
      <c r="D41" s="321">
        <v>0</v>
      </c>
      <c r="E41" s="321">
        <v>0</v>
      </c>
      <c r="F41" s="316"/>
      <c r="G41" s="266"/>
      <c r="J41" s="6"/>
      <c r="K41" s="237"/>
      <c r="L41" s="238"/>
      <c r="M41" s="238"/>
      <c r="N41" s="239"/>
      <c r="O41" s="237"/>
      <c r="P41" s="238"/>
      <c r="Q41" s="239"/>
      <c r="R41" s="234" t="s">
        <v>111</v>
      </c>
      <c r="S41" s="236"/>
      <c r="T41" s="237"/>
      <c r="U41" s="238"/>
      <c r="V41" s="238"/>
      <c r="W41" s="239"/>
      <c r="X41" s="237"/>
      <c r="Y41" s="238"/>
      <c r="Z41" s="238"/>
      <c r="AA41" s="238"/>
      <c r="AB41" s="238"/>
      <c r="AC41" s="239"/>
      <c r="AD41" s="237"/>
      <c r="AE41" s="238"/>
      <c r="AF41" s="238"/>
      <c r="AG41" s="238"/>
      <c r="AH41" s="238"/>
      <c r="AI41" s="239"/>
      <c r="AJ41" s="237"/>
      <c r="AK41" s="238"/>
      <c r="AL41" s="239"/>
      <c r="AM41" s="237"/>
      <c r="AN41" s="239"/>
      <c r="AO41" s="6"/>
    </row>
    <row r="42" spans="1:41" ht="15" customHeight="1" thickBot="1" x14ac:dyDescent="0.25">
      <c r="A42" s="243" t="s">
        <v>118</v>
      </c>
      <c r="B42" s="319"/>
      <c r="C42" s="318">
        <v>0</v>
      </c>
      <c r="D42" s="321">
        <v>0</v>
      </c>
      <c r="E42" s="321">
        <v>0</v>
      </c>
      <c r="F42" s="316"/>
      <c r="G42" s="266"/>
      <c r="J42" s="6"/>
      <c r="K42" s="240"/>
      <c r="L42" s="241"/>
      <c r="M42" s="241"/>
      <c r="N42" s="242"/>
      <c r="O42" s="240"/>
      <c r="P42" s="241"/>
      <c r="Q42" s="242"/>
      <c r="R42" s="240"/>
      <c r="S42" s="242"/>
      <c r="T42" s="240"/>
      <c r="U42" s="241"/>
      <c r="V42" s="241"/>
      <c r="W42" s="242"/>
      <c r="X42" s="240"/>
      <c r="Y42" s="241"/>
      <c r="Z42" s="241"/>
      <c r="AA42" s="241"/>
      <c r="AB42" s="241"/>
      <c r="AC42" s="242"/>
      <c r="AD42" s="240"/>
      <c r="AE42" s="241"/>
      <c r="AF42" s="241"/>
      <c r="AG42" s="241"/>
      <c r="AH42" s="241"/>
      <c r="AI42" s="242"/>
      <c r="AJ42" s="240"/>
      <c r="AK42" s="241"/>
      <c r="AL42" s="242"/>
      <c r="AM42" s="240"/>
      <c r="AN42" s="242"/>
      <c r="AO42" s="6"/>
    </row>
    <row r="43" spans="1:41" ht="15" customHeight="1" x14ac:dyDescent="0.2">
      <c r="A43" s="243" t="s">
        <v>45</v>
      </c>
      <c r="B43" s="319"/>
      <c r="C43" s="318">
        <v>0</v>
      </c>
      <c r="D43" s="321">
        <v>0</v>
      </c>
      <c r="E43" s="321">
        <v>0</v>
      </c>
      <c r="F43" s="316"/>
      <c r="G43" s="266"/>
    </row>
    <row r="44" spans="1:41" ht="15" customHeight="1" x14ac:dyDescent="0.2">
      <c r="A44" s="243" t="s">
        <v>46</v>
      </c>
      <c r="B44" s="319"/>
      <c r="C44" s="318">
        <v>0</v>
      </c>
      <c r="D44" s="321">
        <v>0</v>
      </c>
      <c r="E44" s="321">
        <v>0</v>
      </c>
      <c r="F44" s="316"/>
      <c r="G44" s="266"/>
    </row>
    <row r="45" spans="1:41" ht="15" customHeight="1" x14ac:dyDescent="0.2">
      <c r="A45" s="243" t="s">
        <v>47</v>
      </c>
      <c r="B45" s="319"/>
      <c r="C45" s="318">
        <v>0</v>
      </c>
      <c r="D45" s="321">
        <v>0</v>
      </c>
      <c r="E45" s="321">
        <v>0</v>
      </c>
      <c r="F45" s="316"/>
      <c r="G45" s="266"/>
    </row>
    <row r="46" spans="1:41" ht="15" customHeight="1" x14ac:dyDescent="0.2">
      <c r="A46" s="243" t="s">
        <v>48</v>
      </c>
      <c r="B46" s="319"/>
      <c r="C46" s="318">
        <v>0</v>
      </c>
      <c r="D46" s="321">
        <v>0</v>
      </c>
      <c r="E46" s="321">
        <v>0</v>
      </c>
      <c r="F46" s="316"/>
      <c r="G46" s="266"/>
    </row>
    <row r="47" spans="1:41" ht="15" customHeight="1" x14ac:dyDescent="0.2">
      <c r="A47" s="243" t="s">
        <v>119</v>
      </c>
      <c r="B47" s="319"/>
      <c r="C47" s="318">
        <v>0</v>
      </c>
      <c r="D47" s="321">
        <v>0</v>
      </c>
      <c r="E47" s="321">
        <v>0</v>
      </c>
      <c r="F47" s="316"/>
      <c r="G47" s="266"/>
    </row>
    <row r="48" spans="1:41" ht="15" customHeight="1" x14ac:dyDescent="0.2">
      <c r="A48" s="243" t="s">
        <v>120</v>
      </c>
      <c r="B48" s="319"/>
      <c r="C48" s="318">
        <v>0</v>
      </c>
      <c r="D48" s="321">
        <v>0</v>
      </c>
      <c r="E48" s="321">
        <v>0</v>
      </c>
      <c r="F48" s="316"/>
      <c r="G48" s="266"/>
    </row>
    <row r="49" spans="1:7" ht="15" customHeight="1" x14ac:dyDescent="0.2">
      <c r="A49" s="243" t="s">
        <v>122</v>
      </c>
      <c r="B49" s="319"/>
      <c r="C49" s="318">
        <v>0</v>
      </c>
      <c r="D49" s="321">
        <v>0</v>
      </c>
      <c r="E49" s="321">
        <v>0</v>
      </c>
      <c r="F49" s="316"/>
      <c r="G49" s="266"/>
    </row>
    <row r="50" spans="1:7" ht="15" customHeight="1" x14ac:dyDescent="0.2">
      <c r="A50" s="243" t="s">
        <v>121</v>
      </c>
      <c r="B50" s="319"/>
      <c r="C50" s="318">
        <v>0</v>
      </c>
      <c r="D50" s="321">
        <v>0</v>
      </c>
      <c r="E50" s="321">
        <v>0</v>
      </c>
      <c r="F50" s="316"/>
      <c r="G50" s="266"/>
    </row>
    <row r="51" spans="1:7" ht="15" customHeight="1" thickBot="1" x14ac:dyDescent="0.25">
      <c r="A51" s="296" t="s">
        <v>123</v>
      </c>
      <c r="B51" s="297"/>
      <c r="C51" s="320">
        <v>0</v>
      </c>
      <c r="D51" s="322">
        <v>0</v>
      </c>
      <c r="E51" s="322">
        <v>0</v>
      </c>
      <c r="F51" s="317"/>
      <c r="G51" s="267"/>
    </row>
    <row r="52" spans="1:7" x14ac:dyDescent="0.2">
      <c r="A52" s="291"/>
      <c r="B52" s="291"/>
      <c r="F52" s="238"/>
      <c r="G52" s="238"/>
    </row>
    <row r="53" spans="1:7" x14ac:dyDescent="0.2">
      <c r="F53" s="238"/>
      <c r="G53" s="238"/>
    </row>
    <row r="54" spans="1:7" x14ac:dyDescent="0.2">
      <c r="F54" s="238"/>
      <c r="G54" s="238"/>
    </row>
    <row r="55" spans="1:7" x14ac:dyDescent="0.2">
      <c r="F55" s="238"/>
      <c r="G55" s="238"/>
    </row>
    <row r="56" spans="1:7" x14ac:dyDescent="0.2">
      <c r="F56" s="238"/>
      <c r="G56" s="238"/>
    </row>
    <row r="57" spans="1:7" x14ac:dyDescent="0.2">
      <c r="F57" s="238"/>
      <c r="G57" s="238"/>
    </row>
    <row r="58" spans="1:7" x14ac:dyDescent="0.2">
      <c r="F58" s="238"/>
      <c r="G58" s="238"/>
    </row>
    <row r="59" spans="1:7" x14ac:dyDescent="0.2">
      <c r="F59" s="238"/>
      <c r="G59" s="238"/>
    </row>
    <row r="60" spans="1:7" x14ac:dyDescent="0.2">
      <c r="F60" s="238"/>
      <c r="G60" s="238"/>
    </row>
    <row r="61" spans="1:7" x14ac:dyDescent="0.2">
      <c r="F61" s="238"/>
      <c r="G61" s="238"/>
    </row>
    <row r="62" spans="1:7" x14ac:dyDescent="0.2">
      <c r="F62" s="238"/>
      <c r="G62" s="238"/>
    </row>
    <row r="63" spans="1:7" x14ac:dyDescent="0.2">
      <c r="F63" s="238"/>
      <c r="G63" s="238"/>
    </row>
  </sheetData>
  <mergeCells count="144">
    <mergeCell ref="E2:H2"/>
    <mergeCell ref="F52:G52"/>
    <mergeCell ref="F43:G43"/>
    <mergeCell ref="F44:G44"/>
    <mergeCell ref="F45:G45"/>
    <mergeCell ref="F46:G46"/>
    <mergeCell ref="F47:G47"/>
    <mergeCell ref="F23:G23"/>
    <mergeCell ref="F24:G24"/>
    <mergeCell ref="F25:G25"/>
    <mergeCell ref="F26:G26"/>
    <mergeCell ref="F27:G27"/>
    <mergeCell ref="F22:G22"/>
    <mergeCell ref="E3:H3"/>
    <mergeCell ref="F63:G63"/>
    <mergeCell ref="F58:G58"/>
    <mergeCell ref="F59:G59"/>
    <mergeCell ref="F60:G60"/>
    <mergeCell ref="F61:G61"/>
    <mergeCell ref="F62:G62"/>
    <mergeCell ref="F53:G53"/>
    <mergeCell ref="F54:G54"/>
    <mergeCell ref="F55:G55"/>
    <mergeCell ref="F56:G56"/>
    <mergeCell ref="F57:G57"/>
    <mergeCell ref="A48:B48"/>
    <mergeCell ref="A49:B49"/>
    <mergeCell ref="A50:B50"/>
    <mergeCell ref="A51:B51"/>
    <mergeCell ref="A33:B33"/>
    <mergeCell ref="F29:G29"/>
    <mergeCell ref="F30:G30"/>
    <mergeCell ref="F31:G31"/>
    <mergeCell ref="F32:G32"/>
    <mergeCell ref="F33:G33"/>
    <mergeCell ref="F48:G48"/>
    <mergeCell ref="F49:G49"/>
    <mergeCell ref="F50:G50"/>
    <mergeCell ref="F51:G51"/>
    <mergeCell ref="A30:B30"/>
    <mergeCell ref="A31:B31"/>
    <mergeCell ref="A34:B34"/>
    <mergeCell ref="A35:B35"/>
    <mergeCell ref="A36:B36"/>
    <mergeCell ref="A39:G39"/>
    <mergeCell ref="F34:G34"/>
    <mergeCell ref="F35:G35"/>
    <mergeCell ref="A29:B29"/>
    <mergeCell ref="A52:B52"/>
    <mergeCell ref="A43:B43"/>
    <mergeCell ref="A44:B44"/>
    <mergeCell ref="A45:B45"/>
    <mergeCell ref="A46:B46"/>
    <mergeCell ref="A47:B47"/>
    <mergeCell ref="AM37:AN42"/>
    <mergeCell ref="AM9:AN20"/>
    <mergeCell ref="AM25:AN36"/>
    <mergeCell ref="X37:AC42"/>
    <mergeCell ref="A16:B16"/>
    <mergeCell ref="A17:B17"/>
    <mergeCell ref="A18:B18"/>
    <mergeCell ref="A19:B19"/>
    <mergeCell ref="A20:B20"/>
    <mergeCell ref="A40:B40"/>
    <mergeCell ref="A41:B41"/>
    <mergeCell ref="A42:B42"/>
    <mergeCell ref="F15:G15"/>
    <mergeCell ref="F17:G17"/>
    <mergeCell ref="F18:G18"/>
    <mergeCell ref="A32:B32"/>
    <mergeCell ref="A37:B37"/>
    <mergeCell ref="A38:B38"/>
    <mergeCell ref="AM21:AN24"/>
    <mergeCell ref="R4:R8"/>
    <mergeCell ref="O3:Q8"/>
    <mergeCell ref="F28:G28"/>
    <mergeCell ref="F16:G16"/>
    <mergeCell ref="F19:G19"/>
    <mergeCell ref="F20:G20"/>
    <mergeCell ref="F21:G21"/>
    <mergeCell ref="AJ20:AL23"/>
    <mergeCell ref="AJ24:AL25"/>
    <mergeCell ref="O9:S18"/>
    <mergeCell ref="Q19:S22"/>
    <mergeCell ref="Q23:S26"/>
    <mergeCell ref="R3:W3"/>
    <mergeCell ref="X3:AC3"/>
    <mergeCell ref="O20:P22"/>
    <mergeCell ref="O23:P25"/>
    <mergeCell ref="F10:I10"/>
    <mergeCell ref="F11:I11"/>
    <mergeCell ref="E9:I9"/>
    <mergeCell ref="A14:G14"/>
    <mergeCell ref="A15:B15"/>
    <mergeCell ref="A28:B28"/>
    <mergeCell ref="A23:B23"/>
    <mergeCell ref="S4:S8"/>
    <mergeCell ref="AJ37:AL42"/>
    <mergeCell ref="AD37:AI42"/>
    <mergeCell ref="R41:S42"/>
    <mergeCell ref="R37:W40"/>
    <mergeCell ref="T41:W42"/>
    <mergeCell ref="K37:N42"/>
    <mergeCell ref="F36:G36"/>
    <mergeCell ref="F37:G37"/>
    <mergeCell ref="F38:G38"/>
    <mergeCell ref="F40:G40"/>
    <mergeCell ref="F41:G41"/>
    <mergeCell ref="F42:G42"/>
    <mergeCell ref="O37:Q42"/>
    <mergeCell ref="O27:S36"/>
    <mergeCell ref="AJ26:AL36"/>
    <mergeCell ref="K27:N36"/>
    <mergeCell ref="X23:AC36"/>
    <mergeCell ref="AD23:AI36"/>
    <mergeCell ref="T9:W36"/>
    <mergeCell ref="K19:N26"/>
    <mergeCell ref="AH21:AI22"/>
    <mergeCell ref="AD9:AI20"/>
    <mergeCell ref="AD21:AG22"/>
    <mergeCell ref="AJ3:AL8"/>
    <mergeCell ref="A24:B24"/>
    <mergeCell ref="A25:B25"/>
    <mergeCell ref="A26:B26"/>
    <mergeCell ref="A27:B27"/>
    <mergeCell ref="A21:B21"/>
    <mergeCell ref="A22:B22"/>
    <mergeCell ref="AW7:BB8"/>
    <mergeCell ref="AX4:BB6"/>
    <mergeCell ref="AW3:BB3"/>
    <mergeCell ref="AW4:AW6"/>
    <mergeCell ref="AQ4:AU6"/>
    <mergeCell ref="AP7:AU8"/>
    <mergeCell ref="AP3:AU3"/>
    <mergeCell ref="AP4:AP6"/>
    <mergeCell ref="K9:N18"/>
    <mergeCell ref="AM3:AN8"/>
    <mergeCell ref="AD3:AI8"/>
    <mergeCell ref="K3:N8"/>
    <mergeCell ref="AJ9:AL19"/>
    <mergeCell ref="X4:AC8"/>
    <mergeCell ref="U4:W8"/>
    <mergeCell ref="X9:AC22"/>
    <mergeCell ref="T4:T8"/>
  </mergeCells>
  <phoneticPr fontId="13" type="noConversion"/>
  <conditionalFormatting sqref="E3">
    <cfRule type="containsText" dxfId="260" priority="9" operator="containsText" text="⚠️">
      <formula>NOT(ISERROR(SEARCH("⚠️",E3)))</formula>
    </cfRule>
    <cfRule type="containsText" dxfId="259" priority="10" operator="containsText" text="INVALID">
      <formula>NOT(ISERROR(SEARCH("INVALID",E3)))</formula>
    </cfRule>
  </conditionalFormatting>
  <conditionalFormatting sqref="AM9:AN20">
    <cfRule type="dataBar" priority="7">
      <dataBar>
        <cfvo type="min"/>
        <cfvo type="max"/>
        <color rgb="FF63C384"/>
      </dataBar>
      <extLst>
        <ext xmlns:x14="http://schemas.microsoft.com/office/spreadsheetml/2009/9/main" uri="{B025F937-C7B1-47D3-B67F-A62EFF666E3E}">
          <x14:id>{F0C3D0DA-66CB-41BC-B4C8-E6BAEC5E00A3}</x14:id>
        </ext>
      </extLst>
    </cfRule>
  </conditionalFormatting>
  <conditionalFormatting sqref="E8">
    <cfRule type="containsText" dxfId="258" priority="5" operator="containsText" text="⚠">
      <formula>NOT(ISERROR(SEARCH("⚠",E8)))</formula>
    </cfRule>
  </conditionalFormatting>
  <conditionalFormatting sqref="E8">
    <cfRule type="containsText" dxfId="257" priority="4" operator="containsText" text="⚠">
      <formula>NOT(ISERROR(SEARCH("⚠",E8)))</formula>
    </cfRule>
  </conditionalFormatting>
  <conditionalFormatting sqref="E3 I3">
    <cfRule type="containsText" dxfId="256" priority="2" operator="containsText" text="TANK LOCATION ERROR">
      <formula>NOT(ISERROR(SEARCH("TANK LOCATION ERROR",E3)))</formula>
    </cfRule>
  </conditionalFormatting>
  <conditionalFormatting sqref="E3:H3">
    <cfRule type="containsText" dxfId="255" priority="1" operator="containsText" text="SOUNDING ABOVE LIMIT">
      <formula>NOT(ISERROR(SEARCH("SOUNDING ABOVE LIMIT",E3)))</formula>
    </cfRule>
  </conditionalFormatting>
  <dataValidations count="1">
    <dataValidation type="list" allowBlank="1" showInputMessage="1" showErrorMessage="1" sqref="C3" xr:uid="{7E3DEC7A-A553-4514-8601-7D62AD5BC3ED}">
      <formula1>"FW_Tk, WBTk_1, WBTk_3, WBTk_4, Buffer_Tk, WBTk_5, FO_Tk, FO_Day_Tk, Em_Gen_FO_Tk, Dirty_Oil_Tk, Bilge_Tk, Brine_Tk, ECHO, EMGR_SEW"</formula1>
    </dataValidation>
  </dataValidations>
  <pageMargins left="0.7" right="0.7" top="0.75" bottom="0.75" header="0.3" footer="0.3"/>
  <pageSetup paperSize="9" scale="33" orientation="portrait" r:id="rId1"/>
  <headerFooter>
    <oddFooter>&amp;R_x000D_&amp;1#&amp;"Aptos"&amp;10&amp;K000000 Internal</oddFooter>
  </headerFooter>
  <drawing r:id="rId2"/>
  <extLst>
    <ext xmlns:x14="http://schemas.microsoft.com/office/spreadsheetml/2009/9/main" uri="{78C0D931-6437-407d-A8EE-F0AAD7539E65}">
      <x14:conditionalFormattings>
        <x14:conditionalFormatting xmlns:xm="http://schemas.microsoft.com/office/excel/2006/main">
          <x14:cfRule type="dataBar" id="{F0C3D0DA-66CB-41BC-B4C8-E6BAEC5E00A3}">
            <x14:dataBar minLength="0" maxLength="100" gradient="0">
              <x14:cfvo type="autoMin"/>
              <x14:cfvo type="autoMax"/>
              <x14:negativeFillColor rgb="FFFF0000"/>
              <x14:axisColor rgb="FF000000"/>
            </x14:dataBar>
          </x14:cfRule>
          <xm:sqref>AM9:AN20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FF310C5-00BF-4CF9-915B-A9D8916EB315}">
          <x14:formula1>
            <xm:f>IF(C3="WBTk_5", Calculations!$P$3:$P$5, IF(OR(ISNUMBER(SEARCH("WBTk", C3)), C3="Brine_Tk"), Calculations!$O$3:$O$4, IF(OR(C3="FW_Tk", C3="FO_Tk", C3="FO_Day_Tk"), Calculations!$N$3:$N$4, Calculations!$M$3)))</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538CE-2B5D-49AE-80EA-AD4C9AE99770}">
  <sheetPr codeName="Sheet17"/>
  <dimension ref="A1:CG131"/>
  <sheetViews>
    <sheetView zoomScale="85" zoomScaleNormal="85" workbookViewId="0">
      <selection activeCell="F4" sqref="F4:J6"/>
    </sheetView>
  </sheetViews>
  <sheetFormatPr defaultRowHeight="15" x14ac:dyDescent="0.25"/>
  <cols>
    <col min="1" max="1" width="12.83203125" style="23" bestFit="1" customWidth="1"/>
    <col min="2" max="2" width="30" style="23" customWidth="1"/>
    <col min="3" max="12" width="9" style="23" customWidth="1"/>
    <col min="13" max="58" width="3.33203125" style="23" customWidth="1"/>
    <col min="59" max="63" width="6.6640625" style="23" customWidth="1"/>
    <col min="64" max="64" width="16" style="23" bestFit="1" customWidth="1"/>
    <col min="65" max="70" width="6.6640625" style="23" customWidth="1"/>
    <col min="71" max="71" width="11" style="23" customWidth="1"/>
    <col min="72" max="72" width="15.33203125" style="23" customWidth="1"/>
    <col min="73" max="73" width="22.33203125" style="23" customWidth="1"/>
    <col min="74" max="75" width="6.6640625" style="23" customWidth="1"/>
    <col min="76" max="76" width="6.83203125" style="23" customWidth="1"/>
    <col min="77" max="77" width="9.1640625" style="23" customWidth="1"/>
    <col min="78" max="78" width="9.5" style="23" customWidth="1"/>
    <col min="79" max="79" width="7.83203125" style="23" customWidth="1"/>
    <col min="80" max="80" width="8.6640625" style="23" customWidth="1"/>
    <col min="81" max="81" width="7.33203125" style="23" customWidth="1"/>
    <col min="82" max="82" width="13" style="23" bestFit="1" customWidth="1"/>
    <col min="83" max="83" width="19.6640625" style="23" bestFit="1" customWidth="1"/>
    <col min="84" max="84" width="7.83203125" style="23" customWidth="1"/>
    <col min="85" max="85" width="10.83203125" style="23" bestFit="1" customWidth="1"/>
    <col min="86" max="103" width="7.83203125" style="23" customWidth="1"/>
    <col min="104" max="16384" width="9.33203125" style="23"/>
  </cols>
  <sheetData>
    <row r="1" spans="1:85" ht="15" customHeight="1" x14ac:dyDescent="0.25">
      <c r="A1" s="209" t="s">
        <v>149</v>
      </c>
      <c r="B1" s="210"/>
      <c r="C1" s="210"/>
      <c r="D1" s="210"/>
      <c r="E1" s="211"/>
      <c r="F1" s="215" t="s">
        <v>150</v>
      </c>
      <c r="G1" s="216"/>
      <c r="H1" s="216"/>
      <c r="I1" s="216"/>
      <c r="J1" s="216"/>
      <c r="K1" s="21"/>
      <c r="L1" s="22"/>
      <c r="O1" s="24">
        <v>20</v>
      </c>
      <c r="P1" s="24">
        <v>19</v>
      </c>
      <c r="Q1" s="24">
        <v>18</v>
      </c>
      <c r="R1" s="24">
        <v>17</v>
      </c>
      <c r="S1" s="24">
        <v>16</v>
      </c>
      <c r="T1" s="24">
        <v>15</v>
      </c>
      <c r="U1" s="24">
        <v>14</v>
      </c>
      <c r="V1" s="24">
        <v>13</v>
      </c>
      <c r="W1" s="24">
        <v>12</v>
      </c>
      <c r="X1" s="24">
        <v>11</v>
      </c>
      <c r="Y1" s="24">
        <v>10</v>
      </c>
      <c r="Z1" s="24">
        <v>9</v>
      </c>
      <c r="AA1" s="24">
        <v>8</v>
      </c>
      <c r="AB1" s="24">
        <v>7</v>
      </c>
      <c r="AC1" s="24">
        <v>6</v>
      </c>
      <c r="AD1" s="24">
        <v>5</v>
      </c>
      <c r="AE1" s="24">
        <v>4</v>
      </c>
      <c r="AF1" s="24">
        <v>3</v>
      </c>
      <c r="AG1" s="24">
        <v>2</v>
      </c>
      <c r="AH1" s="24">
        <v>1</v>
      </c>
      <c r="AI1" s="221">
        <v>0</v>
      </c>
      <c r="AJ1" s="221"/>
      <c r="AK1" s="26">
        <v>-1</v>
      </c>
      <c r="AL1" s="26">
        <v>-2</v>
      </c>
      <c r="AM1" s="26">
        <v>-3</v>
      </c>
      <c r="AN1" s="26">
        <v>-4</v>
      </c>
      <c r="AO1" s="26">
        <v>-5</v>
      </c>
      <c r="AP1" s="26">
        <v>-6</v>
      </c>
      <c r="AQ1" s="26">
        <v>-7</v>
      </c>
      <c r="AR1" s="26">
        <v>-8</v>
      </c>
      <c r="AS1" s="26">
        <v>-9</v>
      </c>
      <c r="AT1" s="26">
        <v>-10</v>
      </c>
      <c r="AU1" s="26">
        <v>-11</v>
      </c>
      <c r="AV1" s="26">
        <v>-12</v>
      </c>
      <c r="AW1" s="26">
        <v>-13</v>
      </c>
      <c r="AX1" s="26">
        <v>-14</v>
      </c>
      <c r="AY1" s="26">
        <v>-15</v>
      </c>
      <c r="AZ1" s="26">
        <v>-16</v>
      </c>
      <c r="BA1" s="26">
        <v>-17</v>
      </c>
      <c r="BB1" s="26">
        <v>-18</v>
      </c>
      <c r="BC1" s="26">
        <v>-19</v>
      </c>
      <c r="BD1" s="26">
        <v>-20</v>
      </c>
      <c r="BG1" s="209" t="s">
        <v>151</v>
      </c>
      <c r="BH1" s="210"/>
      <c r="BI1" s="210"/>
      <c r="BJ1" s="210"/>
      <c r="BK1" s="210"/>
      <c r="BL1" s="210"/>
      <c r="BM1" s="210"/>
      <c r="BN1" s="210"/>
      <c r="BO1" s="210"/>
      <c r="BP1" s="210"/>
      <c r="BQ1" s="210"/>
      <c r="BR1" s="211"/>
      <c r="BS1" s="27"/>
      <c r="BT1" s="222" t="s">
        <v>152</v>
      </c>
      <c r="BU1" s="222"/>
      <c r="BV1" s="222"/>
      <c r="BW1" s="222"/>
      <c r="BX1" s="222"/>
      <c r="BY1" s="222"/>
      <c r="BZ1" s="222"/>
      <c r="CA1" s="222"/>
      <c r="CB1" s="222"/>
      <c r="CC1" s="222"/>
      <c r="CD1" s="222"/>
      <c r="CE1" s="222"/>
      <c r="CF1" s="222"/>
      <c r="CG1" s="222"/>
    </row>
    <row r="2" spans="1:85" ht="15" customHeight="1" x14ac:dyDescent="0.25">
      <c r="A2" s="176"/>
      <c r="B2" s="177"/>
      <c r="C2" s="177"/>
      <c r="D2" s="177"/>
      <c r="E2" s="178"/>
      <c r="F2" s="217"/>
      <c r="G2" s="218"/>
      <c r="H2" s="218"/>
      <c r="I2" s="218"/>
      <c r="J2" s="218"/>
      <c r="K2" s="28"/>
      <c r="L2" s="29"/>
      <c r="M2" s="25">
        <v>64</v>
      </c>
      <c r="P2" s="30"/>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2"/>
      <c r="BF2" s="24">
        <v>64</v>
      </c>
      <c r="BG2" s="176"/>
      <c r="BH2" s="177"/>
      <c r="BI2" s="177"/>
      <c r="BJ2" s="177"/>
      <c r="BK2" s="177"/>
      <c r="BL2" s="177"/>
      <c r="BM2" s="177"/>
      <c r="BN2" s="177"/>
      <c r="BO2" s="177"/>
      <c r="BP2" s="177"/>
      <c r="BQ2" s="177"/>
      <c r="BR2" s="178"/>
      <c r="BS2" s="27"/>
      <c r="BT2" s="222"/>
      <c r="BU2" s="222"/>
      <c r="BV2" s="222"/>
      <c r="BW2" s="222"/>
      <c r="BX2" s="222"/>
      <c r="BY2" s="222"/>
      <c r="BZ2" s="222"/>
      <c r="CA2" s="222"/>
      <c r="CB2" s="222"/>
      <c r="CC2" s="222"/>
      <c r="CD2" s="222"/>
      <c r="CE2" s="222"/>
      <c r="CF2" s="222"/>
      <c r="CG2" s="222"/>
    </row>
    <row r="3" spans="1:85" ht="15" customHeight="1" thickBot="1" x14ac:dyDescent="0.3">
      <c r="A3" s="33"/>
      <c r="B3" s="23" t="s">
        <v>153</v>
      </c>
      <c r="C3" s="23">
        <v>13</v>
      </c>
      <c r="D3" s="23" t="s">
        <v>154</v>
      </c>
      <c r="E3" s="34"/>
      <c r="F3" s="219"/>
      <c r="G3" s="220"/>
      <c r="H3" s="220"/>
      <c r="I3" s="220"/>
      <c r="J3" s="220"/>
      <c r="K3" s="35"/>
      <c r="L3" s="36"/>
      <c r="M3" s="25">
        <v>63</v>
      </c>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F3" s="24">
        <v>63</v>
      </c>
      <c r="BG3" s="223" t="s">
        <v>155</v>
      </c>
      <c r="BH3" s="224"/>
      <c r="BI3" s="224"/>
      <c r="BJ3" s="224"/>
      <c r="BK3" s="224"/>
      <c r="BL3" s="39" t="s">
        <v>156</v>
      </c>
      <c r="BM3" s="38" t="s">
        <v>29</v>
      </c>
      <c r="BN3" s="38" t="s">
        <v>157</v>
      </c>
      <c r="BO3" s="38" t="s">
        <v>158</v>
      </c>
      <c r="BP3" s="38" t="s">
        <v>159</v>
      </c>
      <c r="BQ3" s="40" t="s">
        <v>160</v>
      </c>
      <c r="BR3" s="41" t="s">
        <v>161</v>
      </c>
      <c r="BT3" s="214" t="s">
        <v>162</v>
      </c>
      <c r="BU3" s="214" t="s">
        <v>155</v>
      </c>
      <c r="BV3" s="214" t="s">
        <v>163</v>
      </c>
      <c r="BW3" s="214" t="s">
        <v>164</v>
      </c>
      <c r="BX3" s="214" t="s">
        <v>160</v>
      </c>
      <c r="BY3" s="214" t="s">
        <v>29</v>
      </c>
      <c r="BZ3" s="214" t="s">
        <v>157</v>
      </c>
      <c r="CA3" s="214" t="s">
        <v>158</v>
      </c>
      <c r="CB3" s="214" t="s">
        <v>159</v>
      </c>
      <c r="CC3" s="214" t="s">
        <v>161</v>
      </c>
      <c r="CD3" s="214" t="s">
        <v>144</v>
      </c>
      <c r="CE3" s="214" t="s">
        <v>156</v>
      </c>
      <c r="CF3" s="225" t="s">
        <v>165</v>
      </c>
      <c r="CG3" s="161" t="s">
        <v>166</v>
      </c>
    </row>
    <row r="4" spans="1:85" ht="15" customHeight="1" thickBot="1" x14ac:dyDescent="0.3">
      <c r="A4" s="43"/>
      <c r="B4" s="44" t="s">
        <v>167</v>
      </c>
      <c r="C4" s="44">
        <v>65.87</v>
      </c>
      <c r="D4" s="44" t="s">
        <v>168</v>
      </c>
      <c r="E4" s="45"/>
      <c r="F4" s="226" t="s">
        <v>169</v>
      </c>
      <c r="G4" s="227"/>
      <c r="H4" s="227"/>
      <c r="I4" s="227"/>
      <c r="J4" s="227"/>
      <c r="K4" s="46"/>
      <c r="L4" s="47"/>
      <c r="M4" s="25">
        <v>62</v>
      </c>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F4" s="24">
        <v>62</v>
      </c>
      <c r="BG4" s="232" t="s">
        <v>211</v>
      </c>
      <c r="BH4" s="233"/>
      <c r="BI4" s="233"/>
      <c r="BJ4" s="233"/>
      <c r="BK4" s="233"/>
      <c r="BL4" s="48" t="s">
        <v>170</v>
      </c>
      <c r="BM4" s="48">
        <v>13</v>
      </c>
      <c r="BN4" s="48">
        <v>4</v>
      </c>
      <c r="BO4" s="48">
        <v>4</v>
      </c>
      <c r="BP4" s="48">
        <v>1</v>
      </c>
      <c r="BQ4" s="48"/>
      <c r="BR4" s="1"/>
      <c r="BT4" s="214"/>
      <c r="BU4" s="214"/>
      <c r="BV4" s="214"/>
      <c r="BW4" s="214"/>
      <c r="BX4" s="214"/>
      <c r="BY4" s="214"/>
      <c r="BZ4" s="214"/>
      <c r="CA4" s="214"/>
      <c r="CB4" s="214"/>
      <c r="CC4" s="214"/>
      <c r="CD4" s="214"/>
      <c r="CE4" s="214"/>
      <c r="CF4" s="225"/>
      <c r="CG4" s="161"/>
    </row>
    <row r="5" spans="1:85" ht="15" customHeight="1" x14ac:dyDescent="0.25">
      <c r="A5" s="43"/>
      <c r="B5" s="44" t="s">
        <v>171</v>
      </c>
      <c r="C5" s="49">
        <v>29.824509928017868</v>
      </c>
      <c r="D5" s="44" t="s">
        <v>172</v>
      </c>
      <c r="E5" s="45"/>
      <c r="F5" s="228"/>
      <c r="G5" s="229"/>
      <c r="H5" s="229"/>
      <c r="I5" s="229"/>
      <c r="J5" s="229"/>
      <c r="K5" s="42"/>
      <c r="L5" s="45"/>
      <c r="M5" s="25">
        <v>61</v>
      </c>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F5" s="24">
        <v>61</v>
      </c>
      <c r="BG5" s="209" t="s">
        <v>173</v>
      </c>
      <c r="BH5" s="210"/>
      <c r="BI5" s="210"/>
      <c r="BJ5" s="210"/>
      <c r="BK5" s="210"/>
      <c r="BL5" s="210"/>
      <c r="BM5" s="210"/>
      <c r="BN5" s="210"/>
      <c r="BO5" s="210"/>
      <c r="BP5" s="210"/>
      <c r="BQ5" s="210"/>
      <c r="BR5" s="211"/>
      <c r="BT5" s="161" t="s">
        <v>174</v>
      </c>
      <c r="BU5" s="161"/>
      <c r="BV5" s="161"/>
      <c r="BW5" s="161"/>
      <c r="BX5" s="161"/>
      <c r="BY5" s="161"/>
      <c r="BZ5" s="161"/>
      <c r="CA5" s="161"/>
      <c r="CB5" s="161"/>
      <c r="CC5" s="161"/>
      <c r="CD5" s="161"/>
      <c r="CE5" s="161"/>
      <c r="CF5" s="161"/>
      <c r="CG5" s="161"/>
    </row>
    <row r="6" spans="1:85" ht="15" customHeight="1" thickBot="1" x14ac:dyDescent="0.3">
      <c r="A6" s="33"/>
      <c r="B6" s="44" t="s">
        <v>175</v>
      </c>
      <c r="C6" s="50">
        <v>-1.1703323592047032</v>
      </c>
      <c r="D6" s="44" t="s">
        <v>172</v>
      </c>
      <c r="E6" s="34"/>
      <c r="F6" s="230"/>
      <c r="G6" s="231"/>
      <c r="H6" s="231"/>
      <c r="I6" s="231"/>
      <c r="J6" s="231"/>
      <c r="K6" s="35"/>
      <c r="L6" s="36"/>
      <c r="M6" s="25">
        <v>60</v>
      </c>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F6" s="24">
        <v>60</v>
      </c>
      <c r="BG6" s="176"/>
      <c r="BH6" s="177"/>
      <c r="BI6" s="177"/>
      <c r="BJ6" s="177"/>
      <c r="BK6" s="177"/>
      <c r="BL6" s="177"/>
      <c r="BM6" s="177"/>
      <c r="BN6" s="177"/>
      <c r="BO6" s="177"/>
      <c r="BP6" s="177"/>
      <c r="BQ6" s="177"/>
      <c r="BR6" s="178"/>
      <c r="BT6" s="23" t="s">
        <v>176</v>
      </c>
      <c r="BU6" s="23" t="s">
        <v>177</v>
      </c>
      <c r="BV6" s="23">
        <v>40.999993896484376</v>
      </c>
      <c r="BW6" s="23">
        <v>-9.1176513671875004</v>
      </c>
      <c r="BX6" s="23">
        <v>1.25</v>
      </c>
      <c r="BY6" s="23">
        <v>0.12</v>
      </c>
      <c r="BZ6" s="23">
        <v>2</v>
      </c>
      <c r="CA6" s="23">
        <v>1</v>
      </c>
      <c r="CB6" s="23">
        <v>2.5</v>
      </c>
      <c r="CC6" s="51"/>
      <c r="CD6" s="23" t="s">
        <v>125</v>
      </c>
      <c r="CE6" s="23" t="s">
        <v>178</v>
      </c>
      <c r="CF6" s="52"/>
      <c r="CG6" s="23">
        <v>0</v>
      </c>
    </row>
    <row r="7" spans="1:85" ht="15" customHeight="1" thickBot="1" x14ac:dyDescent="0.3">
      <c r="A7" s="53"/>
      <c r="B7" s="54" t="s">
        <v>179</v>
      </c>
      <c r="C7" s="55">
        <v>0.66826324578715657</v>
      </c>
      <c r="D7" s="54" t="s">
        <v>172</v>
      </c>
      <c r="E7" s="36"/>
      <c r="F7" s="194" t="s">
        <v>180</v>
      </c>
      <c r="G7" s="195"/>
      <c r="H7" s="195"/>
      <c r="I7" s="195"/>
      <c r="J7" s="195"/>
      <c r="K7" s="196">
        <v>5</v>
      </c>
      <c r="L7" s="197"/>
      <c r="M7" s="25">
        <v>59</v>
      </c>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F7" s="24">
        <v>59</v>
      </c>
      <c r="BG7" s="160"/>
      <c r="BH7" s="161"/>
      <c r="BI7" s="161"/>
      <c r="BJ7" s="161"/>
      <c r="BK7" s="161"/>
      <c r="BL7" s="161"/>
      <c r="BM7" s="161"/>
      <c r="BN7" s="161"/>
      <c r="BO7" s="161"/>
      <c r="BP7" s="161"/>
      <c r="BQ7" s="161"/>
      <c r="BR7" s="198"/>
      <c r="BT7" s="23" t="s">
        <v>181</v>
      </c>
      <c r="BU7" s="23" t="s">
        <v>212</v>
      </c>
      <c r="BV7" s="23">
        <v>38.014284261067708</v>
      </c>
      <c r="BW7" s="23">
        <v>-3.3857096354166667</v>
      </c>
      <c r="BX7" s="23">
        <v>1.25</v>
      </c>
      <c r="BY7" s="23">
        <v>0.25</v>
      </c>
      <c r="BZ7" s="23">
        <v>1.2</v>
      </c>
      <c r="CA7" s="23">
        <v>1.2</v>
      </c>
      <c r="CB7" s="23">
        <v>2.5</v>
      </c>
      <c r="CC7" s="56"/>
      <c r="CD7" s="23" t="s">
        <v>125</v>
      </c>
      <c r="CE7" s="23" t="s">
        <v>170</v>
      </c>
      <c r="CF7" s="57"/>
      <c r="CG7" s="23">
        <v>0</v>
      </c>
    </row>
    <row r="8" spans="1:85" ht="15" customHeight="1" x14ac:dyDescent="0.25">
      <c r="A8" s="200" t="s">
        <v>182</v>
      </c>
      <c r="B8" s="201"/>
      <c r="C8" s="201"/>
      <c r="D8" s="201"/>
      <c r="E8" s="201"/>
      <c r="F8" s="201"/>
      <c r="G8" s="201"/>
      <c r="H8" s="201"/>
      <c r="I8" s="201"/>
      <c r="J8" s="201"/>
      <c r="K8" s="201"/>
      <c r="L8" s="202"/>
      <c r="M8" s="25">
        <v>58</v>
      </c>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F8" s="24">
        <v>58</v>
      </c>
      <c r="BG8" s="160"/>
      <c r="BH8" s="161"/>
      <c r="BI8" s="161"/>
      <c r="BJ8" s="161"/>
      <c r="BK8" s="161"/>
      <c r="BL8" s="161"/>
      <c r="BM8" s="161"/>
      <c r="BN8" s="161"/>
      <c r="BO8" s="161"/>
      <c r="BP8" s="161"/>
      <c r="BQ8" s="161"/>
      <c r="BR8" s="198"/>
      <c r="BT8" s="23" t="s">
        <v>183</v>
      </c>
      <c r="BU8" s="23" t="s">
        <v>184</v>
      </c>
      <c r="BV8" s="23">
        <v>40.799999999999997</v>
      </c>
      <c r="BW8" s="23">
        <v>-2.3071451822916669</v>
      </c>
      <c r="BX8" s="23">
        <v>0.2</v>
      </c>
      <c r="BY8" s="23">
        <v>1</v>
      </c>
      <c r="BZ8" s="23">
        <v>1.5</v>
      </c>
      <c r="CA8" s="23">
        <v>5.5</v>
      </c>
      <c r="CB8" s="23">
        <v>0.4</v>
      </c>
      <c r="CC8" s="58"/>
      <c r="CD8" s="23" t="s">
        <v>125</v>
      </c>
      <c r="CE8" s="23" t="s">
        <v>170</v>
      </c>
      <c r="CF8" s="59"/>
      <c r="CG8" s="23">
        <v>0</v>
      </c>
    </row>
    <row r="9" spans="1:85" ht="15" customHeight="1" x14ac:dyDescent="0.25">
      <c r="A9" s="203"/>
      <c r="B9" s="204"/>
      <c r="C9" s="204"/>
      <c r="D9" s="204"/>
      <c r="E9" s="204"/>
      <c r="F9" s="204"/>
      <c r="G9" s="204"/>
      <c r="H9" s="204"/>
      <c r="I9" s="204"/>
      <c r="J9" s="204"/>
      <c r="K9" s="204"/>
      <c r="L9" s="205"/>
      <c r="M9" s="25">
        <v>57</v>
      </c>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F9" s="24">
        <v>57</v>
      </c>
      <c r="BG9" s="160"/>
      <c r="BH9" s="161"/>
      <c r="BI9" s="161"/>
      <c r="BJ9" s="161"/>
      <c r="BK9" s="161"/>
      <c r="BL9" s="161"/>
      <c r="BM9" s="161"/>
      <c r="BN9" s="161"/>
      <c r="BO9" s="161"/>
      <c r="BP9" s="161"/>
      <c r="BQ9" s="161"/>
      <c r="BR9" s="198"/>
      <c r="BT9" s="23" t="s">
        <v>185</v>
      </c>
      <c r="BU9" s="23" t="s">
        <v>186</v>
      </c>
      <c r="BV9" s="23">
        <v>39.403829765319827</v>
      </c>
      <c r="BW9" s="23">
        <v>-18.572651418050132</v>
      </c>
      <c r="BX9" s="23">
        <v>1.0900000000000001</v>
      </c>
      <c r="BY9" s="23">
        <v>8.4</v>
      </c>
      <c r="BZ9" s="23">
        <v>1.91</v>
      </c>
      <c r="CA9" s="23">
        <v>3.11</v>
      </c>
      <c r="CB9" s="23">
        <v>2.1800000000000002</v>
      </c>
      <c r="CC9" s="60"/>
      <c r="CD9" s="23" t="s">
        <v>187</v>
      </c>
      <c r="CE9" s="23" t="s">
        <v>170</v>
      </c>
      <c r="CF9" s="61"/>
      <c r="CG9" s="23">
        <v>90</v>
      </c>
    </row>
    <row r="10" spans="1:85" ht="15" customHeight="1" x14ac:dyDescent="0.25">
      <c r="A10" s="203"/>
      <c r="B10" s="204"/>
      <c r="C10" s="204"/>
      <c r="D10" s="204"/>
      <c r="E10" s="204"/>
      <c r="F10" s="204"/>
      <c r="G10" s="204"/>
      <c r="H10" s="204"/>
      <c r="I10" s="204"/>
      <c r="J10" s="204"/>
      <c r="K10" s="204"/>
      <c r="L10" s="205"/>
      <c r="M10" s="25">
        <v>56</v>
      </c>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F10" s="24">
        <v>56</v>
      </c>
      <c r="BG10" s="160"/>
      <c r="BH10" s="161"/>
      <c r="BI10" s="161"/>
      <c r="BJ10" s="161"/>
      <c r="BK10" s="161"/>
      <c r="BL10" s="161"/>
      <c r="BM10" s="161"/>
      <c r="BN10" s="161"/>
      <c r="BO10" s="161"/>
      <c r="BP10" s="161"/>
      <c r="BQ10" s="161"/>
      <c r="BR10" s="198"/>
      <c r="BT10" s="23" t="s">
        <v>188</v>
      </c>
      <c r="BU10" s="23" t="s">
        <v>189</v>
      </c>
      <c r="BV10" s="23">
        <v>42.5</v>
      </c>
      <c r="BW10" s="23">
        <v>-10.941178385416666</v>
      </c>
      <c r="BX10" s="23">
        <v>0.4</v>
      </c>
      <c r="BY10" s="23">
        <v>1.5</v>
      </c>
      <c r="BZ10" s="23">
        <v>1</v>
      </c>
      <c r="CA10" s="23">
        <v>2</v>
      </c>
      <c r="CB10" s="23">
        <v>0.8</v>
      </c>
      <c r="CC10" s="62"/>
      <c r="CD10" s="23" t="s">
        <v>125</v>
      </c>
      <c r="CE10" s="23" t="s">
        <v>170</v>
      </c>
      <c r="CF10" s="62"/>
      <c r="CG10" s="23">
        <v>0</v>
      </c>
    </row>
    <row r="11" spans="1:85" ht="15" customHeight="1" x14ac:dyDescent="0.25">
      <c r="A11" s="203"/>
      <c r="B11" s="204"/>
      <c r="C11" s="204"/>
      <c r="D11" s="204"/>
      <c r="E11" s="204"/>
      <c r="F11" s="204"/>
      <c r="G11" s="204"/>
      <c r="H11" s="204"/>
      <c r="I11" s="204"/>
      <c r="J11" s="204"/>
      <c r="K11" s="204"/>
      <c r="L11" s="205"/>
      <c r="M11" s="25">
        <v>55</v>
      </c>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F11" s="24">
        <v>55</v>
      </c>
      <c r="BG11" s="160"/>
      <c r="BH11" s="161"/>
      <c r="BI11" s="161"/>
      <c r="BJ11" s="161"/>
      <c r="BK11" s="161"/>
      <c r="BL11" s="161"/>
      <c r="BM11" s="161"/>
      <c r="BN11" s="161"/>
      <c r="BO11" s="161"/>
      <c r="BP11" s="161"/>
      <c r="BQ11" s="161"/>
      <c r="BR11" s="198"/>
      <c r="BT11" s="23" t="s">
        <v>190</v>
      </c>
      <c r="BU11" s="23" t="s">
        <v>191</v>
      </c>
      <c r="BV11" s="23">
        <v>24.426472981770832</v>
      </c>
      <c r="BW11" s="23">
        <v>19.955879720052085</v>
      </c>
      <c r="BX11" s="23">
        <v>0.7</v>
      </c>
      <c r="BY11" s="23">
        <v>5</v>
      </c>
      <c r="BZ11" s="23">
        <v>1.5</v>
      </c>
      <c r="CA11" s="23">
        <v>1.5</v>
      </c>
      <c r="CB11" s="23">
        <v>1.4</v>
      </c>
      <c r="CC11" s="63"/>
      <c r="CD11" s="23" t="s">
        <v>187</v>
      </c>
      <c r="CE11" s="23" t="s">
        <v>170</v>
      </c>
      <c r="CF11" s="64"/>
      <c r="CG11" s="23">
        <v>0</v>
      </c>
    </row>
    <row r="12" spans="1:85" ht="15" customHeight="1" x14ac:dyDescent="0.25">
      <c r="A12" s="203"/>
      <c r="B12" s="204"/>
      <c r="C12" s="204"/>
      <c r="D12" s="204"/>
      <c r="E12" s="204"/>
      <c r="F12" s="204"/>
      <c r="G12" s="204"/>
      <c r="H12" s="204"/>
      <c r="I12" s="204"/>
      <c r="J12" s="204"/>
      <c r="K12" s="204"/>
      <c r="L12" s="205"/>
      <c r="M12" s="25">
        <v>54</v>
      </c>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F12" s="24">
        <v>54</v>
      </c>
      <c r="BG12" s="160"/>
      <c r="BH12" s="161"/>
      <c r="BI12" s="161"/>
      <c r="BJ12" s="161"/>
      <c r="BK12" s="161"/>
      <c r="BL12" s="161"/>
      <c r="BM12" s="161"/>
      <c r="BN12" s="161"/>
      <c r="BO12" s="161"/>
      <c r="BP12" s="161"/>
      <c r="BQ12" s="161"/>
      <c r="BR12" s="198"/>
      <c r="BT12" s="23" t="s">
        <v>192</v>
      </c>
      <c r="BU12" s="23" t="s">
        <v>191</v>
      </c>
      <c r="BV12" s="23">
        <v>39.485296630859374</v>
      </c>
      <c r="BW12" s="23">
        <v>20.01470947265625</v>
      </c>
      <c r="BX12" s="23">
        <v>0.7</v>
      </c>
      <c r="BY12" s="23">
        <v>5</v>
      </c>
      <c r="BZ12" s="23">
        <v>1.5</v>
      </c>
      <c r="CA12" s="23">
        <v>1.5</v>
      </c>
      <c r="CB12" s="23">
        <v>1.4</v>
      </c>
      <c r="CC12" s="63"/>
      <c r="CD12" s="23" t="s">
        <v>125</v>
      </c>
      <c r="CE12" s="23" t="s">
        <v>170</v>
      </c>
      <c r="CF12" s="64"/>
      <c r="CG12" s="23">
        <v>0</v>
      </c>
    </row>
    <row r="13" spans="1:85" ht="15" customHeight="1" x14ac:dyDescent="0.25">
      <c r="A13" s="203"/>
      <c r="B13" s="204"/>
      <c r="C13" s="204"/>
      <c r="D13" s="204"/>
      <c r="E13" s="204"/>
      <c r="F13" s="204"/>
      <c r="G13" s="204"/>
      <c r="H13" s="204"/>
      <c r="I13" s="204"/>
      <c r="J13" s="204"/>
      <c r="K13" s="204"/>
      <c r="L13" s="205"/>
      <c r="M13" s="25">
        <v>53</v>
      </c>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F13" s="24">
        <v>53</v>
      </c>
      <c r="BG13" s="160"/>
      <c r="BH13" s="161"/>
      <c r="BI13" s="161"/>
      <c r="BJ13" s="161"/>
      <c r="BK13" s="161"/>
      <c r="BL13" s="161"/>
      <c r="BM13" s="161"/>
      <c r="BN13" s="161"/>
      <c r="BO13" s="161"/>
      <c r="BP13" s="161"/>
      <c r="BQ13" s="161"/>
      <c r="BR13" s="198"/>
      <c r="BT13" s="23" t="s">
        <v>193</v>
      </c>
      <c r="BU13" s="23" t="s">
        <v>191</v>
      </c>
      <c r="BV13" s="23">
        <v>24.602937825520833</v>
      </c>
      <c r="BW13" s="23">
        <v>-19.808821614583334</v>
      </c>
      <c r="BX13" s="23">
        <v>0.7</v>
      </c>
      <c r="BY13" s="23">
        <v>5</v>
      </c>
      <c r="BZ13" s="23">
        <v>1.5</v>
      </c>
      <c r="CA13" s="23">
        <v>1.5</v>
      </c>
      <c r="CB13" s="23">
        <v>1.4</v>
      </c>
      <c r="CC13" s="63"/>
      <c r="CD13" s="23" t="s">
        <v>187</v>
      </c>
      <c r="CE13" s="23" t="s">
        <v>170</v>
      </c>
      <c r="CF13" s="64"/>
      <c r="CG13" s="23">
        <v>0</v>
      </c>
    </row>
    <row r="14" spans="1:85" ht="15" customHeight="1" x14ac:dyDescent="0.25">
      <c r="A14" s="203"/>
      <c r="B14" s="204"/>
      <c r="C14" s="204"/>
      <c r="D14" s="204"/>
      <c r="E14" s="204"/>
      <c r="F14" s="204"/>
      <c r="G14" s="204"/>
      <c r="H14" s="204"/>
      <c r="I14" s="204"/>
      <c r="J14" s="204"/>
      <c r="K14" s="204"/>
      <c r="L14" s="205"/>
      <c r="M14" s="25">
        <v>52</v>
      </c>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F14" s="24">
        <v>52</v>
      </c>
      <c r="BG14" s="160"/>
      <c r="BH14" s="161"/>
      <c r="BI14" s="161"/>
      <c r="BJ14" s="161"/>
      <c r="BK14" s="161"/>
      <c r="BL14" s="161"/>
      <c r="BM14" s="161"/>
      <c r="BN14" s="161"/>
      <c r="BO14" s="161"/>
      <c r="BP14" s="161"/>
      <c r="BQ14" s="161"/>
      <c r="BR14" s="198"/>
      <c r="BT14" s="23" t="s">
        <v>194</v>
      </c>
      <c r="BU14" s="23" t="s">
        <v>191</v>
      </c>
      <c r="BV14" s="23">
        <v>39.48529052734375</v>
      </c>
      <c r="BW14" s="23">
        <v>-19.926464843750001</v>
      </c>
      <c r="BX14" s="23">
        <v>0.7</v>
      </c>
      <c r="BY14" s="23">
        <v>5</v>
      </c>
      <c r="BZ14" s="23">
        <v>1.5</v>
      </c>
      <c r="CA14" s="23">
        <v>1.5</v>
      </c>
      <c r="CB14" s="23">
        <v>1.4</v>
      </c>
      <c r="CC14" s="63"/>
      <c r="CD14" s="23" t="s">
        <v>187</v>
      </c>
      <c r="CE14" s="23" t="s">
        <v>170</v>
      </c>
      <c r="CF14" s="64"/>
      <c r="CG14" s="23">
        <v>0</v>
      </c>
    </row>
    <row r="15" spans="1:85" ht="15" customHeight="1" x14ac:dyDescent="0.25">
      <c r="A15" s="203"/>
      <c r="B15" s="204"/>
      <c r="C15" s="204"/>
      <c r="D15" s="204"/>
      <c r="E15" s="204"/>
      <c r="F15" s="204"/>
      <c r="G15" s="204"/>
      <c r="H15" s="204"/>
      <c r="I15" s="204"/>
      <c r="J15" s="204"/>
      <c r="K15" s="204"/>
      <c r="L15" s="205"/>
      <c r="M15" s="25">
        <v>51</v>
      </c>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F15" s="24">
        <v>51</v>
      </c>
      <c r="BG15" s="160"/>
      <c r="BH15" s="161"/>
      <c r="BI15" s="161"/>
      <c r="BJ15" s="161"/>
      <c r="BK15" s="161"/>
      <c r="BL15" s="161"/>
      <c r="BM15" s="161"/>
      <c r="BN15" s="161"/>
      <c r="BO15" s="161"/>
      <c r="BP15" s="161"/>
      <c r="BQ15" s="161"/>
      <c r="BR15" s="198"/>
      <c r="BT15" s="23" t="s">
        <v>195</v>
      </c>
      <c r="BU15" s="23" t="s">
        <v>196</v>
      </c>
      <c r="BV15" s="23">
        <v>36.621852620442709</v>
      </c>
      <c r="BW15" s="23">
        <v>13.575630696614583</v>
      </c>
      <c r="BX15" s="23">
        <v>0.75</v>
      </c>
      <c r="BY15" s="23">
        <v>8</v>
      </c>
      <c r="BZ15" s="23">
        <v>10</v>
      </c>
      <c r="CA15" s="23">
        <v>4</v>
      </c>
      <c r="CB15" s="23">
        <v>1.5</v>
      </c>
      <c r="CC15" s="65"/>
      <c r="CD15" s="23" t="s">
        <v>125</v>
      </c>
      <c r="CE15" s="23" t="s">
        <v>170</v>
      </c>
      <c r="CF15" s="66"/>
      <c r="CG15" s="23">
        <v>0</v>
      </c>
    </row>
    <row r="16" spans="1:85" ht="15" customHeight="1" x14ac:dyDescent="0.25">
      <c r="A16" s="203"/>
      <c r="B16" s="204"/>
      <c r="C16" s="204"/>
      <c r="D16" s="204"/>
      <c r="E16" s="204"/>
      <c r="F16" s="204"/>
      <c r="G16" s="204"/>
      <c r="H16" s="204"/>
      <c r="I16" s="204"/>
      <c r="J16" s="204"/>
      <c r="K16" s="204"/>
      <c r="L16" s="205"/>
      <c r="M16" s="25">
        <v>50</v>
      </c>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F16" s="24">
        <v>50</v>
      </c>
      <c r="BG16" s="160"/>
      <c r="BH16" s="161"/>
      <c r="BI16" s="161"/>
      <c r="BJ16" s="161"/>
      <c r="BK16" s="161"/>
      <c r="BL16" s="161"/>
      <c r="BM16" s="161"/>
      <c r="BN16" s="161"/>
      <c r="BO16" s="161"/>
      <c r="BP16" s="161"/>
      <c r="BQ16" s="161"/>
      <c r="BR16" s="198"/>
      <c r="BT16" s="23" t="s">
        <v>197</v>
      </c>
      <c r="BU16" s="23" t="s">
        <v>198</v>
      </c>
      <c r="BV16" s="23">
        <v>22.691967773437501</v>
      </c>
      <c r="BW16" s="23">
        <v>-16.46875</v>
      </c>
      <c r="BX16" s="23">
        <v>1</v>
      </c>
      <c r="BY16" s="23">
        <v>0.6</v>
      </c>
      <c r="BZ16" s="23">
        <v>1</v>
      </c>
      <c r="CA16" s="23">
        <v>2</v>
      </c>
      <c r="CB16" s="23">
        <v>2</v>
      </c>
      <c r="CC16" s="65"/>
      <c r="CD16" s="23" t="s">
        <v>125</v>
      </c>
      <c r="CE16" s="23" t="s">
        <v>170</v>
      </c>
      <c r="CF16" s="66"/>
      <c r="CG16" s="23">
        <v>0</v>
      </c>
    </row>
    <row r="17" spans="1:85" ht="15" customHeight="1" x14ac:dyDescent="0.25">
      <c r="A17" s="203"/>
      <c r="B17" s="204"/>
      <c r="C17" s="204"/>
      <c r="D17" s="204"/>
      <c r="E17" s="204"/>
      <c r="F17" s="204"/>
      <c r="G17" s="204"/>
      <c r="H17" s="204"/>
      <c r="I17" s="204"/>
      <c r="J17" s="204"/>
      <c r="K17" s="204"/>
      <c r="L17" s="205"/>
      <c r="M17" s="25">
        <v>49</v>
      </c>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F17" s="24">
        <v>49</v>
      </c>
      <c r="BG17" s="160"/>
      <c r="BH17" s="161"/>
      <c r="BI17" s="161"/>
      <c r="BJ17" s="161"/>
      <c r="BK17" s="161"/>
      <c r="BL17" s="161"/>
      <c r="BM17" s="161"/>
      <c r="BN17" s="161"/>
      <c r="BO17" s="161"/>
      <c r="BP17" s="161"/>
      <c r="BQ17" s="161"/>
      <c r="BR17" s="198"/>
      <c r="BT17" s="23" t="s">
        <v>199</v>
      </c>
      <c r="BU17" s="23" t="s">
        <v>200</v>
      </c>
      <c r="BV17" s="23">
        <v>21.840450032552084</v>
      </c>
      <c r="BW17" s="23">
        <v>-20.666129557291665</v>
      </c>
      <c r="BX17" s="23">
        <v>0.5</v>
      </c>
      <c r="BY17" s="23">
        <v>13</v>
      </c>
      <c r="BZ17" s="23">
        <v>1</v>
      </c>
      <c r="CA17" s="23">
        <v>28</v>
      </c>
      <c r="CB17" s="23">
        <v>1</v>
      </c>
      <c r="CC17" s="67"/>
      <c r="CD17" s="23" t="s">
        <v>187</v>
      </c>
      <c r="CE17" s="23" t="s">
        <v>170</v>
      </c>
      <c r="CF17" s="68"/>
      <c r="CG17" s="23">
        <v>90</v>
      </c>
    </row>
    <row r="18" spans="1:85" ht="15" customHeight="1" x14ac:dyDescent="0.25">
      <c r="A18" s="203"/>
      <c r="B18" s="204"/>
      <c r="C18" s="204"/>
      <c r="D18" s="204"/>
      <c r="E18" s="204"/>
      <c r="F18" s="204"/>
      <c r="G18" s="204"/>
      <c r="H18" s="204"/>
      <c r="I18" s="204"/>
      <c r="J18" s="204"/>
      <c r="K18" s="204"/>
      <c r="L18" s="205"/>
      <c r="M18" s="25">
        <v>48</v>
      </c>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F18" s="24">
        <v>48</v>
      </c>
      <c r="BG18" s="160"/>
      <c r="BH18" s="161"/>
      <c r="BI18" s="161"/>
      <c r="BJ18" s="161"/>
      <c r="BK18" s="161"/>
      <c r="BL18" s="161"/>
      <c r="BM18" s="161"/>
      <c r="BN18" s="161"/>
      <c r="BO18" s="161"/>
      <c r="BP18" s="161"/>
      <c r="BQ18" s="161"/>
      <c r="BR18" s="198"/>
      <c r="BT18" s="23" t="s">
        <v>201</v>
      </c>
      <c r="BU18" s="23" t="s">
        <v>200</v>
      </c>
      <c r="BV18" s="23">
        <v>21.850683593749999</v>
      </c>
      <c r="BW18" s="23">
        <v>20.641485595703124</v>
      </c>
      <c r="BX18" s="23">
        <v>0.5</v>
      </c>
      <c r="BY18" s="23">
        <v>13</v>
      </c>
      <c r="BZ18" s="23">
        <v>1</v>
      </c>
      <c r="CA18" s="23">
        <v>28</v>
      </c>
      <c r="CB18" s="23">
        <v>1</v>
      </c>
      <c r="CC18" s="67"/>
      <c r="CD18" s="23" t="s">
        <v>187</v>
      </c>
      <c r="CE18" s="23" t="s">
        <v>170</v>
      </c>
      <c r="CF18" s="68"/>
      <c r="CG18" s="23">
        <v>90</v>
      </c>
    </row>
    <row r="19" spans="1:85" ht="15" customHeight="1" x14ac:dyDescent="0.25">
      <c r="A19" s="203"/>
      <c r="B19" s="204"/>
      <c r="C19" s="204"/>
      <c r="D19" s="204"/>
      <c r="E19" s="204"/>
      <c r="F19" s="204"/>
      <c r="G19" s="204"/>
      <c r="H19" s="204"/>
      <c r="I19" s="204"/>
      <c r="J19" s="204"/>
      <c r="K19" s="204"/>
      <c r="L19" s="205"/>
      <c r="M19" s="25">
        <v>47</v>
      </c>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F19" s="24">
        <v>47</v>
      </c>
      <c r="BG19" s="160"/>
      <c r="BH19" s="161"/>
      <c r="BI19" s="161"/>
      <c r="BJ19" s="161"/>
      <c r="BK19" s="161"/>
      <c r="BL19" s="161"/>
      <c r="BM19" s="161"/>
      <c r="BN19" s="161"/>
      <c r="BO19" s="161"/>
      <c r="BP19" s="161"/>
      <c r="BQ19" s="161"/>
      <c r="BR19" s="198"/>
    </row>
    <row r="20" spans="1:85" ht="15" customHeight="1" thickBot="1" x14ac:dyDescent="0.3">
      <c r="A20" s="206"/>
      <c r="B20" s="207"/>
      <c r="C20" s="207"/>
      <c r="D20" s="207"/>
      <c r="E20" s="207"/>
      <c r="F20" s="207"/>
      <c r="G20" s="207"/>
      <c r="H20" s="207"/>
      <c r="I20" s="207"/>
      <c r="J20" s="207"/>
      <c r="K20" s="207"/>
      <c r="L20" s="208"/>
      <c r="M20" s="25">
        <v>46</v>
      </c>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F20" s="24">
        <v>46</v>
      </c>
      <c r="BG20" s="162"/>
      <c r="BH20" s="163"/>
      <c r="BI20" s="163"/>
      <c r="BJ20" s="163"/>
      <c r="BK20" s="163"/>
      <c r="BL20" s="163"/>
      <c r="BM20" s="163"/>
      <c r="BN20" s="163"/>
      <c r="BO20" s="163"/>
      <c r="BP20" s="163"/>
      <c r="BQ20" s="163"/>
      <c r="BR20" s="199"/>
    </row>
    <row r="21" spans="1:85" ht="15" customHeight="1" x14ac:dyDescent="0.25">
      <c r="A21" s="209" t="s">
        <v>202</v>
      </c>
      <c r="B21" s="210"/>
      <c r="C21" s="210"/>
      <c r="D21" s="210"/>
      <c r="E21" s="210"/>
      <c r="F21" s="210"/>
      <c r="G21" s="210"/>
      <c r="H21" s="210"/>
      <c r="I21" s="210"/>
      <c r="J21" s="210"/>
      <c r="K21" s="210"/>
      <c r="L21" s="211"/>
      <c r="M21" s="25">
        <v>45</v>
      </c>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F21" s="24">
        <v>45</v>
      </c>
      <c r="BG21" s="209" t="s">
        <v>203</v>
      </c>
      <c r="BH21" s="210"/>
      <c r="BI21" s="210"/>
      <c r="BJ21" s="210"/>
      <c r="BK21" s="210"/>
      <c r="BL21" s="210"/>
      <c r="BM21" s="210"/>
      <c r="BN21" s="210"/>
      <c r="BO21" s="210"/>
      <c r="BP21" s="210"/>
      <c r="BQ21" s="210"/>
      <c r="BR21" s="211"/>
      <c r="BS21" s="27"/>
    </row>
    <row r="22" spans="1:85" ht="15" customHeight="1" x14ac:dyDescent="0.25">
      <c r="A22" s="176"/>
      <c r="B22" s="177"/>
      <c r="C22" s="177"/>
      <c r="D22" s="177"/>
      <c r="E22" s="177"/>
      <c r="F22" s="177"/>
      <c r="G22" s="177"/>
      <c r="H22" s="177"/>
      <c r="I22" s="177"/>
      <c r="J22" s="177"/>
      <c r="K22" s="177"/>
      <c r="L22" s="178"/>
      <c r="M22" s="25">
        <v>44</v>
      </c>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F22" s="24">
        <v>44</v>
      </c>
      <c r="BG22" s="176"/>
      <c r="BH22" s="177"/>
      <c r="BI22" s="177"/>
      <c r="BJ22" s="177"/>
      <c r="BK22" s="177"/>
      <c r="BL22" s="177"/>
      <c r="BM22" s="177"/>
      <c r="BN22" s="177"/>
      <c r="BO22" s="177"/>
      <c r="BP22" s="177"/>
      <c r="BQ22" s="177"/>
      <c r="BR22" s="178"/>
      <c r="BS22" s="27"/>
    </row>
    <row r="23" spans="1:85" ht="15" customHeight="1" x14ac:dyDescent="0.25">
      <c r="A23" s="212" t="s">
        <v>162</v>
      </c>
      <c r="B23" s="188" t="s">
        <v>155</v>
      </c>
      <c r="C23" s="188" t="s">
        <v>163</v>
      </c>
      <c r="D23" s="188" t="s">
        <v>164</v>
      </c>
      <c r="E23" s="188" t="s">
        <v>160</v>
      </c>
      <c r="F23" s="188" t="s">
        <v>29</v>
      </c>
      <c r="G23" s="188" t="s">
        <v>157</v>
      </c>
      <c r="H23" s="188" t="s">
        <v>158</v>
      </c>
      <c r="I23" s="188" t="s">
        <v>159</v>
      </c>
      <c r="J23" s="188" t="s">
        <v>161</v>
      </c>
      <c r="K23" s="188" t="s">
        <v>144</v>
      </c>
      <c r="L23" s="190" t="s">
        <v>204</v>
      </c>
      <c r="M23" s="25">
        <v>43</v>
      </c>
      <c r="O23" s="24">
        <v>20</v>
      </c>
      <c r="P23" s="158">
        <v>19</v>
      </c>
      <c r="Q23" s="158">
        <v>18</v>
      </c>
      <c r="R23" s="158">
        <v>17</v>
      </c>
      <c r="S23" s="158">
        <v>16</v>
      </c>
      <c r="T23" s="158">
        <v>15</v>
      </c>
      <c r="U23" s="158">
        <v>14</v>
      </c>
      <c r="V23" s="158">
        <v>13</v>
      </c>
      <c r="W23" s="158">
        <v>12</v>
      </c>
      <c r="X23" s="158">
        <v>11</v>
      </c>
      <c r="Y23" s="158">
        <v>10</v>
      </c>
      <c r="Z23" s="158">
        <v>9</v>
      </c>
      <c r="AA23" s="158">
        <v>8</v>
      </c>
      <c r="AB23" s="158">
        <v>7</v>
      </c>
      <c r="AC23" s="158">
        <v>6</v>
      </c>
      <c r="AD23" s="158">
        <v>5</v>
      </c>
      <c r="AE23" s="158">
        <v>4</v>
      </c>
      <c r="AF23" s="158">
        <v>3</v>
      </c>
      <c r="AG23" s="158">
        <v>2</v>
      </c>
      <c r="AH23" s="158">
        <v>1</v>
      </c>
      <c r="AI23" s="158">
        <v>0</v>
      </c>
      <c r="AJ23" s="155">
        <v>0</v>
      </c>
      <c r="AK23" s="156">
        <v>-1</v>
      </c>
      <c r="AL23" s="156">
        <v>-2</v>
      </c>
      <c r="AM23" s="156">
        <v>-3</v>
      </c>
      <c r="AN23" s="156">
        <v>-4</v>
      </c>
      <c r="AO23" s="156">
        <v>-5</v>
      </c>
      <c r="AP23" s="156">
        <v>-6</v>
      </c>
      <c r="AQ23" s="156">
        <v>-7</v>
      </c>
      <c r="AR23" s="156">
        <v>-8</v>
      </c>
      <c r="AS23" s="156">
        <v>-9</v>
      </c>
      <c r="AT23" s="156">
        <v>-10</v>
      </c>
      <c r="AU23" s="156">
        <v>-11</v>
      </c>
      <c r="AV23" s="156">
        <v>-12</v>
      </c>
      <c r="AW23" s="156">
        <v>-13</v>
      </c>
      <c r="AX23" s="156">
        <v>-14</v>
      </c>
      <c r="AY23" s="156">
        <v>-15</v>
      </c>
      <c r="AZ23" s="156">
        <v>-16</v>
      </c>
      <c r="BA23" s="156">
        <v>-17</v>
      </c>
      <c r="BB23" s="156">
        <v>-18</v>
      </c>
      <c r="BC23" s="156">
        <v>-19</v>
      </c>
      <c r="BD23" s="26">
        <v>-20</v>
      </c>
      <c r="BF23" s="24">
        <v>43</v>
      </c>
      <c r="BG23" s="165" t="s">
        <v>162</v>
      </c>
      <c r="BH23" s="166"/>
      <c r="BI23" s="166"/>
      <c r="BJ23" s="166"/>
      <c r="BK23" s="166"/>
      <c r="BL23" s="166"/>
      <c r="BM23" s="166"/>
      <c r="BN23" s="166"/>
      <c r="BO23" s="166"/>
      <c r="BP23" s="166"/>
      <c r="BQ23" s="166"/>
      <c r="BR23" s="192"/>
    </row>
    <row r="24" spans="1:85" ht="15" customHeight="1" x14ac:dyDescent="0.25">
      <c r="A24" s="213"/>
      <c r="B24" s="189"/>
      <c r="C24" s="189"/>
      <c r="D24" s="189"/>
      <c r="E24" s="189"/>
      <c r="F24" s="189"/>
      <c r="G24" s="189"/>
      <c r="H24" s="189"/>
      <c r="I24" s="189"/>
      <c r="J24" s="189"/>
      <c r="K24" s="189"/>
      <c r="L24" s="191"/>
      <c r="M24" s="25">
        <v>42</v>
      </c>
      <c r="P24" s="159"/>
      <c r="Q24" s="159"/>
      <c r="R24" s="159"/>
      <c r="S24" s="159"/>
      <c r="T24" s="159"/>
      <c r="U24" s="159"/>
      <c r="V24" s="159"/>
      <c r="W24" s="159"/>
      <c r="X24" s="159"/>
      <c r="Y24" s="159"/>
      <c r="Z24" s="159"/>
      <c r="AA24" s="159"/>
      <c r="AB24" s="159"/>
      <c r="AC24" s="159"/>
      <c r="AD24" s="159"/>
      <c r="AE24" s="159"/>
      <c r="AF24" s="159"/>
      <c r="AG24" s="159"/>
      <c r="AH24" s="159"/>
      <c r="AI24" s="159"/>
      <c r="AJ24" s="157"/>
      <c r="AK24" s="157"/>
      <c r="AL24" s="157"/>
      <c r="AM24" s="157"/>
      <c r="AN24" s="157"/>
      <c r="AO24" s="157"/>
      <c r="AP24" s="157"/>
      <c r="AQ24" s="157"/>
      <c r="AR24" s="157"/>
      <c r="AS24" s="157"/>
      <c r="AT24" s="157"/>
      <c r="AU24" s="157"/>
      <c r="AV24" s="157"/>
      <c r="AW24" s="157"/>
      <c r="AX24" s="157"/>
      <c r="AY24" s="157"/>
      <c r="AZ24" s="157"/>
      <c r="BA24" s="157"/>
      <c r="BB24" s="157"/>
      <c r="BC24" s="157"/>
      <c r="BF24" s="24">
        <v>42</v>
      </c>
      <c r="BG24" s="165" t="s">
        <v>155</v>
      </c>
      <c r="BH24" s="166"/>
      <c r="BI24" s="166"/>
      <c r="BJ24" s="193"/>
      <c r="BK24" s="166"/>
      <c r="BL24" s="166"/>
      <c r="BM24" s="166"/>
      <c r="BN24" s="166"/>
      <c r="BO24" s="166"/>
      <c r="BP24" s="166"/>
      <c r="BQ24" s="166"/>
      <c r="BR24" s="167"/>
    </row>
    <row r="25" spans="1:85" ht="15" customHeight="1" x14ac:dyDescent="0.25">
      <c r="A25" s="69" t="s">
        <v>190</v>
      </c>
      <c r="B25" s="70" t="s">
        <v>191</v>
      </c>
      <c r="C25" s="71">
        <v>24.426472981770832</v>
      </c>
      <c r="D25" s="71">
        <v>19.955879720052085</v>
      </c>
      <c r="E25" s="70">
        <v>0.7</v>
      </c>
      <c r="F25" s="70">
        <v>5</v>
      </c>
      <c r="G25" s="70">
        <v>1.5</v>
      </c>
      <c r="H25" s="70">
        <v>1.5</v>
      </c>
      <c r="I25" s="70">
        <v>1.4</v>
      </c>
      <c r="J25" s="72"/>
      <c r="K25" s="70" t="s">
        <v>187</v>
      </c>
      <c r="L25" s="73"/>
      <c r="M25" s="25">
        <v>41</v>
      </c>
      <c r="P25" s="159"/>
      <c r="Q25" s="159"/>
      <c r="R25" s="159"/>
      <c r="S25" s="159"/>
      <c r="T25" s="159"/>
      <c r="U25" s="159"/>
      <c r="V25" s="159"/>
      <c r="W25" s="159"/>
      <c r="X25" s="159"/>
      <c r="Y25" s="159"/>
      <c r="Z25" s="159"/>
      <c r="AA25" s="159"/>
      <c r="AB25" s="159"/>
      <c r="AC25" s="159"/>
      <c r="AD25" s="159"/>
      <c r="AE25" s="159"/>
      <c r="AF25" s="159"/>
      <c r="AG25" s="159"/>
      <c r="AH25" s="159"/>
      <c r="AI25" s="159"/>
      <c r="AJ25" s="157"/>
      <c r="AK25" s="157"/>
      <c r="AL25" s="157"/>
      <c r="AM25" s="157"/>
      <c r="AN25" s="157"/>
      <c r="AO25" s="157"/>
      <c r="AP25" s="157"/>
      <c r="AQ25" s="157"/>
      <c r="AR25" s="157"/>
      <c r="AS25" s="157"/>
      <c r="AT25" s="157"/>
      <c r="AU25" s="157"/>
      <c r="AV25" s="157"/>
      <c r="AW25" s="157"/>
      <c r="AX25" s="157"/>
      <c r="AY25" s="157"/>
      <c r="AZ25" s="157"/>
      <c r="BA25" s="157"/>
      <c r="BB25" s="157"/>
      <c r="BC25" s="157"/>
      <c r="BF25" s="24">
        <v>41</v>
      </c>
      <c r="BG25" s="183" t="s">
        <v>205</v>
      </c>
      <c r="BH25" s="184"/>
      <c r="BI25" s="184"/>
      <c r="BJ25" s="184"/>
      <c r="BK25" s="184"/>
      <c r="BL25" s="184"/>
      <c r="BM25" s="184"/>
      <c r="BN25" s="184"/>
      <c r="BO25" s="184"/>
      <c r="BP25" s="184"/>
      <c r="BQ25" s="184"/>
      <c r="BR25" s="185"/>
    </row>
    <row r="26" spans="1:85" ht="15" customHeight="1" x14ac:dyDescent="0.25">
      <c r="A26" s="69" t="s">
        <v>192</v>
      </c>
      <c r="B26" s="70" t="s">
        <v>191</v>
      </c>
      <c r="C26" s="71">
        <v>39.485296630859374</v>
      </c>
      <c r="D26" s="71">
        <v>20.01470947265625</v>
      </c>
      <c r="E26" s="70">
        <v>0.7</v>
      </c>
      <c r="F26" s="70">
        <v>5</v>
      </c>
      <c r="G26" s="70">
        <v>1.5</v>
      </c>
      <c r="H26" s="70">
        <v>1.5</v>
      </c>
      <c r="I26" s="70">
        <v>1.4</v>
      </c>
      <c r="J26" s="72"/>
      <c r="K26" s="70" t="s">
        <v>125</v>
      </c>
      <c r="L26" s="73"/>
      <c r="M26" s="25">
        <v>40</v>
      </c>
      <c r="P26" s="159"/>
      <c r="Q26" s="159"/>
      <c r="R26" s="159"/>
      <c r="S26" s="159"/>
      <c r="T26" s="159"/>
      <c r="U26" s="159"/>
      <c r="V26" s="159"/>
      <c r="W26" s="159"/>
      <c r="X26" s="159"/>
      <c r="Y26" s="159"/>
      <c r="Z26" s="159"/>
      <c r="AA26" s="159"/>
      <c r="AB26" s="159"/>
      <c r="AC26" s="159"/>
      <c r="AD26" s="159"/>
      <c r="AE26" s="159"/>
      <c r="AF26" s="159"/>
      <c r="AG26" s="159"/>
      <c r="AH26" s="159"/>
      <c r="AI26" s="159"/>
      <c r="AJ26" s="157"/>
      <c r="AK26" s="157"/>
      <c r="AL26" s="157"/>
      <c r="AM26" s="157"/>
      <c r="AN26" s="157"/>
      <c r="AO26" s="157"/>
      <c r="AP26" s="157"/>
      <c r="AQ26" s="157"/>
      <c r="AR26" s="157"/>
      <c r="AS26" s="157"/>
      <c r="AT26" s="157"/>
      <c r="AU26" s="157"/>
      <c r="AV26" s="157"/>
      <c r="AW26" s="157"/>
      <c r="AX26" s="157"/>
      <c r="AY26" s="157"/>
      <c r="AZ26" s="157"/>
      <c r="BA26" s="157"/>
      <c r="BB26" s="157"/>
      <c r="BC26" s="157"/>
      <c r="BF26" s="24">
        <v>40</v>
      </c>
      <c r="BG26" s="165" t="s">
        <v>29</v>
      </c>
      <c r="BH26" s="166"/>
      <c r="BI26" s="166"/>
      <c r="BJ26" s="186"/>
      <c r="BK26" s="186"/>
      <c r="BL26" s="186"/>
      <c r="BM26" s="186"/>
      <c r="BN26" s="186"/>
      <c r="BO26" s="186"/>
      <c r="BP26" s="186"/>
      <c r="BQ26" s="186"/>
      <c r="BR26" s="187"/>
    </row>
    <row r="27" spans="1:85" ht="15" customHeight="1" x14ac:dyDescent="0.25">
      <c r="A27" s="69" t="s">
        <v>195</v>
      </c>
      <c r="B27" s="70" t="s">
        <v>196</v>
      </c>
      <c r="C27" s="71">
        <v>36.621852620442709</v>
      </c>
      <c r="D27" s="71">
        <v>13.575630696614583</v>
      </c>
      <c r="E27" s="70">
        <v>0.75</v>
      </c>
      <c r="F27" s="70">
        <v>8</v>
      </c>
      <c r="G27" s="70">
        <v>10</v>
      </c>
      <c r="H27" s="70">
        <v>4</v>
      </c>
      <c r="I27" s="70">
        <v>1.5</v>
      </c>
      <c r="J27" s="74"/>
      <c r="K27" s="70" t="s">
        <v>125</v>
      </c>
      <c r="L27" s="73"/>
      <c r="M27" s="25">
        <v>39</v>
      </c>
      <c r="P27" s="159"/>
      <c r="Q27" s="159"/>
      <c r="R27" s="159"/>
      <c r="S27" s="159"/>
      <c r="T27" s="159"/>
      <c r="U27" s="159"/>
      <c r="V27" s="159"/>
      <c r="W27" s="159"/>
      <c r="X27" s="159"/>
      <c r="Y27" s="159"/>
      <c r="Z27" s="159"/>
      <c r="AA27" s="159"/>
      <c r="AB27" s="159"/>
      <c r="AC27" s="159"/>
      <c r="AD27" s="159"/>
      <c r="AE27" s="159"/>
      <c r="AF27" s="159"/>
      <c r="AG27" s="159"/>
      <c r="AH27" s="159"/>
      <c r="AI27" s="159"/>
      <c r="AJ27" s="157"/>
      <c r="AK27" s="157"/>
      <c r="AL27" s="157"/>
      <c r="AM27" s="157"/>
      <c r="AN27" s="157"/>
      <c r="AO27" s="157"/>
      <c r="AP27" s="157"/>
      <c r="AQ27" s="157"/>
      <c r="AR27" s="157"/>
      <c r="AS27" s="157"/>
      <c r="AT27" s="157"/>
      <c r="AU27" s="157"/>
      <c r="AV27" s="157"/>
      <c r="AW27" s="157"/>
      <c r="AX27" s="157"/>
      <c r="AY27" s="157"/>
      <c r="AZ27" s="157"/>
      <c r="BA27" s="157"/>
      <c r="BB27" s="157"/>
      <c r="BC27" s="157"/>
      <c r="BF27" s="24">
        <v>39</v>
      </c>
      <c r="BG27" s="165" t="s">
        <v>206</v>
      </c>
      <c r="BH27" s="166"/>
      <c r="BI27" s="166"/>
      <c r="BJ27" s="181"/>
      <c r="BK27" s="181"/>
      <c r="BL27" s="181"/>
      <c r="BM27" s="181"/>
      <c r="BN27" s="181"/>
      <c r="BO27" s="181"/>
      <c r="BP27" s="181"/>
      <c r="BQ27" s="181"/>
      <c r="BR27" s="182"/>
    </row>
    <row r="28" spans="1:85" ht="15" customHeight="1" x14ac:dyDescent="0.25">
      <c r="A28" s="69" t="s">
        <v>201</v>
      </c>
      <c r="B28" s="70" t="s">
        <v>200</v>
      </c>
      <c r="C28" s="71">
        <v>21.850683593749999</v>
      </c>
      <c r="D28" s="71">
        <v>20.641485595703124</v>
      </c>
      <c r="E28" s="70">
        <v>0.5</v>
      </c>
      <c r="F28" s="70">
        <v>13</v>
      </c>
      <c r="G28" s="70">
        <v>1</v>
      </c>
      <c r="H28" s="70">
        <v>28</v>
      </c>
      <c r="I28" s="70">
        <v>1</v>
      </c>
      <c r="J28" s="75"/>
      <c r="K28" s="70" t="s">
        <v>187</v>
      </c>
      <c r="L28" s="73"/>
      <c r="M28" s="25">
        <v>38</v>
      </c>
      <c r="P28" s="159"/>
      <c r="Q28" s="159"/>
      <c r="R28" s="159"/>
      <c r="S28" s="159"/>
      <c r="T28" s="159"/>
      <c r="U28" s="159"/>
      <c r="V28" s="159"/>
      <c r="W28" s="159"/>
      <c r="X28" s="159"/>
      <c r="Y28" s="159"/>
      <c r="Z28" s="159"/>
      <c r="AA28" s="159"/>
      <c r="AB28" s="159"/>
      <c r="AC28" s="159"/>
      <c r="AD28" s="159"/>
      <c r="AE28" s="159"/>
      <c r="AF28" s="159"/>
      <c r="AG28" s="159"/>
      <c r="AH28" s="159"/>
      <c r="AI28" s="159"/>
      <c r="AJ28" s="157"/>
      <c r="AK28" s="157"/>
      <c r="AL28" s="157"/>
      <c r="AM28" s="157"/>
      <c r="AN28" s="157"/>
      <c r="AO28" s="157"/>
      <c r="AP28" s="157"/>
      <c r="AQ28" s="157"/>
      <c r="AR28" s="157"/>
      <c r="AS28" s="157"/>
      <c r="AT28" s="157"/>
      <c r="AU28" s="157"/>
      <c r="AV28" s="157"/>
      <c r="AW28" s="157"/>
      <c r="AX28" s="157"/>
      <c r="AY28" s="157"/>
      <c r="AZ28" s="157"/>
      <c r="BA28" s="157"/>
      <c r="BB28" s="157"/>
      <c r="BC28" s="157"/>
      <c r="BF28" s="24">
        <v>38</v>
      </c>
      <c r="BG28" s="165" t="s">
        <v>207</v>
      </c>
      <c r="BH28" s="166"/>
      <c r="BI28" s="166"/>
      <c r="BJ28" s="181"/>
      <c r="BK28" s="181"/>
      <c r="BL28" s="181"/>
      <c r="BM28" s="181"/>
      <c r="BN28" s="181"/>
      <c r="BO28" s="181"/>
      <c r="BP28" s="181"/>
      <c r="BQ28" s="181"/>
      <c r="BR28" s="182"/>
    </row>
    <row r="29" spans="1:85" ht="15" customHeight="1" x14ac:dyDescent="0.25">
      <c r="A29" s="76" t="s">
        <v>176</v>
      </c>
      <c r="B29" s="77" t="s">
        <v>177</v>
      </c>
      <c r="C29" s="78">
        <v>40.999993896484376</v>
      </c>
      <c r="D29" s="78">
        <v>-9.1176513671875004</v>
      </c>
      <c r="E29" s="77">
        <v>1.25</v>
      </c>
      <c r="F29" s="77">
        <v>0.12</v>
      </c>
      <c r="G29" s="77">
        <v>2</v>
      </c>
      <c r="H29" s="77">
        <v>1</v>
      </c>
      <c r="I29" s="77">
        <v>2.5</v>
      </c>
      <c r="J29" s="79"/>
      <c r="K29" s="77" t="s">
        <v>125</v>
      </c>
      <c r="L29" s="80"/>
      <c r="M29" s="25">
        <v>37</v>
      </c>
      <c r="P29" s="159"/>
      <c r="Q29" s="159"/>
      <c r="R29" s="159"/>
      <c r="S29" s="159"/>
      <c r="T29" s="159"/>
      <c r="U29" s="159"/>
      <c r="V29" s="159"/>
      <c r="W29" s="159"/>
      <c r="X29" s="159"/>
      <c r="Y29" s="159"/>
      <c r="Z29" s="159"/>
      <c r="AA29" s="159"/>
      <c r="AB29" s="159"/>
      <c r="AC29" s="159"/>
      <c r="AD29" s="159"/>
      <c r="AE29" s="159"/>
      <c r="AF29" s="159"/>
      <c r="AG29" s="159"/>
      <c r="AH29" s="159"/>
      <c r="AI29" s="159"/>
      <c r="AJ29" s="157"/>
      <c r="AK29" s="157"/>
      <c r="AL29" s="157"/>
      <c r="AM29" s="157"/>
      <c r="AN29" s="157"/>
      <c r="AO29" s="157"/>
      <c r="AP29" s="157"/>
      <c r="AQ29" s="157"/>
      <c r="AR29" s="157"/>
      <c r="AS29" s="157"/>
      <c r="AT29" s="157"/>
      <c r="AU29" s="157"/>
      <c r="AV29" s="157"/>
      <c r="AW29" s="157"/>
      <c r="AX29" s="157"/>
      <c r="AY29" s="157"/>
      <c r="AZ29" s="157"/>
      <c r="BA29" s="157"/>
      <c r="BB29" s="157"/>
      <c r="BC29" s="157"/>
      <c r="BF29" s="24">
        <v>37</v>
      </c>
      <c r="BG29" s="165" t="s">
        <v>159</v>
      </c>
      <c r="BH29" s="166"/>
      <c r="BI29" s="166"/>
      <c r="BJ29" s="181"/>
      <c r="BK29" s="181"/>
      <c r="BL29" s="181"/>
      <c r="BM29" s="181"/>
      <c r="BN29" s="181"/>
      <c r="BO29" s="181"/>
      <c r="BP29" s="181"/>
      <c r="BQ29" s="181"/>
      <c r="BR29" s="182"/>
    </row>
    <row r="30" spans="1:85" ht="15" customHeight="1" x14ac:dyDescent="0.25">
      <c r="A30" s="76" t="s">
        <v>181</v>
      </c>
      <c r="B30" s="77" t="s">
        <v>212</v>
      </c>
      <c r="C30" s="78">
        <v>38.014284261067708</v>
      </c>
      <c r="D30" s="78">
        <v>-3.3857096354166667</v>
      </c>
      <c r="E30" s="77">
        <v>1.25</v>
      </c>
      <c r="F30" s="77">
        <v>0.25</v>
      </c>
      <c r="G30" s="77">
        <v>1.2</v>
      </c>
      <c r="H30" s="77">
        <v>1.2</v>
      </c>
      <c r="I30" s="77">
        <v>2.5</v>
      </c>
      <c r="J30" s="81"/>
      <c r="K30" s="77" t="s">
        <v>125</v>
      </c>
      <c r="L30" s="80"/>
      <c r="M30" s="25">
        <v>36</v>
      </c>
      <c r="P30" s="159"/>
      <c r="Q30" s="159"/>
      <c r="R30" s="159"/>
      <c r="S30" s="159"/>
      <c r="T30" s="159"/>
      <c r="U30" s="159"/>
      <c r="V30" s="159"/>
      <c r="W30" s="159"/>
      <c r="X30" s="159"/>
      <c r="Y30" s="159"/>
      <c r="Z30" s="159"/>
      <c r="AA30" s="159"/>
      <c r="AB30" s="159"/>
      <c r="AC30" s="159"/>
      <c r="AD30" s="159"/>
      <c r="AE30" s="159"/>
      <c r="AF30" s="159"/>
      <c r="AG30" s="159"/>
      <c r="AH30" s="159"/>
      <c r="AI30" s="159"/>
      <c r="AJ30" s="157"/>
      <c r="AK30" s="157"/>
      <c r="AL30" s="157"/>
      <c r="AM30" s="157"/>
      <c r="AN30" s="157"/>
      <c r="AO30" s="157"/>
      <c r="AP30" s="157"/>
      <c r="AQ30" s="157"/>
      <c r="AR30" s="157"/>
      <c r="AS30" s="157"/>
      <c r="AT30" s="157"/>
      <c r="AU30" s="157"/>
      <c r="AV30" s="157"/>
      <c r="AW30" s="157"/>
      <c r="AX30" s="157"/>
      <c r="AY30" s="157"/>
      <c r="AZ30" s="157"/>
      <c r="BA30" s="157"/>
      <c r="BB30" s="157"/>
      <c r="BC30" s="157"/>
      <c r="BF30" s="24">
        <v>36</v>
      </c>
      <c r="BG30" s="183" t="s">
        <v>208</v>
      </c>
      <c r="BH30" s="184"/>
      <c r="BI30" s="184"/>
      <c r="BJ30" s="184"/>
      <c r="BK30" s="184"/>
      <c r="BL30" s="184"/>
      <c r="BM30" s="184"/>
      <c r="BN30" s="184"/>
      <c r="BO30" s="184"/>
      <c r="BP30" s="184"/>
      <c r="BQ30" s="184"/>
      <c r="BR30" s="185"/>
    </row>
    <row r="31" spans="1:85" ht="15" customHeight="1" x14ac:dyDescent="0.25">
      <c r="A31" s="76" t="s">
        <v>183</v>
      </c>
      <c r="B31" s="77" t="s">
        <v>184</v>
      </c>
      <c r="C31" s="78">
        <v>40.799999999999997</v>
      </c>
      <c r="D31" s="78">
        <v>-2.3071451822916669</v>
      </c>
      <c r="E31" s="77">
        <v>0.2</v>
      </c>
      <c r="F31" s="77">
        <v>1</v>
      </c>
      <c r="G31" s="77">
        <v>1.5</v>
      </c>
      <c r="H31" s="77">
        <v>5.5</v>
      </c>
      <c r="I31" s="77">
        <v>0.4</v>
      </c>
      <c r="J31" s="82"/>
      <c r="K31" s="77" t="s">
        <v>125</v>
      </c>
      <c r="L31" s="80"/>
      <c r="M31" s="25">
        <v>35</v>
      </c>
      <c r="P31" s="159"/>
      <c r="Q31" s="159"/>
      <c r="R31" s="159"/>
      <c r="S31" s="159"/>
      <c r="T31" s="159"/>
      <c r="U31" s="159"/>
      <c r="V31" s="159"/>
      <c r="W31" s="159"/>
      <c r="X31" s="159"/>
      <c r="Y31" s="159"/>
      <c r="Z31" s="159"/>
      <c r="AA31" s="159"/>
      <c r="AB31" s="159"/>
      <c r="AC31" s="159"/>
      <c r="AD31" s="159"/>
      <c r="AE31" s="159"/>
      <c r="AF31" s="159"/>
      <c r="AG31" s="159"/>
      <c r="AH31" s="159"/>
      <c r="AI31" s="159"/>
      <c r="AJ31" s="157"/>
      <c r="AK31" s="157"/>
      <c r="AL31" s="157"/>
      <c r="AM31" s="157"/>
      <c r="AN31" s="157"/>
      <c r="AO31" s="157"/>
      <c r="AP31" s="157"/>
      <c r="AQ31" s="157"/>
      <c r="AR31" s="157"/>
      <c r="AS31" s="157"/>
      <c r="AT31" s="157"/>
      <c r="AU31" s="157"/>
      <c r="AV31" s="157"/>
      <c r="AW31" s="157"/>
      <c r="AX31" s="157"/>
      <c r="AY31" s="157"/>
      <c r="AZ31" s="157"/>
      <c r="BA31" s="157"/>
      <c r="BB31" s="157"/>
      <c r="BC31" s="157"/>
      <c r="BF31" s="24">
        <v>35</v>
      </c>
      <c r="BG31" s="165" t="s">
        <v>163</v>
      </c>
      <c r="BH31" s="166"/>
      <c r="BI31" s="166"/>
      <c r="BJ31" s="179"/>
      <c r="BK31" s="179"/>
      <c r="BL31" s="179"/>
      <c r="BM31" s="179"/>
      <c r="BN31" s="179"/>
      <c r="BO31" s="179"/>
      <c r="BP31" s="179"/>
      <c r="BQ31" s="179"/>
      <c r="BR31" s="180"/>
    </row>
    <row r="32" spans="1:85" ht="15" customHeight="1" x14ac:dyDescent="0.25">
      <c r="A32" s="76" t="s">
        <v>185</v>
      </c>
      <c r="B32" s="77" t="s">
        <v>186</v>
      </c>
      <c r="C32" s="78">
        <v>39.403829765319827</v>
      </c>
      <c r="D32" s="78">
        <v>-18.572651418050132</v>
      </c>
      <c r="E32" s="77">
        <v>1.0900000000000001</v>
      </c>
      <c r="F32" s="77">
        <v>8.4</v>
      </c>
      <c r="G32" s="77">
        <v>1.91</v>
      </c>
      <c r="H32" s="77">
        <v>3.11</v>
      </c>
      <c r="I32" s="77">
        <v>2.1800000000000002</v>
      </c>
      <c r="J32" s="83"/>
      <c r="K32" s="77" t="s">
        <v>187</v>
      </c>
      <c r="L32" s="80"/>
      <c r="M32" s="25">
        <v>34</v>
      </c>
      <c r="P32" s="159"/>
      <c r="Q32" s="159"/>
      <c r="R32" s="159"/>
      <c r="S32" s="159"/>
      <c r="T32" s="159"/>
      <c r="U32" s="159"/>
      <c r="V32" s="159"/>
      <c r="W32" s="159"/>
      <c r="X32" s="159"/>
      <c r="Y32" s="159"/>
      <c r="Z32" s="159"/>
      <c r="AA32" s="159"/>
      <c r="AB32" s="159"/>
      <c r="AC32" s="159"/>
      <c r="AD32" s="159"/>
      <c r="AE32" s="159"/>
      <c r="AF32" s="159"/>
      <c r="AG32" s="159"/>
      <c r="AH32" s="159"/>
      <c r="AI32" s="159"/>
      <c r="AJ32" s="157"/>
      <c r="AK32" s="157"/>
      <c r="AL32" s="157"/>
      <c r="AM32" s="157"/>
      <c r="AN32" s="157"/>
      <c r="AO32" s="157"/>
      <c r="AP32" s="157"/>
      <c r="AQ32" s="157"/>
      <c r="AR32" s="157"/>
      <c r="AS32" s="157"/>
      <c r="AT32" s="157"/>
      <c r="AU32" s="157"/>
      <c r="AV32" s="157"/>
      <c r="AW32" s="157"/>
      <c r="AX32" s="157"/>
      <c r="AY32" s="157"/>
      <c r="AZ32" s="157"/>
      <c r="BA32" s="157"/>
      <c r="BB32" s="157"/>
      <c r="BC32" s="157"/>
      <c r="BF32" s="24">
        <v>34</v>
      </c>
      <c r="BG32" s="165" t="s">
        <v>164</v>
      </c>
      <c r="BH32" s="166"/>
      <c r="BI32" s="166"/>
      <c r="BJ32" s="179"/>
      <c r="BK32" s="179"/>
      <c r="BL32" s="179"/>
      <c r="BM32" s="179"/>
      <c r="BN32" s="179"/>
      <c r="BO32" s="179"/>
      <c r="BP32" s="179"/>
      <c r="BQ32" s="179"/>
      <c r="BR32" s="180"/>
    </row>
    <row r="33" spans="1:70" ht="15" customHeight="1" x14ac:dyDescent="0.25">
      <c r="A33" s="76" t="s">
        <v>188</v>
      </c>
      <c r="B33" s="77" t="s">
        <v>189</v>
      </c>
      <c r="C33" s="78">
        <v>42.5</v>
      </c>
      <c r="D33" s="78">
        <v>-10.941178385416666</v>
      </c>
      <c r="E33" s="77">
        <v>0.4</v>
      </c>
      <c r="F33" s="77">
        <v>1.5</v>
      </c>
      <c r="G33" s="77">
        <v>1</v>
      </c>
      <c r="H33" s="77">
        <v>2</v>
      </c>
      <c r="I33" s="77">
        <v>0.8</v>
      </c>
      <c r="J33" s="84"/>
      <c r="K33" s="77" t="s">
        <v>125</v>
      </c>
      <c r="L33" s="80"/>
      <c r="M33" s="25">
        <v>33</v>
      </c>
      <c r="P33" s="159"/>
      <c r="Q33" s="159"/>
      <c r="R33" s="159"/>
      <c r="S33" s="159"/>
      <c r="T33" s="159"/>
      <c r="U33" s="159"/>
      <c r="V33" s="159"/>
      <c r="W33" s="159"/>
      <c r="X33" s="159"/>
      <c r="Y33" s="159"/>
      <c r="Z33" s="159"/>
      <c r="AA33" s="159"/>
      <c r="AB33" s="159"/>
      <c r="AC33" s="159"/>
      <c r="AD33" s="159"/>
      <c r="AE33" s="159"/>
      <c r="AF33" s="159"/>
      <c r="AG33" s="159"/>
      <c r="AH33" s="159"/>
      <c r="AI33" s="159"/>
      <c r="AJ33" s="157"/>
      <c r="AK33" s="157"/>
      <c r="AL33" s="157"/>
      <c r="AM33" s="157"/>
      <c r="AN33" s="157"/>
      <c r="AO33" s="157"/>
      <c r="AP33" s="157"/>
      <c r="AQ33" s="157"/>
      <c r="AR33" s="157"/>
      <c r="AS33" s="157"/>
      <c r="AT33" s="157"/>
      <c r="AU33" s="157"/>
      <c r="AV33" s="157"/>
      <c r="AW33" s="157"/>
      <c r="AX33" s="157"/>
      <c r="AY33" s="157"/>
      <c r="AZ33" s="157"/>
      <c r="BA33" s="157"/>
      <c r="BB33" s="157"/>
      <c r="BC33" s="157"/>
      <c r="BF33" s="24">
        <v>33</v>
      </c>
      <c r="BG33" s="165" t="s">
        <v>160</v>
      </c>
      <c r="BH33" s="166"/>
      <c r="BI33" s="166"/>
      <c r="BJ33" s="179"/>
      <c r="BK33" s="179"/>
      <c r="BL33" s="179"/>
      <c r="BM33" s="179"/>
      <c r="BN33" s="179"/>
      <c r="BO33" s="179"/>
      <c r="BP33" s="179"/>
      <c r="BQ33" s="179"/>
      <c r="BR33" s="180"/>
    </row>
    <row r="34" spans="1:70" ht="15" customHeight="1" x14ac:dyDescent="0.25">
      <c r="A34" s="76" t="s">
        <v>193</v>
      </c>
      <c r="B34" s="77" t="s">
        <v>191</v>
      </c>
      <c r="C34" s="78">
        <v>24.602937825520833</v>
      </c>
      <c r="D34" s="78">
        <v>-19.808821614583334</v>
      </c>
      <c r="E34" s="77">
        <v>0.7</v>
      </c>
      <c r="F34" s="77">
        <v>5</v>
      </c>
      <c r="G34" s="77">
        <v>1.5</v>
      </c>
      <c r="H34" s="77">
        <v>1.5</v>
      </c>
      <c r="I34" s="77">
        <v>1.4</v>
      </c>
      <c r="J34" s="72"/>
      <c r="K34" s="77" t="s">
        <v>187</v>
      </c>
      <c r="L34" s="80"/>
      <c r="M34" s="25">
        <v>32</v>
      </c>
      <c r="P34" s="159"/>
      <c r="Q34" s="159"/>
      <c r="R34" s="159"/>
      <c r="S34" s="159"/>
      <c r="T34" s="159"/>
      <c r="U34" s="159"/>
      <c r="V34" s="159"/>
      <c r="W34" s="159"/>
      <c r="X34" s="159"/>
      <c r="Y34" s="159"/>
      <c r="Z34" s="159"/>
      <c r="AA34" s="159"/>
      <c r="AB34" s="159"/>
      <c r="AC34" s="159"/>
      <c r="AD34" s="159"/>
      <c r="AE34" s="159"/>
      <c r="AF34" s="159"/>
      <c r="AG34" s="159"/>
      <c r="AH34" s="159"/>
      <c r="AI34" s="159"/>
      <c r="AJ34" s="157"/>
      <c r="AK34" s="157"/>
      <c r="AL34" s="157"/>
      <c r="AM34" s="157"/>
      <c r="AN34" s="157"/>
      <c r="AO34" s="157"/>
      <c r="AP34" s="157"/>
      <c r="AQ34" s="157"/>
      <c r="AR34" s="157"/>
      <c r="AS34" s="157"/>
      <c r="AT34" s="157"/>
      <c r="AU34" s="157"/>
      <c r="AV34" s="157"/>
      <c r="AW34" s="157"/>
      <c r="AX34" s="157"/>
      <c r="AY34" s="157"/>
      <c r="AZ34" s="157"/>
      <c r="BA34" s="157"/>
      <c r="BB34" s="157"/>
      <c r="BC34" s="157"/>
      <c r="BF34" s="24">
        <v>32</v>
      </c>
      <c r="BG34" s="165"/>
      <c r="BH34" s="166"/>
      <c r="BI34" s="166"/>
      <c r="BJ34" s="166"/>
      <c r="BK34" s="166"/>
      <c r="BL34" s="166"/>
      <c r="BM34" s="166"/>
      <c r="BN34" s="166"/>
      <c r="BO34" s="166"/>
      <c r="BP34" s="166"/>
      <c r="BQ34" s="166"/>
      <c r="BR34" s="167"/>
    </row>
    <row r="35" spans="1:70" ht="15" customHeight="1" x14ac:dyDescent="0.25">
      <c r="A35" s="76" t="s">
        <v>194</v>
      </c>
      <c r="B35" s="77" t="s">
        <v>191</v>
      </c>
      <c r="C35" s="78">
        <v>39.48529052734375</v>
      </c>
      <c r="D35" s="78">
        <v>-19.926464843750001</v>
      </c>
      <c r="E35" s="77">
        <v>0.7</v>
      </c>
      <c r="F35" s="77">
        <v>5</v>
      </c>
      <c r="G35" s="77">
        <v>1.5</v>
      </c>
      <c r="H35" s="77">
        <v>1.5</v>
      </c>
      <c r="I35" s="77">
        <v>1.4</v>
      </c>
      <c r="J35" s="72"/>
      <c r="K35" s="77" t="s">
        <v>187</v>
      </c>
      <c r="L35" s="80"/>
      <c r="M35" s="25">
        <v>31</v>
      </c>
      <c r="P35" s="159"/>
      <c r="Q35" s="159"/>
      <c r="R35" s="159"/>
      <c r="S35" s="159"/>
      <c r="T35" s="159"/>
      <c r="U35" s="159"/>
      <c r="V35" s="159"/>
      <c r="W35" s="159"/>
      <c r="X35" s="159"/>
      <c r="Y35" s="159"/>
      <c r="Z35" s="159"/>
      <c r="AA35" s="159"/>
      <c r="AB35" s="159"/>
      <c r="AC35" s="159"/>
      <c r="AD35" s="159"/>
      <c r="AE35" s="159"/>
      <c r="AF35" s="159"/>
      <c r="AG35" s="159"/>
      <c r="AH35" s="159"/>
      <c r="AI35" s="159"/>
      <c r="AJ35" s="157"/>
      <c r="AK35" s="157"/>
      <c r="AL35" s="157"/>
      <c r="AM35" s="157"/>
      <c r="AN35" s="157"/>
      <c r="AO35" s="157"/>
      <c r="AP35" s="157"/>
      <c r="AQ35" s="157"/>
      <c r="AR35" s="157"/>
      <c r="AS35" s="157"/>
      <c r="AT35" s="157"/>
      <c r="AU35" s="157"/>
      <c r="AV35" s="157"/>
      <c r="AW35" s="157"/>
      <c r="AX35" s="157"/>
      <c r="AY35" s="157"/>
      <c r="AZ35" s="157"/>
      <c r="BA35" s="157"/>
      <c r="BB35" s="157"/>
      <c r="BC35" s="157"/>
      <c r="BF35" s="24">
        <v>31</v>
      </c>
      <c r="BG35" s="165" t="s">
        <v>166</v>
      </c>
      <c r="BH35" s="166"/>
      <c r="BI35" s="166"/>
      <c r="BJ35" s="168"/>
      <c r="BK35" s="168"/>
      <c r="BL35" s="168"/>
      <c r="BM35" s="168"/>
      <c r="BN35" s="168"/>
      <c r="BO35" s="168"/>
      <c r="BP35" s="168"/>
      <c r="BQ35" s="168"/>
      <c r="BR35" s="169"/>
    </row>
    <row r="36" spans="1:70" ht="15" customHeight="1" x14ac:dyDescent="0.25">
      <c r="A36" s="76" t="s">
        <v>197</v>
      </c>
      <c r="B36" s="77" t="s">
        <v>198</v>
      </c>
      <c r="C36" s="78">
        <v>22.691967773437501</v>
      </c>
      <c r="D36" s="78">
        <v>-16.46875</v>
      </c>
      <c r="E36" s="77">
        <v>1</v>
      </c>
      <c r="F36" s="77">
        <v>0.6</v>
      </c>
      <c r="G36" s="77">
        <v>1</v>
      </c>
      <c r="H36" s="77">
        <v>2</v>
      </c>
      <c r="I36" s="77">
        <v>2</v>
      </c>
      <c r="J36" s="74"/>
      <c r="K36" s="77" t="s">
        <v>125</v>
      </c>
      <c r="L36" s="80"/>
      <c r="M36" s="25">
        <v>30</v>
      </c>
      <c r="P36" s="159"/>
      <c r="Q36" s="159"/>
      <c r="R36" s="159"/>
      <c r="S36" s="159"/>
      <c r="T36" s="159"/>
      <c r="U36" s="159"/>
      <c r="V36" s="159"/>
      <c r="W36" s="159"/>
      <c r="X36" s="159"/>
      <c r="Y36" s="159"/>
      <c r="Z36" s="159"/>
      <c r="AA36" s="159"/>
      <c r="AB36" s="159"/>
      <c r="AC36" s="159"/>
      <c r="AD36" s="159"/>
      <c r="AE36" s="159"/>
      <c r="AF36" s="159"/>
      <c r="AG36" s="159"/>
      <c r="AH36" s="159"/>
      <c r="AI36" s="159"/>
      <c r="AJ36" s="157"/>
      <c r="AK36" s="157"/>
      <c r="AL36" s="157"/>
      <c r="AM36" s="157"/>
      <c r="AN36" s="157"/>
      <c r="AO36" s="157"/>
      <c r="AP36" s="157"/>
      <c r="AQ36" s="157"/>
      <c r="AR36" s="157"/>
      <c r="AS36" s="157"/>
      <c r="AT36" s="157"/>
      <c r="AU36" s="157"/>
      <c r="AV36" s="157"/>
      <c r="AW36" s="157"/>
      <c r="AX36" s="157"/>
      <c r="AY36" s="157"/>
      <c r="AZ36" s="157"/>
      <c r="BA36" s="157"/>
      <c r="BB36" s="157"/>
      <c r="BC36" s="157"/>
      <c r="BF36" s="24">
        <v>30</v>
      </c>
      <c r="BG36" s="165" t="s">
        <v>209</v>
      </c>
      <c r="BH36" s="166"/>
      <c r="BI36" s="166"/>
      <c r="BJ36" s="166"/>
      <c r="BK36" s="166"/>
      <c r="BL36" s="166"/>
      <c r="BM36" s="166"/>
      <c r="BN36" s="166"/>
      <c r="BO36" s="166"/>
      <c r="BP36" s="166"/>
      <c r="BQ36" s="166"/>
      <c r="BR36" s="167"/>
    </row>
    <row r="37" spans="1:70" ht="15" customHeight="1" x14ac:dyDescent="0.25">
      <c r="A37" s="76" t="s">
        <v>199</v>
      </c>
      <c r="B37" s="77" t="s">
        <v>200</v>
      </c>
      <c r="C37" s="78">
        <v>21.840450032552084</v>
      </c>
      <c r="D37" s="78">
        <v>-20.666129557291665</v>
      </c>
      <c r="E37" s="77">
        <v>0.5</v>
      </c>
      <c r="F37" s="77">
        <v>13</v>
      </c>
      <c r="G37" s="77">
        <v>1</v>
      </c>
      <c r="H37" s="77">
        <v>28</v>
      </c>
      <c r="I37" s="77">
        <v>1</v>
      </c>
      <c r="J37" s="75"/>
      <c r="K37" s="77" t="s">
        <v>187</v>
      </c>
      <c r="L37" s="80"/>
      <c r="M37" s="25">
        <v>29</v>
      </c>
      <c r="P37" s="159"/>
      <c r="Q37" s="159"/>
      <c r="R37" s="159"/>
      <c r="S37" s="159"/>
      <c r="T37" s="159"/>
      <c r="U37" s="159"/>
      <c r="V37" s="159"/>
      <c r="W37" s="159"/>
      <c r="X37" s="159"/>
      <c r="Y37" s="159"/>
      <c r="Z37" s="159"/>
      <c r="AA37" s="159"/>
      <c r="AB37" s="159"/>
      <c r="AC37" s="159"/>
      <c r="AD37" s="159"/>
      <c r="AE37" s="159"/>
      <c r="AF37" s="159"/>
      <c r="AG37" s="159"/>
      <c r="AH37" s="159"/>
      <c r="AI37" s="159"/>
      <c r="AJ37" s="157"/>
      <c r="AK37" s="157"/>
      <c r="AL37" s="157"/>
      <c r="AM37" s="157"/>
      <c r="AN37" s="157"/>
      <c r="AO37" s="157"/>
      <c r="AP37" s="157"/>
      <c r="AQ37" s="157"/>
      <c r="AR37" s="157"/>
      <c r="AS37" s="157"/>
      <c r="AT37" s="157"/>
      <c r="AU37" s="157"/>
      <c r="AV37" s="157"/>
      <c r="AW37" s="157"/>
      <c r="AX37" s="157"/>
      <c r="AY37" s="157"/>
      <c r="AZ37" s="157"/>
      <c r="BA37" s="157"/>
      <c r="BB37" s="157"/>
      <c r="BC37" s="157"/>
      <c r="BF37" s="24">
        <v>29</v>
      </c>
      <c r="BG37" s="165"/>
      <c r="BH37" s="166"/>
      <c r="BI37" s="166"/>
      <c r="BJ37" s="166"/>
      <c r="BK37" s="166"/>
      <c r="BL37" s="166"/>
      <c r="BM37" s="166"/>
      <c r="BN37" s="166"/>
      <c r="BO37" s="166"/>
      <c r="BP37" s="166"/>
      <c r="BQ37" s="166"/>
      <c r="BR37" s="167"/>
    </row>
    <row r="38" spans="1:70" ht="15" customHeight="1" x14ac:dyDescent="0.25">
      <c r="A38" s="85"/>
      <c r="B38" s="86"/>
      <c r="C38" s="87"/>
      <c r="D38" s="87"/>
      <c r="E38" s="86"/>
      <c r="F38" s="86"/>
      <c r="G38" s="86"/>
      <c r="H38" s="86"/>
      <c r="I38" s="86"/>
      <c r="J38" s="86"/>
      <c r="K38" s="86"/>
      <c r="L38" s="88"/>
      <c r="M38" s="25">
        <v>28</v>
      </c>
      <c r="P38" s="159"/>
      <c r="Q38" s="159"/>
      <c r="R38" s="159"/>
      <c r="S38" s="159"/>
      <c r="T38" s="159"/>
      <c r="U38" s="159"/>
      <c r="V38" s="159"/>
      <c r="W38" s="159"/>
      <c r="X38" s="159"/>
      <c r="Y38" s="159"/>
      <c r="Z38" s="159"/>
      <c r="AA38" s="159"/>
      <c r="AB38" s="159"/>
      <c r="AC38" s="159"/>
      <c r="AD38" s="159"/>
      <c r="AE38" s="159"/>
      <c r="AF38" s="159"/>
      <c r="AG38" s="159"/>
      <c r="AH38" s="159"/>
      <c r="AI38" s="159"/>
      <c r="AJ38" s="157"/>
      <c r="AK38" s="157"/>
      <c r="AL38" s="157"/>
      <c r="AM38" s="157"/>
      <c r="AN38" s="157"/>
      <c r="AO38" s="157"/>
      <c r="AP38" s="157"/>
      <c r="AQ38" s="157"/>
      <c r="AR38" s="157"/>
      <c r="AS38" s="157"/>
      <c r="AT38" s="157"/>
      <c r="AU38" s="157"/>
      <c r="AV38" s="157"/>
      <c r="AW38" s="157"/>
      <c r="AX38" s="157"/>
      <c r="AY38" s="157"/>
      <c r="AZ38" s="157"/>
      <c r="BA38" s="157"/>
      <c r="BB38" s="157"/>
      <c r="BC38" s="157"/>
      <c r="BF38" s="24">
        <v>28</v>
      </c>
      <c r="BG38" s="165" t="s">
        <v>144</v>
      </c>
      <c r="BH38" s="166"/>
      <c r="BI38" s="166"/>
      <c r="BJ38" s="166"/>
      <c r="BK38" s="166"/>
      <c r="BL38" s="166"/>
      <c r="BM38" s="166"/>
      <c r="BN38" s="166"/>
      <c r="BO38" s="166"/>
      <c r="BP38" s="166"/>
      <c r="BQ38" s="166"/>
      <c r="BR38" s="167"/>
    </row>
    <row r="39" spans="1:70" ht="15" customHeight="1" thickBot="1" x14ac:dyDescent="0.3">
      <c r="A39" s="85"/>
      <c r="B39" s="86"/>
      <c r="C39" s="87"/>
      <c r="D39" s="87"/>
      <c r="E39" s="86"/>
      <c r="F39" s="86"/>
      <c r="G39" s="86"/>
      <c r="H39" s="86"/>
      <c r="I39" s="86"/>
      <c r="J39" s="86"/>
      <c r="K39" s="86"/>
      <c r="L39" s="88"/>
      <c r="M39" s="25">
        <v>27</v>
      </c>
      <c r="P39" s="159"/>
      <c r="Q39" s="159"/>
      <c r="R39" s="159"/>
      <c r="S39" s="159"/>
      <c r="T39" s="159"/>
      <c r="U39" s="159"/>
      <c r="V39" s="159"/>
      <c r="W39" s="159"/>
      <c r="X39" s="159"/>
      <c r="Y39" s="159"/>
      <c r="Z39" s="159"/>
      <c r="AA39" s="159"/>
      <c r="AB39" s="159"/>
      <c r="AC39" s="159"/>
      <c r="AD39" s="159"/>
      <c r="AE39" s="159"/>
      <c r="AF39" s="159"/>
      <c r="AG39" s="159"/>
      <c r="AH39" s="159"/>
      <c r="AI39" s="159"/>
      <c r="AJ39" s="157"/>
      <c r="AK39" s="157"/>
      <c r="AL39" s="157"/>
      <c r="AM39" s="157"/>
      <c r="AN39" s="157"/>
      <c r="AO39" s="157"/>
      <c r="AP39" s="157"/>
      <c r="AQ39" s="157"/>
      <c r="AR39" s="157"/>
      <c r="AS39" s="157"/>
      <c r="AT39" s="157"/>
      <c r="AU39" s="157"/>
      <c r="AV39" s="157"/>
      <c r="AW39" s="157"/>
      <c r="AX39" s="157"/>
      <c r="AY39" s="157"/>
      <c r="AZ39" s="157"/>
      <c r="BA39" s="157"/>
      <c r="BB39" s="157"/>
      <c r="BC39" s="157"/>
      <c r="BF39" s="24">
        <v>27</v>
      </c>
      <c r="BG39" s="170" t="s">
        <v>161</v>
      </c>
      <c r="BH39" s="171"/>
      <c r="BI39" s="171"/>
      <c r="BJ39" s="171"/>
      <c r="BK39" s="171"/>
      <c r="BL39" s="171"/>
      <c r="BM39" s="171"/>
      <c r="BN39" s="171"/>
      <c r="BO39" s="171"/>
      <c r="BP39" s="171"/>
      <c r="BQ39" s="171"/>
      <c r="BR39" s="172"/>
    </row>
    <row r="40" spans="1:70" ht="15" customHeight="1" x14ac:dyDescent="0.25">
      <c r="A40" s="85"/>
      <c r="B40" s="86"/>
      <c r="C40" s="87"/>
      <c r="D40" s="87"/>
      <c r="E40" s="86"/>
      <c r="F40" s="86"/>
      <c r="G40" s="86"/>
      <c r="H40" s="86"/>
      <c r="I40" s="86"/>
      <c r="J40" s="86"/>
      <c r="K40" s="86"/>
      <c r="L40" s="88"/>
      <c r="M40" s="25">
        <v>26</v>
      </c>
      <c r="P40" s="159"/>
      <c r="Q40" s="159"/>
      <c r="R40" s="159"/>
      <c r="S40" s="159"/>
      <c r="T40" s="159"/>
      <c r="U40" s="159"/>
      <c r="V40" s="159"/>
      <c r="W40" s="159"/>
      <c r="X40" s="159"/>
      <c r="Y40" s="159"/>
      <c r="Z40" s="159"/>
      <c r="AA40" s="159"/>
      <c r="AB40" s="159"/>
      <c r="AC40" s="159"/>
      <c r="AD40" s="159"/>
      <c r="AE40" s="159"/>
      <c r="AF40" s="159"/>
      <c r="AG40" s="159"/>
      <c r="AH40" s="159"/>
      <c r="AI40" s="159"/>
      <c r="AJ40" s="157"/>
      <c r="AK40" s="157"/>
      <c r="AL40" s="157"/>
      <c r="AM40" s="157"/>
      <c r="AN40" s="157"/>
      <c r="AO40" s="157"/>
      <c r="AP40" s="157"/>
      <c r="AQ40" s="157"/>
      <c r="AR40" s="157"/>
      <c r="AS40" s="157"/>
      <c r="AT40" s="157"/>
      <c r="AU40" s="157"/>
      <c r="AV40" s="157"/>
      <c r="AW40" s="157"/>
      <c r="AX40" s="157"/>
      <c r="AY40" s="157"/>
      <c r="AZ40" s="157"/>
      <c r="BA40" s="157"/>
      <c r="BB40" s="157"/>
      <c r="BC40" s="157"/>
      <c r="BF40" s="24">
        <v>26</v>
      </c>
      <c r="BG40" s="173" t="s">
        <v>210</v>
      </c>
      <c r="BH40" s="174"/>
      <c r="BI40" s="174"/>
      <c r="BJ40" s="174"/>
      <c r="BK40" s="174"/>
      <c r="BL40" s="174"/>
      <c r="BM40" s="174"/>
      <c r="BN40" s="174"/>
      <c r="BO40" s="174"/>
      <c r="BP40" s="174"/>
      <c r="BQ40" s="174"/>
      <c r="BR40" s="175"/>
    </row>
    <row r="41" spans="1:70" ht="15" customHeight="1" x14ac:dyDescent="0.25">
      <c r="A41" s="85"/>
      <c r="B41" s="86"/>
      <c r="C41" s="87"/>
      <c r="D41" s="87"/>
      <c r="E41" s="86"/>
      <c r="F41" s="86"/>
      <c r="G41" s="86"/>
      <c r="H41" s="86"/>
      <c r="I41" s="86"/>
      <c r="J41" s="86"/>
      <c r="K41" s="86"/>
      <c r="L41" s="88"/>
      <c r="M41" s="25">
        <v>25</v>
      </c>
      <c r="P41" s="159"/>
      <c r="Q41" s="159"/>
      <c r="R41" s="159"/>
      <c r="S41" s="159"/>
      <c r="T41" s="159"/>
      <c r="U41" s="159"/>
      <c r="V41" s="159"/>
      <c r="W41" s="159"/>
      <c r="X41" s="159"/>
      <c r="Y41" s="159"/>
      <c r="Z41" s="159"/>
      <c r="AA41" s="159"/>
      <c r="AB41" s="159"/>
      <c r="AC41" s="159"/>
      <c r="AD41" s="159"/>
      <c r="AE41" s="159"/>
      <c r="AF41" s="159"/>
      <c r="AG41" s="159"/>
      <c r="AH41" s="159"/>
      <c r="AI41" s="159"/>
      <c r="AJ41" s="157"/>
      <c r="AK41" s="157"/>
      <c r="AL41" s="157"/>
      <c r="AM41" s="157"/>
      <c r="AN41" s="157"/>
      <c r="AO41" s="157"/>
      <c r="AP41" s="157"/>
      <c r="AQ41" s="157"/>
      <c r="AR41" s="157"/>
      <c r="AS41" s="157"/>
      <c r="AT41" s="157"/>
      <c r="AU41" s="157"/>
      <c r="AV41" s="157"/>
      <c r="AW41" s="157"/>
      <c r="AX41" s="157"/>
      <c r="AY41" s="157"/>
      <c r="AZ41" s="157"/>
      <c r="BA41" s="157"/>
      <c r="BB41" s="157"/>
      <c r="BC41" s="157"/>
      <c r="BF41" s="24">
        <v>25</v>
      </c>
      <c r="BG41" s="176"/>
      <c r="BH41" s="177"/>
      <c r="BI41" s="177"/>
      <c r="BJ41" s="177"/>
      <c r="BK41" s="177"/>
      <c r="BL41" s="177"/>
      <c r="BM41" s="177"/>
      <c r="BN41" s="177"/>
      <c r="BO41" s="177"/>
      <c r="BP41" s="177"/>
      <c r="BQ41" s="177"/>
      <c r="BR41" s="178"/>
    </row>
    <row r="42" spans="1:70" ht="15" customHeight="1" x14ac:dyDescent="0.25">
      <c r="A42" s="85"/>
      <c r="B42" s="86"/>
      <c r="C42" s="87"/>
      <c r="D42" s="87"/>
      <c r="E42" s="86"/>
      <c r="F42" s="86"/>
      <c r="G42" s="86"/>
      <c r="H42" s="86"/>
      <c r="I42" s="86"/>
      <c r="J42" s="86"/>
      <c r="K42" s="86"/>
      <c r="L42" s="88"/>
      <c r="M42" s="25">
        <v>24</v>
      </c>
      <c r="P42" s="159"/>
      <c r="Q42" s="159"/>
      <c r="R42" s="159"/>
      <c r="S42" s="159"/>
      <c r="T42" s="159"/>
      <c r="U42" s="159"/>
      <c r="V42" s="159"/>
      <c r="W42" s="159"/>
      <c r="X42" s="159"/>
      <c r="Y42" s="159"/>
      <c r="Z42" s="159"/>
      <c r="AA42" s="159"/>
      <c r="AB42" s="159"/>
      <c r="AC42" s="159"/>
      <c r="AD42" s="159"/>
      <c r="AE42" s="159"/>
      <c r="AF42" s="159"/>
      <c r="AG42" s="159"/>
      <c r="AH42" s="159"/>
      <c r="AI42" s="159"/>
      <c r="AJ42" s="157"/>
      <c r="AK42" s="157"/>
      <c r="AL42" s="157"/>
      <c r="AM42" s="157"/>
      <c r="AN42" s="157"/>
      <c r="AO42" s="157"/>
      <c r="AP42" s="157"/>
      <c r="AQ42" s="157"/>
      <c r="AR42" s="157"/>
      <c r="AS42" s="157"/>
      <c r="AT42" s="157"/>
      <c r="AU42" s="157"/>
      <c r="AV42" s="157"/>
      <c r="AW42" s="157"/>
      <c r="AX42" s="157"/>
      <c r="AY42" s="157"/>
      <c r="AZ42" s="157"/>
      <c r="BA42" s="157"/>
      <c r="BB42" s="157"/>
      <c r="BC42" s="157"/>
      <c r="BF42" s="24">
        <v>24</v>
      </c>
      <c r="BG42" s="160" t="s">
        <v>155</v>
      </c>
      <c r="BH42" s="161"/>
      <c r="BI42" s="161"/>
      <c r="BJ42" s="161"/>
      <c r="BK42" s="161"/>
      <c r="BL42" s="161"/>
      <c r="BM42" s="23" t="s">
        <v>29</v>
      </c>
      <c r="BN42" s="23" t="s">
        <v>157</v>
      </c>
      <c r="BO42" s="23" t="s">
        <v>158</v>
      </c>
      <c r="BP42" s="23" t="s">
        <v>159</v>
      </c>
      <c r="BQ42" s="23" t="s">
        <v>161</v>
      </c>
      <c r="BR42" s="34"/>
    </row>
    <row r="43" spans="1:70" ht="15" customHeight="1" x14ac:dyDescent="0.25">
      <c r="A43" s="85"/>
      <c r="B43" s="86"/>
      <c r="C43" s="87"/>
      <c r="D43" s="87"/>
      <c r="E43" s="86"/>
      <c r="F43" s="86"/>
      <c r="G43" s="86"/>
      <c r="H43" s="86"/>
      <c r="I43" s="86"/>
      <c r="J43" s="86"/>
      <c r="K43" s="86"/>
      <c r="L43" s="88"/>
      <c r="M43" s="25">
        <v>23</v>
      </c>
      <c r="P43" s="159"/>
      <c r="Q43" s="159"/>
      <c r="R43" s="159"/>
      <c r="S43" s="159"/>
      <c r="T43" s="159"/>
      <c r="U43" s="159"/>
      <c r="V43" s="159"/>
      <c r="W43" s="159"/>
      <c r="X43" s="159"/>
      <c r="Y43" s="159"/>
      <c r="Z43" s="159"/>
      <c r="AA43" s="159"/>
      <c r="AB43" s="159"/>
      <c r="AC43" s="159"/>
      <c r="AD43" s="159"/>
      <c r="AE43" s="159"/>
      <c r="AF43" s="159"/>
      <c r="AG43" s="159"/>
      <c r="AH43" s="159"/>
      <c r="AI43" s="159"/>
      <c r="AJ43" s="157"/>
      <c r="AK43" s="157"/>
      <c r="AL43" s="157"/>
      <c r="AM43" s="157"/>
      <c r="AN43" s="157"/>
      <c r="AO43" s="157"/>
      <c r="AP43" s="157"/>
      <c r="AQ43" s="157"/>
      <c r="AR43" s="157"/>
      <c r="AS43" s="157"/>
      <c r="AT43" s="157"/>
      <c r="AU43" s="157"/>
      <c r="AV43" s="157"/>
      <c r="AW43" s="157"/>
      <c r="AX43" s="157"/>
      <c r="AY43" s="157"/>
      <c r="AZ43" s="157"/>
      <c r="BA43" s="157"/>
      <c r="BB43" s="157"/>
      <c r="BC43" s="157"/>
      <c r="BF43" s="24">
        <v>23</v>
      </c>
      <c r="BG43" s="160"/>
      <c r="BH43" s="161"/>
      <c r="BI43" s="161"/>
      <c r="BJ43" s="161"/>
      <c r="BK43" s="161"/>
      <c r="BL43" s="161"/>
      <c r="BR43" s="34"/>
    </row>
    <row r="44" spans="1:70" ht="15" customHeight="1" x14ac:dyDescent="0.25">
      <c r="A44" s="85"/>
      <c r="B44" s="86"/>
      <c r="C44" s="87"/>
      <c r="D44" s="87"/>
      <c r="E44" s="86"/>
      <c r="F44" s="86"/>
      <c r="G44" s="86"/>
      <c r="H44" s="86"/>
      <c r="I44" s="86"/>
      <c r="J44" s="86"/>
      <c r="K44" s="86"/>
      <c r="L44" s="88"/>
      <c r="M44" s="25">
        <v>22</v>
      </c>
      <c r="O44" s="24">
        <v>20</v>
      </c>
      <c r="P44" s="158">
        <v>19</v>
      </c>
      <c r="Q44" s="158">
        <v>18</v>
      </c>
      <c r="R44" s="158">
        <v>17</v>
      </c>
      <c r="S44" s="158">
        <v>16</v>
      </c>
      <c r="T44" s="158">
        <v>15</v>
      </c>
      <c r="U44" s="158">
        <v>14</v>
      </c>
      <c r="V44" s="158">
        <v>13</v>
      </c>
      <c r="W44" s="158">
        <v>12</v>
      </c>
      <c r="X44" s="158">
        <v>11</v>
      </c>
      <c r="Y44" s="158">
        <v>10</v>
      </c>
      <c r="Z44" s="158">
        <v>9</v>
      </c>
      <c r="AA44" s="158">
        <v>8</v>
      </c>
      <c r="AB44" s="158">
        <v>7</v>
      </c>
      <c r="AC44" s="158">
        <v>6</v>
      </c>
      <c r="AD44" s="158">
        <v>5</v>
      </c>
      <c r="AE44" s="158">
        <v>4</v>
      </c>
      <c r="AF44" s="158">
        <v>3</v>
      </c>
      <c r="AG44" s="158">
        <v>2</v>
      </c>
      <c r="AH44" s="158">
        <v>1</v>
      </c>
      <c r="AI44" s="158">
        <v>0</v>
      </c>
      <c r="AJ44" s="155">
        <v>0</v>
      </c>
      <c r="AK44" s="156">
        <v>-1</v>
      </c>
      <c r="AL44" s="156">
        <v>-2</v>
      </c>
      <c r="AM44" s="156">
        <v>-3</v>
      </c>
      <c r="AN44" s="156">
        <v>-4</v>
      </c>
      <c r="AO44" s="156">
        <v>-5</v>
      </c>
      <c r="AP44" s="156">
        <v>-6</v>
      </c>
      <c r="AQ44" s="156">
        <v>-7</v>
      </c>
      <c r="AR44" s="156">
        <v>-8</v>
      </c>
      <c r="AS44" s="156">
        <v>-9</v>
      </c>
      <c r="AT44" s="156">
        <v>-10</v>
      </c>
      <c r="AU44" s="156">
        <v>-11</v>
      </c>
      <c r="AV44" s="156">
        <v>-12</v>
      </c>
      <c r="AW44" s="156">
        <v>-13</v>
      </c>
      <c r="AX44" s="156">
        <v>-14</v>
      </c>
      <c r="AY44" s="156">
        <v>-15</v>
      </c>
      <c r="AZ44" s="156">
        <v>-16</v>
      </c>
      <c r="BA44" s="156">
        <v>-17</v>
      </c>
      <c r="BB44" s="156">
        <v>-18</v>
      </c>
      <c r="BC44" s="156">
        <v>-19</v>
      </c>
      <c r="BD44" s="26">
        <v>-20</v>
      </c>
      <c r="BF44" s="24">
        <v>22</v>
      </c>
      <c r="BG44" s="160"/>
      <c r="BH44" s="161"/>
      <c r="BI44" s="161"/>
      <c r="BJ44" s="161"/>
      <c r="BK44" s="161"/>
      <c r="BL44" s="161"/>
      <c r="BR44" s="34"/>
    </row>
    <row r="45" spans="1:70" ht="15" customHeight="1" x14ac:dyDescent="0.25">
      <c r="A45" s="85"/>
      <c r="B45" s="86"/>
      <c r="C45" s="87"/>
      <c r="D45" s="87"/>
      <c r="E45" s="86"/>
      <c r="F45" s="86"/>
      <c r="G45" s="86"/>
      <c r="H45" s="86"/>
      <c r="I45" s="86"/>
      <c r="J45" s="86"/>
      <c r="K45" s="86"/>
      <c r="L45" s="88"/>
      <c r="M45" s="25">
        <v>21</v>
      </c>
      <c r="P45" s="159"/>
      <c r="Q45" s="159"/>
      <c r="R45" s="159"/>
      <c r="S45" s="159"/>
      <c r="T45" s="159"/>
      <c r="U45" s="159"/>
      <c r="V45" s="159"/>
      <c r="W45" s="159"/>
      <c r="X45" s="159"/>
      <c r="Y45" s="159"/>
      <c r="Z45" s="159"/>
      <c r="AA45" s="159"/>
      <c r="AB45" s="159"/>
      <c r="AC45" s="159"/>
      <c r="AD45" s="159"/>
      <c r="AE45" s="159"/>
      <c r="AF45" s="159"/>
      <c r="AG45" s="159"/>
      <c r="AH45" s="159"/>
      <c r="AI45" s="159"/>
      <c r="AJ45" s="157"/>
      <c r="AK45" s="157"/>
      <c r="AL45" s="157"/>
      <c r="AM45" s="157"/>
      <c r="AN45" s="157"/>
      <c r="AO45" s="157"/>
      <c r="AP45" s="157"/>
      <c r="AQ45" s="157"/>
      <c r="AR45" s="157"/>
      <c r="AS45" s="157"/>
      <c r="AT45" s="157"/>
      <c r="AU45" s="157"/>
      <c r="AV45" s="157"/>
      <c r="AW45" s="157"/>
      <c r="AX45" s="157"/>
      <c r="AY45" s="157"/>
      <c r="AZ45" s="157"/>
      <c r="BA45" s="157"/>
      <c r="BB45" s="157"/>
      <c r="BC45" s="157"/>
      <c r="BF45" s="24">
        <v>21</v>
      </c>
      <c r="BG45" s="160"/>
      <c r="BH45" s="161"/>
      <c r="BI45" s="161"/>
      <c r="BJ45" s="161"/>
      <c r="BK45" s="161"/>
      <c r="BL45" s="161"/>
      <c r="BR45" s="34"/>
    </row>
    <row r="46" spans="1:70" ht="15" customHeight="1" x14ac:dyDescent="0.25">
      <c r="A46" s="85"/>
      <c r="B46" s="86"/>
      <c r="C46" s="87"/>
      <c r="D46" s="87"/>
      <c r="E46" s="86"/>
      <c r="F46" s="86"/>
      <c r="G46" s="86"/>
      <c r="H46" s="86"/>
      <c r="I46" s="86"/>
      <c r="J46" s="86"/>
      <c r="K46" s="86"/>
      <c r="L46" s="88"/>
      <c r="M46" s="25">
        <v>20</v>
      </c>
      <c r="P46" s="159"/>
      <c r="Q46" s="159"/>
      <c r="R46" s="159"/>
      <c r="S46" s="159"/>
      <c r="T46" s="159"/>
      <c r="U46" s="159"/>
      <c r="V46" s="159"/>
      <c r="W46" s="159"/>
      <c r="X46" s="159"/>
      <c r="Y46" s="159"/>
      <c r="Z46" s="159"/>
      <c r="AA46" s="159"/>
      <c r="AB46" s="159"/>
      <c r="AC46" s="159"/>
      <c r="AD46" s="159"/>
      <c r="AE46" s="159"/>
      <c r="AF46" s="159"/>
      <c r="AG46" s="159"/>
      <c r="AH46" s="159"/>
      <c r="AI46" s="159"/>
      <c r="AJ46" s="157"/>
      <c r="AK46" s="157"/>
      <c r="AL46" s="157"/>
      <c r="AM46" s="157"/>
      <c r="AN46" s="157"/>
      <c r="AO46" s="157"/>
      <c r="AP46" s="157"/>
      <c r="AQ46" s="157"/>
      <c r="AR46" s="157"/>
      <c r="AS46" s="157"/>
      <c r="AT46" s="157"/>
      <c r="AU46" s="157"/>
      <c r="AV46" s="157"/>
      <c r="AW46" s="157"/>
      <c r="AX46" s="157"/>
      <c r="AY46" s="157"/>
      <c r="AZ46" s="157"/>
      <c r="BA46" s="157"/>
      <c r="BB46" s="157"/>
      <c r="BC46" s="157"/>
      <c r="BF46" s="24">
        <v>20</v>
      </c>
      <c r="BG46" s="160"/>
      <c r="BH46" s="161"/>
      <c r="BI46" s="161"/>
      <c r="BJ46" s="161"/>
      <c r="BK46" s="161"/>
      <c r="BL46" s="161"/>
      <c r="BR46" s="34"/>
    </row>
    <row r="47" spans="1:70" ht="15" customHeight="1" x14ac:dyDescent="0.25">
      <c r="A47" s="85"/>
      <c r="B47" s="86"/>
      <c r="C47" s="87"/>
      <c r="D47" s="87"/>
      <c r="E47" s="86"/>
      <c r="F47" s="86"/>
      <c r="G47" s="86"/>
      <c r="H47" s="86"/>
      <c r="I47" s="86"/>
      <c r="J47" s="86"/>
      <c r="K47" s="86"/>
      <c r="L47" s="88"/>
      <c r="M47" s="25">
        <v>19</v>
      </c>
      <c r="P47" s="159"/>
      <c r="Q47" s="159"/>
      <c r="R47" s="159"/>
      <c r="S47" s="159"/>
      <c r="T47" s="159"/>
      <c r="U47" s="159"/>
      <c r="V47" s="159"/>
      <c r="W47" s="159"/>
      <c r="X47" s="159"/>
      <c r="Y47" s="159"/>
      <c r="Z47" s="159"/>
      <c r="AA47" s="159"/>
      <c r="AB47" s="159"/>
      <c r="AC47" s="159"/>
      <c r="AD47" s="159"/>
      <c r="AE47" s="159"/>
      <c r="AF47" s="159"/>
      <c r="AG47" s="159"/>
      <c r="AH47" s="159"/>
      <c r="AI47" s="159"/>
      <c r="AJ47" s="157"/>
      <c r="AK47" s="157"/>
      <c r="AL47" s="157"/>
      <c r="AM47" s="157"/>
      <c r="AN47" s="157"/>
      <c r="AO47" s="157"/>
      <c r="AP47" s="157"/>
      <c r="AQ47" s="157"/>
      <c r="AR47" s="157"/>
      <c r="AS47" s="157"/>
      <c r="AT47" s="157"/>
      <c r="AU47" s="157"/>
      <c r="AV47" s="157"/>
      <c r="AW47" s="157"/>
      <c r="AX47" s="157"/>
      <c r="AY47" s="157"/>
      <c r="AZ47" s="157"/>
      <c r="BA47" s="157"/>
      <c r="BB47" s="157"/>
      <c r="BC47" s="157"/>
      <c r="BF47" s="24">
        <v>19</v>
      </c>
      <c r="BG47" s="160"/>
      <c r="BH47" s="161"/>
      <c r="BI47" s="161"/>
      <c r="BJ47" s="161"/>
      <c r="BK47" s="161"/>
      <c r="BL47" s="161"/>
      <c r="BR47" s="34"/>
    </row>
    <row r="48" spans="1:70" ht="15" customHeight="1" x14ac:dyDescent="0.25">
      <c r="A48" s="85"/>
      <c r="B48" s="86"/>
      <c r="C48" s="87"/>
      <c r="D48" s="87"/>
      <c r="E48" s="86"/>
      <c r="F48" s="86"/>
      <c r="G48" s="86"/>
      <c r="H48" s="86"/>
      <c r="I48" s="86"/>
      <c r="J48" s="86"/>
      <c r="K48" s="86"/>
      <c r="L48" s="88"/>
      <c r="M48" s="25">
        <v>18</v>
      </c>
      <c r="P48" s="159"/>
      <c r="Q48" s="159"/>
      <c r="R48" s="159"/>
      <c r="S48" s="159"/>
      <c r="T48" s="159"/>
      <c r="U48" s="159"/>
      <c r="V48" s="159"/>
      <c r="W48" s="159"/>
      <c r="X48" s="159"/>
      <c r="Y48" s="159"/>
      <c r="Z48" s="159"/>
      <c r="AA48" s="159"/>
      <c r="AB48" s="159"/>
      <c r="AC48" s="159"/>
      <c r="AD48" s="159"/>
      <c r="AE48" s="159"/>
      <c r="AF48" s="159"/>
      <c r="AG48" s="159"/>
      <c r="AH48" s="159"/>
      <c r="AI48" s="159"/>
      <c r="AJ48" s="157"/>
      <c r="AK48" s="157"/>
      <c r="AL48" s="157"/>
      <c r="AM48" s="157"/>
      <c r="AN48" s="157"/>
      <c r="AO48" s="157"/>
      <c r="AP48" s="157"/>
      <c r="AQ48" s="157"/>
      <c r="AR48" s="157"/>
      <c r="AS48" s="157"/>
      <c r="AT48" s="157"/>
      <c r="AU48" s="157"/>
      <c r="AV48" s="157"/>
      <c r="AW48" s="157"/>
      <c r="AX48" s="157"/>
      <c r="AY48" s="157"/>
      <c r="AZ48" s="157"/>
      <c r="BA48" s="157"/>
      <c r="BB48" s="157"/>
      <c r="BC48" s="157"/>
      <c r="BF48" s="24">
        <v>18</v>
      </c>
      <c r="BG48" s="160"/>
      <c r="BH48" s="161"/>
      <c r="BI48" s="161"/>
      <c r="BJ48" s="161"/>
      <c r="BK48" s="161"/>
      <c r="BL48" s="161"/>
      <c r="BR48" s="34"/>
    </row>
    <row r="49" spans="1:70" ht="15" customHeight="1" x14ac:dyDescent="0.25">
      <c r="A49" s="85"/>
      <c r="B49" s="86"/>
      <c r="C49" s="87"/>
      <c r="D49" s="87"/>
      <c r="E49" s="86"/>
      <c r="F49" s="86"/>
      <c r="G49" s="86"/>
      <c r="H49" s="86"/>
      <c r="I49" s="86"/>
      <c r="J49" s="86"/>
      <c r="K49" s="86"/>
      <c r="L49" s="88"/>
      <c r="M49" s="25">
        <v>17</v>
      </c>
      <c r="P49" s="159"/>
      <c r="Q49" s="159"/>
      <c r="R49" s="159"/>
      <c r="S49" s="159"/>
      <c r="T49" s="159"/>
      <c r="U49" s="159"/>
      <c r="V49" s="159"/>
      <c r="W49" s="159"/>
      <c r="X49" s="159"/>
      <c r="Y49" s="159"/>
      <c r="Z49" s="159"/>
      <c r="AA49" s="159"/>
      <c r="AB49" s="159"/>
      <c r="AC49" s="159"/>
      <c r="AD49" s="159"/>
      <c r="AE49" s="159"/>
      <c r="AF49" s="159"/>
      <c r="AG49" s="159"/>
      <c r="AH49" s="159"/>
      <c r="AI49" s="159"/>
      <c r="AJ49" s="157"/>
      <c r="AK49" s="157"/>
      <c r="AL49" s="157"/>
      <c r="AM49" s="157"/>
      <c r="AN49" s="157"/>
      <c r="AO49" s="157"/>
      <c r="AP49" s="157"/>
      <c r="AQ49" s="157"/>
      <c r="AR49" s="157"/>
      <c r="AS49" s="157"/>
      <c r="AT49" s="157"/>
      <c r="AU49" s="157"/>
      <c r="AV49" s="157"/>
      <c r="AW49" s="157"/>
      <c r="AX49" s="157"/>
      <c r="AY49" s="157"/>
      <c r="AZ49" s="157"/>
      <c r="BA49" s="157"/>
      <c r="BB49" s="157"/>
      <c r="BC49" s="157"/>
      <c r="BF49" s="24">
        <v>17</v>
      </c>
      <c r="BG49" s="160"/>
      <c r="BH49" s="161"/>
      <c r="BI49" s="161"/>
      <c r="BJ49" s="161"/>
      <c r="BK49" s="161"/>
      <c r="BL49" s="161"/>
      <c r="BR49" s="34"/>
    </row>
    <row r="50" spans="1:70" ht="15" customHeight="1" x14ac:dyDescent="0.25">
      <c r="A50" s="85"/>
      <c r="B50" s="86"/>
      <c r="C50" s="87"/>
      <c r="D50" s="87"/>
      <c r="E50" s="86"/>
      <c r="F50" s="86"/>
      <c r="G50" s="86"/>
      <c r="H50" s="86"/>
      <c r="I50" s="86"/>
      <c r="J50" s="86"/>
      <c r="K50" s="86"/>
      <c r="L50" s="88"/>
      <c r="M50" s="25">
        <v>16</v>
      </c>
      <c r="P50" s="159"/>
      <c r="Q50" s="159"/>
      <c r="R50" s="159"/>
      <c r="S50" s="159"/>
      <c r="T50" s="159"/>
      <c r="U50" s="159"/>
      <c r="V50" s="159"/>
      <c r="W50" s="159"/>
      <c r="X50" s="159"/>
      <c r="Y50" s="159"/>
      <c r="Z50" s="159"/>
      <c r="AA50" s="159"/>
      <c r="AB50" s="159"/>
      <c r="AC50" s="159"/>
      <c r="AD50" s="159"/>
      <c r="AE50" s="159"/>
      <c r="AF50" s="159"/>
      <c r="AG50" s="159"/>
      <c r="AH50" s="159"/>
      <c r="AI50" s="159"/>
      <c r="AJ50" s="157"/>
      <c r="AK50" s="157"/>
      <c r="AL50" s="157"/>
      <c r="AM50" s="157"/>
      <c r="AN50" s="157"/>
      <c r="AO50" s="157"/>
      <c r="AP50" s="157"/>
      <c r="AQ50" s="157"/>
      <c r="AR50" s="157"/>
      <c r="AS50" s="157"/>
      <c r="AT50" s="157"/>
      <c r="AU50" s="157"/>
      <c r="AV50" s="157"/>
      <c r="AW50" s="157"/>
      <c r="AX50" s="157"/>
      <c r="AY50" s="157"/>
      <c r="AZ50" s="157"/>
      <c r="BA50" s="157"/>
      <c r="BB50" s="157"/>
      <c r="BC50" s="157"/>
      <c r="BF50" s="24">
        <v>16</v>
      </c>
      <c r="BG50" s="160"/>
      <c r="BH50" s="161"/>
      <c r="BI50" s="161"/>
      <c r="BJ50" s="161"/>
      <c r="BK50" s="161"/>
      <c r="BL50" s="161"/>
      <c r="BR50" s="34"/>
    </row>
    <row r="51" spans="1:70" ht="15" customHeight="1" x14ac:dyDescent="0.25">
      <c r="A51" s="85"/>
      <c r="B51" s="86"/>
      <c r="C51" s="87"/>
      <c r="D51" s="87"/>
      <c r="E51" s="86"/>
      <c r="F51" s="86"/>
      <c r="G51" s="86"/>
      <c r="H51" s="86"/>
      <c r="I51" s="86"/>
      <c r="J51" s="86"/>
      <c r="K51" s="86"/>
      <c r="L51" s="88"/>
      <c r="M51" s="25">
        <v>15</v>
      </c>
      <c r="P51" s="159"/>
      <c r="Q51" s="159"/>
      <c r="R51" s="159"/>
      <c r="S51" s="159"/>
      <c r="T51" s="159"/>
      <c r="U51" s="159"/>
      <c r="V51" s="159"/>
      <c r="W51" s="159"/>
      <c r="X51" s="159"/>
      <c r="Y51" s="159"/>
      <c r="Z51" s="159"/>
      <c r="AA51" s="159"/>
      <c r="AB51" s="159"/>
      <c r="AC51" s="159"/>
      <c r="AD51" s="159"/>
      <c r="AE51" s="159"/>
      <c r="AF51" s="159"/>
      <c r="AG51" s="159"/>
      <c r="AH51" s="159"/>
      <c r="AI51" s="159"/>
      <c r="AJ51" s="157"/>
      <c r="AK51" s="157"/>
      <c r="AL51" s="157"/>
      <c r="AM51" s="157"/>
      <c r="AN51" s="157"/>
      <c r="AO51" s="157"/>
      <c r="AP51" s="157"/>
      <c r="AQ51" s="157"/>
      <c r="AR51" s="157"/>
      <c r="AS51" s="157"/>
      <c r="AT51" s="157"/>
      <c r="AU51" s="157"/>
      <c r="AV51" s="157"/>
      <c r="AW51" s="157"/>
      <c r="AX51" s="157"/>
      <c r="AY51" s="157"/>
      <c r="AZ51" s="157"/>
      <c r="BA51" s="157"/>
      <c r="BB51" s="157"/>
      <c r="BC51" s="157"/>
      <c r="BF51" s="24">
        <v>15</v>
      </c>
      <c r="BG51" s="160"/>
      <c r="BH51" s="161"/>
      <c r="BI51" s="161"/>
      <c r="BJ51" s="161"/>
      <c r="BK51" s="161"/>
      <c r="BL51" s="161"/>
      <c r="BR51" s="34"/>
    </row>
    <row r="52" spans="1:70" ht="15" customHeight="1" x14ac:dyDescent="0.25">
      <c r="A52" s="85"/>
      <c r="B52" s="86"/>
      <c r="C52" s="87"/>
      <c r="D52" s="87"/>
      <c r="E52" s="86"/>
      <c r="F52" s="86"/>
      <c r="G52" s="86"/>
      <c r="H52" s="86"/>
      <c r="I52" s="86"/>
      <c r="J52" s="86"/>
      <c r="K52" s="86"/>
      <c r="L52" s="88"/>
      <c r="M52" s="25">
        <v>14</v>
      </c>
      <c r="P52" s="159"/>
      <c r="Q52" s="159"/>
      <c r="R52" s="159"/>
      <c r="S52" s="159"/>
      <c r="T52" s="159"/>
      <c r="U52" s="159"/>
      <c r="V52" s="159"/>
      <c r="W52" s="159"/>
      <c r="X52" s="159"/>
      <c r="Y52" s="159"/>
      <c r="Z52" s="159"/>
      <c r="AA52" s="159"/>
      <c r="AB52" s="159"/>
      <c r="AC52" s="159"/>
      <c r="AD52" s="159"/>
      <c r="AE52" s="159"/>
      <c r="AF52" s="159"/>
      <c r="AG52" s="159"/>
      <c r="AH52" s="159"/>
      <c r="AI52" s="159"/>
      <c r="AJ52" s="157"/>
      <c r="AK52" s="157"/>
      <c r="AL52" s="157"/>
      <c r="AM52" s="157"/>
      <c r="AN52" s="157"/>
      <c r="AO52" s="157"/>
      <c r="AP52" s="157"/>
      <c r="AQ52" s="157"/>
      <c r="AR52" s="157"/>
      <c r="AS52" s="157"/>
      <c r="AT52" s="157"/>
      <c r="AU52" s="157"/>
      <c r="AV52" s="157"/>
      <c r="AW52" s="157"/>
      <c r="AX52" s="157"/>
      <c r="AY52" s="157"/>
      <c r="AZ52" s="157"/>
      <c r="BA52" s="157"/>
      <c r="BB52" s="157"/>
      <c r="BC52" s="157"/>
      <c r="BF52" s="24">
        <v>14</v>
      </c>
      <c r="BG52" s="160"/>
      <c r="BH52" s="161"/>
      <c r="BI52" s="161"/>
      <c r="BJ52" s="161"/>
      <c r="BK52" s="161"/>
      <c r="BL52" s="161"/>
      <c r="BR52" s="34"/>
    </row>
    <row r="53" spans="1:70" ht="15" customHeight="1" x14ac:dyDescent="0.25">
      <c r="A53" s="85"/>
      <c r="B53" s="86"/>
      <c r="C53" s="87"/>
      <c r="D53" s="87"/>
      <c r="E53" s="86"/>
      <c r="F53" s="86"/>
      <c r="G53" s="86"/>
      <c r="H53" s="86"/>
      <c r="I53" s="86"/>
      <c r="J53" s="86"/>
      <c r="K53" s="86"/>
      <c r="L53" s="88"/>
      <c r="M53" s="25">
        <v>13</v>
      </c>
      <c r="P53" s="159"/>
      <c r="Q53" s="159"/>
      <c r="R53" s="159"/>
      <c r="S53" s="159"/>
      <c r="T53" s="159"/>
      <c r="U53" s="159"/>
      <c r="V53" s="159"/>
      <c r="W53" s="159"/>
      <c r="X53" s="159"/>
      <c r="Y53" s="159"/>
      <c r="Z53" s="159"/>
      <c r="AA53" s="159"/>
      <c r="AB53" s="159"/>
      <c r="AC53" s="159"/>
      <c r="AD53" s="159"/>
      <c r="AE53" s="159"/>
      <c r="AF53" s="159"/>
      <c r="AG53" s="159"/>
      <c r="AH53" s="159"/>
      <c r="AI53" s="159"/>
      <c r="AJ53" s="157"/>
      <c r="AK53" s="157"/>
      <c r="AL53" s="157"/>
      <c r="AM53" s="157"/>
      <c r="AN53" s="157"/>
      <c r="AO53" s="157"/>
      <c r="AP53" s="157"/>
      <c r="AQ53" s="157"/>
      <c r="AR53" s="157"/>
      <c r="AS53" s="157"/>
      <c r="AT53" s="157"/>
      <c r="AU53" s="157"/>
      <c r="AV53" s="157"/>
      <c r="AW53" s="157"/>
      <c r="AX53" s="157"/>
      <c r="AY53" s="157"/>
      <c r="AZ53" s="157"/>
      <c r="BA53" s="157"/>
      <c r="BB53" s="157"/>
      <c r="BC53" s="157"/>
      <c r="BF53" s="24">
        <v>13</v>
      </c>
      <c r="BG53" s="160"/>
      <c r="BH53" s="161"/>
      <c r="BI53" s="161"/>
      <c r="BJ53" s="161"/>
      <c r="BK53" s="161"/>
      <c r="BL53" s="161"/>
      <c r="BR53" s="34"/>
    </row>
    <row r="54" spans="1:70" ht="15" customHeight="1" x14ac:dyDescent="0.25">
      <c r="A54" s="85"/>
      <c r="B54" s="86"/>
      <c r="C54" s="87"/>
      <c r="D54" s="87"/>
      <c r="E54" s="86"/>
      <c r="F54" s="86"/>
      <c r="G54" s="86"/>
      <c r="H54" s="86"/>
      <c r="I54" s="86"/>
      <c r="J54" s="86"/>
      <c r="K54" s="86"/>
      <c r="L54" s="88"/>
      <c r="M54" s="25">
        <v>12</v>
      </c>
      <c r="P54" s="159"/>
      <c r="Q54" s="159"/>
      <c r="R54" s="159"/>
      <c r="S54" s="159"/>
      <c r="T54" s="159"/>
      <c r="U54" s="159"/>
      <c r="V54" s="159"/>
      <c r="W54" s="159"/>
      <c r="X54" s="159"/>
      <c r="Y54" s="159"/>
      <c r="Z54" s="159"/>
      <c r="AA54" s="159"/>
      <c r="AB54" s="159"/>
      <c r="AC54" s="159"/>
      <c r="AD54" s="159"/>
      <c r="AE54" s="159"/>
      <c r="AF54" s="159"/>
      <c r="AG54" s="159"/>
      <c r="AH54" s="159"/>
      <c r="AI54" s="159"/>
      <c r="AJ54" s="157"/>
      <c r="AK54" s="157"/>
      <c r="AL54" s="157"/>
      <c r="AM54" s="157"/>
      <c r="AN54" s="157"/>
      <c r="AO54" s="157"/>
      <c r="AP54" s="157"/>
      <c r="AQ54" s="157"/>
      <c r="AR54" s="157"/>
      <c r="AS54" s="157"/>
      <c r="AT54" s="157"/>
      <c r="AU54" s="157"/>
      <c r="AV54" s="157"/>
      <c r="AW54" s="157"/>
      <c r="AX54" s="157"/>
      <c r="AY54" s="157"/>
      <c r="AZ54" s="157"/>
      <c r="BA54" s="157"/>
      <c r="BB54" s="157"/>
      <c r="BC54" s="157"/>
      <c r="BF54" s="24">
        <v>12</v>
      </c>
      <c r="BG54" s="160"/>
      <c r="BH54" s="161"/>
      <c r="BI54" s="161"/>
      <c r="BJ54" s="161"/>
      <c r="BK54" s="161"/>
      <c r="BL54" s="161"/>
      <c r="BR54" s="34"/>
    </row>
    <row r="55" spans="1:70" ht="15" customHeight="1" x14ac:dyDescent="0.25">
      <c r="A55" s="85"/>
      <c r="B55" s="86"/>
      <c r="C55" s="87"/>
      <c r="D55" s="87"/>
      <c r="E55" s="86"/>
      <c r="F55" s="86"/>
      <c r="G55" s="86"/>
      <c r="H55" s="86"/>
      <c r="I55" s="86"/>
      <c r="J55" s="86"/>
      <c r="K55" s="86"/>
      <c r="L55" s="88"/>
      <c r="M55" s="25">
        <v>11</v>
      </c>
      <c r="P55" s="159"/>
      <c r="Q55" s="159"/>
      <c r="R55" s="159"/>
      <c r="S55" s="159"/>
      <c r="T55" s="159"/>
      <c r="U55" s="159"/>
      <c r="V55" s="159"/>
      <c r="W55" s="159"/>
      <c r="X55" s="159"/>
      <c r="Y55" s="159"/>
      <c r="Z55" s="159"/>
      <c r="AA55" s="159"/>
      <c r="AB55" s="159"/>
      <c r="AC55" s="159"/>
      <c r="AD55" s="159"/>
      <c r="AE55" s="159"/>
      <c r="AF55" s="159"/>
      <c r="AG55" s="159"/>
      <c r="AH55" s="159"/>
      <c r="AI55" s="159"/>
      <c r="AJ55" s="157"/>
      <c r="AK55" s="157"/>
      <c r="AL55" s="157"/>
      <c r="AM55" s="157"/>
      <c r="AN55" s="157"/>
      <c r="AO55" s="157"/>
      <c r="AP55" s="157"/>
      <c r="AQ55" s="157"/>
      <c r="AR55" s="157"/>
      <c r="AS55" s="157"/>
      <c r="AT55" s="157"/>
      <c r="AU55" s="157"/>
      <c r="AV55" s="157"/>
      <c r="AW55" s="157"/>
      <c r="AX55" s="157"/>
      <c r="AY55" s="157"/>
      <c r="AZ55" s="157"/>
      <c r="BA55" s="157"/>
      <c r="BB55" s="157"/>
      <c r="BC55" s="157"/>
      <c r="BF55" s="24">
        <v>11</v>
      </c>
      <c r="BG55" s="160"/>
      <c r="BH55" s="161"/>
      <c r="BI55" s="161"/>
      <c r="BJ55" s="161"/>
      <c r="BK55" s="161"/>
      <c r="BL55" s="161"/>
      <c r="BR55" s="34"/>
    </row>
    <row r="56" spans="1:70" ht="15" customHeight="1" x14ac:dyDescent="0.25">
      <c r="A56" s="85"/>
      <c r="B56" s="86"/>
      <c r="C56" s="87"/>
      <c r="D56" s="87"/>
      <c r="E56" s="86"/>
      <c r="F56" s="86"/>
      <c r="G56" s="86"/>
      <c r="H56" s="86"/>
      <c r="I56" s="86"/>
      <c r="J56" s="86"/>
      <c r="K56" s="86"/>
      <c r="L56" s="88"/>
      <c r="M56" s="25">
        <v>10</v>
      </c>
      <c r="P56" s="159"/>
      <c r="Q56" s="159"/>
      <c r="R56" s="159"/>
      <c r="S56" s="159"/>
      <c r="T56" s="159"/>
      <c r="U56" s="159"/>
      <c r="V56" s="159"/>
      <c r="W56" s="159"/>
      <c r="X56" s="159"/>
      <c r="Y56" s="159"/>
      <c r="Z56" s="159"/>
      <c r="AA56" s="159"/>
      <c r="AB56" s="159"/>
      <c r="AC56" s="159"/>
      <c r="AD56" s="159"/>
      <c r="AE56" s="159"/>
      <c r="AF56" s="159"/>
      <c r="AG56" s="159"/>
      <c r="AH56" s="159"/>
      <c r="AI56" s="159"/>
      <c r="AJ56" s="157"/>
      <c r="AK56" s="157"/>
      <c r="AL56" s="157"/>
      <c r="AM56" s="157"/>
      <c r="AN56" s="157"/>
      <c r="AO56" s="157"/>
      <c r="AP56" s="157"/>
      <c r="AQ56" s="157"/>
      <c r="AR56" s="157"/>
      <c r="AS56" s="157"/>
      <c r="AT56" s="157"/>
      <c r="AU56" s="157"/>
      <c r="AV56" s="157"/>
      <c r="AW56" s="157"/>
      <c r="AX56" s="157"/>
      <c r="AY56" s="157"/>
      <c r="AZ56" s="157"/>
      <c r="BA56" s="157"/>
      <c r="BB56" s="157"/>
      <c r="BC56" s="157"/>
      <c r="BF56" s="24">
        <v>10</v>
      </c>
      <c r="BG56" s="160"/>
      <c r="BH56" s="161"/>
      <c r="BI56" s="161"/>
      <c r="BJ56" s="161"/>
      <c r="BK56" s="161"/>
      <c r="BL56" s="161"/>
      <c r="BR56" s="34"/>
    </row>
    <row r="57" spans="1:70" ht="15" customHeight="1" x14ac:dyDescent="0.25">
      <c r="A57" s="85"/>
      <c r="B57" s="86"/>
      <c r="C57" s="87"/>
      <c r="D57" s="87"/>
      <c r="E57" s="86"/>
      <c r="F57" s="86"/>
      <c r="G57" s="86"/>
      <c r="H57" s="86"/>
      <c r="I57" s="86"/>
      <c r="J57" s="86"/>
      <c r="K57" s="86"/>
      <c r="L57" s="88"/>
      <c r="M57" s="25">
        <v>9</v>
      </c>
      <c r="P57" s="159"/>
      <c r="Q57" s="159"/>
      <c r="R57" s="159"/>
      <c r="S57" s="159"/>
      <c r="T57" s="159"/>
      <c r="U57" s="159"/>
      <c r="V57" s="159"/>
      <c r="W57" s="159"/>
      <c r="X57" s="159"/>
      <c r="Y57" s="159"/>
      <c r="Z57" s="159"/>
      <c r="AA57" s="159"/>
      <c r="AB57" s="159"/>
      <c r="AC57" s="159"/>
      <c r="AD57" s="159"/>
      <c r="AE57" s="159"/>
      <c r="AF57" s="159"/>
      <c r="AG57" s="159"/>
      <c r="AH57" s="159"/>
      <c r="AI57" s="159"/>
      <c r="AJ57" s="157"/>
      <c r="AK57" s="157"/>
      <c r="AL57" s="157"/>
      <c r="AM57" s="157"/>
      <c r="AN57" s="157"/>
      <c r="AO57" s="157"/>
      <c r="AP57" s="157"/>
      <c r="AQ57" s="157"/>
      <c r="AR57" s="157"/>
      <c r="AS57" s="157"/>
      <c r="AT57" s="157"/>
      <c r="AU57" s="157"/>
      <c r="AV57" s="157"/>
      <c r="AW57" s="157"/>
      <c r="AX57" s="157"/>
      <c r="AY57" s="157"/>
      <c r="AZ57" s="157"/>
      <c r="BA57" s="157"/>
      <c r="BB57" s="157"/>
      <c r="BC57" s="157"/>
      <c r="BF57" s="24">
        <v>9</v>
      </c>
      <c r="BG57" s="160"/>
      <c r="BH57" s="161"/>
      <c r="BI57" s="161"/>
      <c r="BJ57" s="161"/>
      <c r="BK57" s="161"/>
      <c r="BL57" s="161"/>
      <c r="BR57" s="34"/>
    </row>
    <row r="58" spans="1:70" ht="15" customHeight="1" x14ac:dyDescent="0.25">
      <c r="A58" s="85"/>
      <c r="B58" s="86"/>
      <c r="C58" s="87"/>
      <c r="D58" s="87"/>
      <c r="E58" s="86"/>
      <c r="F58" s="86"/>
      <c r="G58" s="86"/>
      <c r="H58" s="86"/>
      <c r="I58" s="86"/>
      <c r="J58" s="86"/>
      <c r="K58" s="86"/>
      <c r="L58" s="88"/>
      <c r="M58" s="25">
        <v>8</v>
      </c>
      <c r="P58" s="159"/>
      <c r="Q58" s="159"/>
      <c r="R58" s="159"/>
      <c r="S58" s="159"/>
      <c r="T58" s="159"/>
      <c r="U58" s="159"/>
      <c r="V58" s="159"/>
      <c r="W58" s="159"/>
      <c r="X58" s="159"/>
      <c r="Y58" s="159"/>
      <c r="Z58" s="159"/>
      <c r="AA58" s="159"/>
      <c r="AB58" s="159"/>
      <c r="AC58" s="159"/>
      <c r="AD58" s="159"/>
      <c r="AE58" s="159"/>
      <c r="AF58" s="159"/>
      <c r="AG58" s="159"/>
      <c r="AH58" s="159"/>
      <c r="AI58" s="159"/>
      <c r="AJ58" s="157"/>
      <c r="AK58" s="157"/>
      <c r="AL58" s="157"/>
      <c r="AM58" s="157"/>
      <c r="AN58" s="157"/>
      <c r="AO58" s="157"/>
      <c r="AP58" s="157"/>
      <c r="AQ58" s="157"/>
      <c r="AR58" s="157"/>
      <c r="AS58" s="157"/>
      <c r="AT58" s="157"/>
      <c r="AU58" s="157"/>
      <c r="AV58" s="157"/>
      <c r="AW58" s="157"/>
      <c r="AX58" s="157"/>
      <c r="AY58" s="157"/>
      <c r="AZ58" s="157"/>
      <c r="BA58" s="157"/>
      <c r="BB58" s="157"/>
      <c r="BC58" s="157"/>
      <c r="BF58" s="24">
        <v>8</v>
      </c>
      <c r="BG58" s="160"/>
      <c r="BH58" s="161"/>
      <c r="BI58" s="161"/>
      <c r="BJ58" s="161"/>
      <c r="BK58" s="161"/>
      <c r="BL58" s="161"/>
      <c r="BR58" s="34"/>
    </row>
    <row r="59" spans="1:70" ht="15" customHeight="1" x14ac:dyDescent="0.25">
      <c r="A59" s="85"/>
      <c r="B59" s="86"/>
      <c r="C59" s="87"/>
      <c r="D59" s="87"/>
      <c r="E59" s="86"/>
      <c r="F59" s="86"/>
      <c r="G59" s="86"/>
      <c r="H59" s="86"/>
      <c r="I59" s="86"/>
      <c r="J59" s="86"/>
      <c r="K59" s="86"/>
      <c r="L59" s="88"/>
      <c r="M59" s="25">
        <v>7</v>
      </c>
      <c r="P59" s="159"/>
      <c r="Q59" s="159"/>
      <c r="R59" s="159"/>
      <c r="S59" s="159"/>
      <c r="T59" s="159"/>
      <c r="U59" s="159"/>
      <c r="V59" s="159"/>
      <c r="W59" s="159"/>
      <c r="X59" s="159"/>
      <c r="Y59" s="159"/>
      <c r="Z59" s="159"/>
      <c r="AA59" s="159"/>
      <c r="AB59" s="159"/>
      <c r="AC59" s="159"/>
      <c r="AD59" s="159"/>
      <c r="AE59" s="159"/>
      <c r="AF59" s="159"/>
      <c r="AG59" s="159"/>
      <c r="AH59" s="159"/>
      <c r="AI59" s="159"/>
      <c r="AJ59" s="157"/>
      <c r="AK59" s="157"/>
      <c r="AL59" s="157"/>
      <c r="AM59" s="157"/>
      <c r="AN59" s="157"/>
      <c r="AO59" s="157"/>
      <c r="AP59" s="157"/>
      <c r="AQ59" s="157"/>
      <c r="AR59" s="157"/>
      <c r="AS59" s="157"/>
      <c r="AT59" s="157"/>
      <c r="AU59" s="157"/>
      <c r="AV59" s="157"/>
      <c r="AW59" s="157"/>
      <c r="AX59" s="157"/>
      <c r="AY59" s="157"/>
      <c r="AZ59" s="157"/>
      <c r="BA59" s="157"/>
      <c r="BB59" s="157"/>
      <c r="BC59" s="157"/>
      <c r="BF59" s="24">
        <v>7</v>
      </c>
      <c r="BG59" s="160"/>
      <c r="BH59" s="161"/>
      <c r="BI59" s="161"/>
      <c r="BJ59" s="161"/>
      <c r="BK59" s="161"/>
      <c r="BL59" s="161"/>
      <c r="BR59" s="34"/>
    </row>
    <row r="60" spans="1:70" ht="15" customHeight="1" x14ac:dyDescent="0.25">
      <c r="A60" s="85"/>
      <c r="B60" s="86"/>
      <c r="C60" s="87"/>
      <c r="D60" s="87"/>
      <c r="E60" s="86"/>
      <c r="F60" s="86"/>
      <c r="G60" s="86"/>
      <c r="H60" s="86"/>
      <c r="I60" s="86"/>
      <c r="J60" s="86"/>
      <c r="K60" s="86"/>
      <c r="L60" s="88"/>
      <c r="M60" s="25">
        <v>6</v>
      </c>
      <c r="P60" s="159"/>
      <c r="Q60" s="159"/>
      <c r="R60" s="159"/>
      <c r="S60" s="159"/>
      <c r="T60" s="159"/>
      <c r="U60" s="159"/>
      <c r="V60" s="159"/>
      <c r="W60" s="159"/>
      <c r="X60" s="159"/>
      <c r="Y60" s="159"/>
      <c r="Z60" s="159"/>
      <c r="AA60" s="159"/>
      <c r="AB60" s="159"/>
      <c r="AC60" s="159"/>
      <c r="AD60" s="159"/>
      <c r="AE60" s="159"/>
      <c r="AF60" s="159"/>
      <c r="AG60" s="159"/>
      <c r="AH60" s="159"/>
      <c r="AI60" s="159"/>
      <c r="AJ60" s="157"/>
      <c r="AK60" s="157"/>
      <c r="AL60" s="157"/>
      <c r="AM60" s="157"/>
      <c r="AN60" s="157"/>
      <c r="AO60" s="157"/>
      <c r="AP60" s="157"/>
      <c r="AQ60" s="157"/>
      <c r="AR60" s="157"/>
      <c r="AS60" s="157"/>
      <c r="AT60" s="157"/>
      <c r="AU60" s="157"/>
      <c r="AV60" s="157"/>
      <c r="AW60" s="157"/>
      <c r="AX60" s="157"/>
      <c r="AY60" s="157"/>
      <c r="AZ60" s="157"/>
      <c r="BA60" s="157"/>
      <c r="BB60" s="157"/>
      <c r="BC60" s="157"/>
      <c r="BF60" s="24">
        <v>6</v>
      </c>
      <c r="BG60" s="160"/>
      <c r="BH60" s="161"/>
      <c r="BI60" s="161"/>
      <c r="BJ60" s="161"/>
      <c r="BK60" s="161"/>
      <c r="BL60" s="161"/>
      <c r="BR60" s="34"/>
    </row>
    <row r="61" spans="1:70" ht="15" customHeight="1" x14ac:dyDescent="0.25">
      <c r="A61" s="85"/>
      <c r="B61" s="86"/>
      <c r="C61" s="87"/>
      <c r="D61" s="87"/>
      <c r="E61" s="86"/>
      <c r="F61" s="86"/>
      <c r="G61" s="86"/>
      <c r="H61" s="86"/>
      <c r="I61" s="86"/>
      <c r="J61" s="86"/>
      <c r="K61" s="86"/>
      <c r="L61" s="88"/>
      <c r="M61" s="25">
        <v>5</v>
      </c>
      <c r="P61" s="159"/>
      <c r="Q61" s="159"/>
      <c r="R61" s="159"/>
      <c r="S61" s="159"/>
      <c r="T61" s="159"/>
      <c r="U61" s="159"/>
      <c r="V61" s="159"/>
      <c r="W61" s="159"/>
      <c r="X61" s="159"/>
      <c r="Y61" s="159"/>
      <c r="Z61" s="159"/>
      <c r="AA61" s="159"/>
      <c r="AB61" s="159"/>
      <c r="AC61" s="159"/>
      <c r="AD61" s="159"/>
      <c r="AE61" s="159"/>
      <c r="AF61" s="159"/>
      <c r="AG61" s="159"/>
      <c r="AH61" s="159"/>
      <c r="AI61" s="159"/>
      <c r="AJ61" s="157"/>
      <c r="AK61" s="157"/>
      <c r="AL61" s="157"/>
      <c r="AM61" s="157"/>
      <c r="AN61" s="157"/>
      <c r="AO61" s="157"/>
      <c r="AP61" s="157"/>
      <c r="AQ61" s="157"/>
      <c r="AR61" s="157"/>
      <c r="AS61" s="157"/>
      <c r="AT61" s="157"/>
      <c r="AU61" s="157"/>
      <c r="AV61" s="157"/>
      <c r="AW61" s="157"/>
      <c r="AX61" s="157"/>
      <c r="AY61" s="157"/>
      <c r="AZ61" s="157"/>
      <c r="BA61" s="157"/>
      <c r="BB61" s="157"/>
      <c r="BC61" s="157"/>
      <c r="BF61" s="24">
        <v>5</v>
      </c>
      <c r="BG61" s="160"/>
      <c r="BH61" s="161"/>
      <c r="BI61" s="161"/>
      <c r="BJ61" s="161"/>
      <c r="BK61" s="161"/>
      <c r="BL61" s="161"/>
      <c r="BR61" s="34"/>
    </row>
    <row r="62" spans="1:70" ht="15" customHeight="1" thickBot="1" x14ac:dyDescent="0.3">
      <c r="A62" s="86"/>
      <c r="B62" s="86"/>
      <c r="C62" s="87"/>
      <c r="D62" s="87"/>
      <c r="E62" s="86"/>
      <c r="F62" s="86"/>
      <c r="G62" s="86"/>
      <c r="H62" s="86"/>
      <c r="I62" s="86"/>
      <c r="J62" s="86"/>
      <c r="K62" s="86"/>
      <c r="L62" s="86"/>
      <c r="M62" s="25">
        <v>4</v>
      </c>
      <c r="P62" s="159"/>
      <c r="Q62" s="159"/>
      <c r="R62" s="159"/>
      <c r="S62" s="159"/>
      <c r="T62" s="159"/>
      <c r="U62" s="159"/>
      <c r="V62" s="159"/>
      <c r="W62" s="159"/>
      <c r="X62" s="159"/>
      <c r="Y62" s="159"/>
      <c r="Z62" s="159"/>
      <c r="AA62" s="159"/>
      <c r="AB62" s="159"/>
      <c r="AC62" s="159"/>
      <c r="AD62" s="159"/>
      <c r="AE62" s="159"/>
      <c r="AF62" s="159"/>
      <c r="AG62" s="159"/>
      <c r="AH62" s="159"/>
      <c r="AI62" s="159"/>
      <c r="AJ62" s="157"/>
      <c r="AK62" s="157"/>
      <c r="AL62" s="157"/>
      <c r="AM62" s="157"/>
      <c r="AN62" s="157"/>
      <c r="AO62" s="157"/>
      <c r="AP62" s="157"/>
      <c r="AQ62" s="157"/>
      <c r="AR62" s="157"/>
      <c r="AS62" s="157"/>
      <c r="AT62" s="157"/>
      <c r="AU62" s="157"/>
      <c r="AV62" s="157"/>
      <c r="AW62" s="157"/>
      <c r="AX62" s="157"/>
      <c r="AY62" s="157"/>
      <c r="AZ62" s="157"/>
      <c r="BA62" s="157"/>
      <c r="BB62" s="157"/>
      <c r="BC62" s="157"/>
      <c r="BF62" s="24">
        <v>4</v>
      </c>
      <c r="BG62" s="162"/>
      <c r="BH62" s="163"/>
      <c r="BI62" s="163"/>
      <c r="BJ62" s="163"/>
      <c r="BK62" s="163"/>
      <c r="BL62" s="163"/>
      <c r="BM62" s="89"/>
      <c r="BN62" s="89"/>
      <c r="BO62" s="89"/>
      <c r="BP62" s="89"/>
      <c r="BQ62" s="89"/>
      <c r="BR62" s="36"/>
    </row>
    <row r="63" spans="1:70" ht="15" customHeight="1" x14ac:dyDescent="0.25">
      <c r="A63" s="86"/>
      <c r="B63" s="86"/>
      <c r="C63" s="87"/>
      <c r="D63" s="87"/>
      <c r="E63" s="86"/>
      <c r="F63" s="86"/>
      <c r="G63" s="86"/>
      <c r="H63" s="86"/>
      <c r="I63" s="86"/>
      <c r="J63" s="86"/>
      <c r="K63" s="86"/>
      <c r="L63" s="86"/>
      <c r="M63" s="25">
        <v>3</v>
      </c>
      <c r="P63" s="159"/>
      <c r="Q63" s="159"/>
      <c r="R63" s="159"/>
      <c r="S63" s="159"/>
      <c r="T63" s="159"/>
      <c r="U63" s="159"/>
      <c r="V63" s="159"/>
      <c r="W63" s="159"/>
      <c r="X63" s="159"/>
      <c r="Y63" s="159"/>
      <c r="Z63" s="159"/>
      <c r="AA63" s="159"/>
      <c r="AB63" s="159"/>
      <c r="AC63" s="159"/>
      <c r="AD63" s="159"/>
      <c r="AE63" s="159"/>
      <c r="AF63" s="159"/>
      <c r="AG63" s="159"/>
      <c r="AH63" s="159"/>
      <c r="AI63" s="159"/>
      <c r="AJ63" s="157"/>
      <c r="AK63" s="157"/>
      <c r="AL63" s="157"/>
      <c r="AM63" s="157"/>
      <c r="AN63" s="157"/>
      <c r="AO63" s="157"/>
      <c r="AP63" s="157"/>
      <c r="AQ63" s="157"/>
      <c r="AR63" s="157"/>
      <c r="AS63" s="157"/>
      <c r="AT63" s="157"/>
      <c r="AU63" s="157"/>
      <c r="AV63" s="157"/>
      <c r="AW63" s="157"/>
      <c r="AX63" s="157"/>
      <c r="AY63" s="157"/>
      <c r="AZ63" s="157"/>
      <c r="BA63" s="157"/>
      <c r="BB63" s="157"/>
      <c r="BC63" s="157"/>
      <c r="BF63" s="24">
        <v>3</v>
      </c>
    </row>
    <row r="64" spans="1:70" ht="15" customHeight="1" x14ac:dyDescent="0.25">
      <c r="A64" s="86"/>
      <c r="B64" s="86"/>
      <c r="C64" s="87"/>
      <c r="D64" s="87"/>
      <c r="E64" s="86"/>
      <c r="F64" s="86"/>
      <c r="G64" s="86"/>
      <c r="H64" s="86"/>
      <c r="I64" s="86"/>
      <c r="J64" s="86"/>
      <c r="K64" s="86"/>
      <c r="L64" s="86"/>
      <c r="M64" s="25">
        <v>2</v>
      </c>
      <c r="P64" s="159"/>
      <c r="Q64" s="159"/>
      <c r="R64" s="159"/>
      <c r="S64" s="159"/>
      <c r="T64" s="159"/>
      <c r="U64" s="159"/>
      <c r="V64" s="159"/>
      <c r="W64" s="159"/>
      <c r="X64" s="159"/>
      <c r="Y64" s="159"/>
      <c r="Z64" s="159"/>
      <c r="AA64" s="159"/>
      <c r="AB64" s="159"/>
      <c r="AC64" s="159"/>
      <c r="AD64" s="159"/>
      <c r="AE64" s="159"/>
      <c r="AF64" s="159"/>
      <c r="AG64" s="159"/>
      <c r="AH64" s="159"/>
      <c r="AI64" s="159"/>
      <c r="AJ64" s="157"/>
      <c r="AK64" s="157"/>
      <c r="AL64" s="157"/>
      <c r="AM64" s="157"/>
      <c r="AN64" s="157"/>
      <c r="AO64" s="157"/>
      <c r="AP64" s="157"/>
      <c r="AQ64" s="157"/>
      <c r="AR64" s="157"/>
      <c r="AS64" s="157"/>
      <c r="AT64" s="157"/>
      <c r="AU64" s="157"/>
      <c r="AV64" s="157"/>
      <c r="AW64" s="157"/>
      <c r="AX64" s="157"/>
      <c r="AY64" s="157"/>
      <c r="AZ64" s="157"/>
      <c r="BA64" s="157"/>
      <c r="BB64" s="157"/>
      <c r="BC64" s="157"/>
      <c r="BF64" s="24">
        <v>2</v>
      </c>
    </row>
    <row r="65" spans="1:58" ht="15" customHeight="1" x14ac:dyDescent="0.25">
      <c r="A65" s="86"/>
      <c r="B65" s="86"/>
      <c r="C65" s="87"/>
      <c r="D65" s="87"/>
      <c r="E65" s="86"/>
      <c r="F65" s="86"/>
      <c r="G65" s="86"/>
      <c r="H65" s="86"/>
      <c r="I65" s="86"/>
      <c r="J65" s="86"/>
      <c r="K65" s="86"/>
      <c r="L65" s="86"/>
      <c r="M65" s="25">
        <v>1</v>
      </c>
      <c r="P65" s="159"/>
      <c r="Q65" s="159"/>
      <c r="R65" s="159"/>
      <c r="S65" s="159"/>
      <c r="T65" s="159"/>
      <c r="U65" s="159"/>
      <c r="V65" s="159"/>
      <c r="W65" s="159"/>
      <c r="X65" s="159"/>
      <c r="Y65" s="159"/>
      <c r="Z65" s="159"/>
      <c r="AA65" s="159"/>
      <c r="AB65" s="159"/>
      <c r="AC65" s="159"/>
      <c r="AD65" s="159"/>
      <c r="AE65" s="159"/>
      <c r="AF65" s="159"/>
      <c r="AG65" s="159"/>
      <c r="AH65" s="159"/>
      <c r="AI65" s="159"/>
      <c r="AJ65" s="157"/>
      <c r="AK65" s="157"/>
      <c r="AL65" s="157"/>
      <c r="AM65" s="157"/>
      <c r="AN65" s="157"/>
      <c r="AO65" s="157"/>
      <c r="AP65" s="157"/>
      <c r="AQ65" s="157"/>
      <c r="AR65" s="157"/>
      <c r="AS65" s="157"/>
      <c r="AT65" s="157"/>
      <c r="AU65" s="157"/>
      <c r="AV65" s="157"/>
      <c r="AW65" s="157"/>
      <c r="AX65" s="157"/>
      <c r="AY65" s="157"/>
      <c r="AZ65" s="157"/>
      <c r="BA65" s="157"/>
      <c r="BB65" s="157"/>
      <c r="BC65" s="157"/>
      <c r="BF65" s="24">
        <v>1</v>
      </c>
    </row>
    <row r="66" spans="1:58" ht="15" customHeight="1" x14ac:dyDescent="0.25">
      <c r="A66" s="86"/>
      <c r="B66" s="86"/>
      <c r="C66" s="87"/>
      <c r="D66" s="87"/>
      <c r="E66" s="86"/>
      <c r="F66" s="86"/>
      <c r="G66" s="86"/>
      <c r="H66" s="86"/>
      <c r="I66" s="86"/>
      <c r="J66" s="86"/>
      <c r="K66" s="86"/>
      <c r="L66" s="86"/>
      <c r="M66" s="25">
        <v>0</v>
      </c>
      <c r="P66" s="159"/>
      <c r="Q66" s="159"/>
      <c r="R66" s="159"/>
      <c r="S66" s="159"/>
      <c r="T66" s="159"/>
      <c r="U66" s="159"/>
      <c r="V66" s="159"/>
      <c r="W66" s="159"/>
      <c r="X66" s="159"/>
      <c r="Y66" s="159"/>
      <c r="Z66" s="159"/>
      <c r="AA66" s="159"/>
      <c r="AB66" s="159"/>
      <c r="AC66" s="159"/>
      <c r="AD66" s="159"/>
      <c r="AE66" s="159"/>
      <c r="AF66" s="159"/>
      <c r="AG66" s="159"/>
      <c r="AH66" s="159"/>
      <c r="AI66" s="159"/>
      <c r="AJ66" s="157"/>
      <c r="AK66" s="157"/>
      <c r="AL66" s="157"/>
      <c r="AM66" s="157"/>
      <c r="AN66" s="157"/>
      <c r="AO66" s="157"/>
      <c r="AP66" s="157"/>
      <c r="AQ66" s="157"/>
      <c r="AR66" s="157"/>
      <c r="AS66" s="157"/>
      <c r="AT66" s="157"/>
      <c r="AU66" s="157"/>
      <c r="AV66" s="157"/>
      <c r="AW66" s="157"/>
      <c r="AX66" s="157"/>
      <c r="AY66" s="157"/>
      <c r="AZ66" s="157"/>
      <c r="BA66" s="157"/>
      <c r="BB66" s="157"/>
      <c r="BC66" s="157"/>
      <c r="BF66" s="24">
        <v>0</v>
      </c>
    </row>
    <row r="67" spans="1:58" ht="15" customHeight="1" x14ac:dyDescent="0.25">
      <c r="C67" s="90"/>
      <c r="D67" s="90"/>
      <c r="O67" s="24">
        <v>20</v>
      </c>
      <c r="P67" s="24">
        <v>19</v>
      </c>
      <c r="Q67" s="24">
        <v>18</v>
      </c>
      <c r="R67" s="24">
        <v>17</v>
      </c>
      <c r="S67" s="24">
        <v>16</v>
      </c>
      <c r="T67" s="24">
        <v>15</v>
      </c>
      <c r="U67" s="24">
        <v>14</v>
      </c>
      <c r="V67" s="24">
        <v>13</v>
      </c>
      <c r="W67" s="24">
        <v>12</v>
      </c>
      <c r="X67" s="24">
        <v>11</v>
      </c>
      <c r="Y67" s="24">
        <v>10</v>
      </c>
      <c r="Z67" s="24">
        <v>9</v>
      </c>
      <c r="AA67" s="24">
        <v>8</v>
      </c>
      <c r="AB67" s="24">
        <v>7</v>
      </c>
      <c r="AC67" s="24">
        <v>6</v>
      </c>
      <c r="AD67" s="24">
        <v>5</v>
      </c>
      <c r="AE67" s="24">
        <v>4</v>
      </c>
      <c r="AF67" s="24">
        <v>3</v>
      </c>
      <c r="AG67" s="24">
        <v>2</v>
      </c>
      <c r="AH67" s="24">
        <v>1</v>
      </c>
      <c r="AI67" s="164">
        <v>0</v>
      </c>
      <c r="AJ67" s="164"/>
      <c r="AK67" s="26">
        <v>-1</v>
      </c>
      <c r="AL67" s="26">
        <v>-2</v>
      </c>
      <c r="AM67" s="26">
        <v>-3</v>
      </c>
      <c r="AN67" s="26">
        <v>-4</v>
      </c>
      <c r="AO67" s="26">
        <v>-5</v>
      </c>
      <c r="AP67" s="26">
        <v>-6</v>
      </c>
      <c r="AQ67" s="26">
        <v>-7</v>
      </c>
      <c r="AR67" s="26">
        <v>-8</v>
      </c>
      <c r="AS67" s="26">
        <v>-9</v>
      </c>
      <c r="AT67" s="26">
        <v>-10</v>
      </c>
      <c r="AU67" s="26">
        <v>-11</v>
      </c>
      <c r="AV67" s="26">
        <v>-12</v>
      </c>
      <c r="AW67" s="26">
        <v>-13</v>
      </c>
      <c r="AX67" s="26">
        <v>-14</v>
      </c>
      <c r="AY67" s="26">
        <v>-15</v>
      </c>
      <c r="AZ67" s="26">
        <v>-16</v>
      </c>
      <c r="BA67" s="26">
        <v>-17</v>
      </c>
      <c r="BB67" s="26">
        <v>-18</v>
      </c>
      <c r="BC67" s="26">
        <v>-19</v>
      </c>
      <c r="BD67" s="26">
        <v>-20</v>
      </c>
    </row>
    <row r="68" spans="1:58" x14ac:dyDescent="0.25">
      <c r="C68" s="90"/>
      <c r="D68" s="90"/>
    </row>
    <row r="69" spans="1:58" x14ac:dyDescent="0.25">
      <c r="C69" s="90"/>
      <c r="D69" s="90"/>
    </row>
    <row r="70" spans="1:58" x14ac:dyDescent="0.25">
      <c r="C70" s="90"/>
      <c r="D70" s="90"/>
    </row>
    <row r="71" spans="1:58" x14ac:dyDescent="0.25">
      <c r="C71" s="90"/>
      <c r="D71" s="90"/>
    </row>
    <row r="72" spans="1:58" x14ac:dyDescent="0.25">
      <c r="C72" s="90"/>
      <c r="D72" s="90"/>
    </row>
    <row r="73" spans="1:58" x14ac:dyDescent="0.25">
      <c r="C73" s="90"/>
      <c r="D73" s="90"/>
    </row>
    <row r="74" spans="1:58" x14ac:dyDescent="0.25">
      <c r="C74" s="90"/>
      <c r="D74" s="90"/>
    </row>
    <row r="75" spans="1:58" x14ac:dyDescent="0.25">
      <c r="C75" s="90"/>
      <c r="D75" s="90"/>
    </row>
    <row r="76" spans="1:58" x14ac:dyDescent="0.25">
      <c r="C76" s="90"/>
      <c r="D76" s="90"/>
    </row>
    <row r="77" spans="1:58" x14ac:dyDescent="0.25">
      <c r="C77" s="90"/>
      <c r="D77" s="90"/>
    </row>
    <row r="78" spans="1:58" x14ac:dyDescent="0.25">
      <c r="C78" s="90"/>
      <c r="D78" s="90"/>
    </row>
    <row r="79" spans="1:58" x14ac:dyDescent="0.25">
      <c r="C79" s="90"/>
      <c r="D79" s="90"/>
    </row>
    <row r="80" spans="1:58"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0"/>
      <c r="D90" s="90"/>
    </row>
    <row r="91" spans="3:4" x14ac:dyDescent="0.25">
      <c r="C91" s="90"/>
      <c r="D91" s="90"/>
    </row>
    <row r="92" spans="3:4" x14ac:dyDescent="0.25">
      <c r="C92" s="90"/>
      <c r="D92" s="90"/>
    </row>
    <row r="93" spans="3:4" x14ac:dyDescent="0.25">
      <c r="C93" s="90"/>
      <c r="D93" s="90"/>
    </row>
    <row r="94" spans="3:4" x14ac:dyDescent="0.25">
      <c r="C94" s="90"/>
      <c r="D94" s="90"/>
    </row>
    <row r="95" spans="3:4" x14ac:dyDescent="0.25">
      <c r="C95" s="90"/>
      <c r="D95" s="90"/>
    </row>
    <row r="96" spans="3:4" x14ac:dyDescent="0.25">
      <c r="C96" s="90"/>
      <c r="D96" s="90"/>
    </row>
    <row r="97" spans="3:4" x14ac:dyDescent="0.25">
      <c r="C97" s="90"/>
      <c r="D97" s="90"/>
    </row>
    <row r="98" spans="3:4" x14ac:dyDescent="0.25">
      <c r="C98" s="90"/>
      <c r="D98" s="90"/>
    </row>
    <row r="99" spans="3:4" x14ac:dyDescent="0.25">
      <c r="C99" s="90"/>
      <c r="D99" s="90"/>
    </row>
    <row r="100" spans="3:4" x14ac:dyDescent="0.25">
      <c r="C100" s="90"/>
      <c r="D100" s="90"/>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0"/>
      <c r="D119" s="90"/>
    </row>
    <row r="120" spans="3:4" x14ac:dyDescent="0.25">
      <c r="C120" s="90"/>
      <c r="D120" s="90"/>
    </row>
    <row r="121" spans="3:4" x14ac:dyDescent="0.25">
      <c r="C121" s="90"/>
      <c r="D121" s="90"/>
    </row>
    <row r="122" spans="3:4" x14ac:dyDescent="0.25">
      <c r="C122" s="90"/>
      <c r="D122" s="90"/>
    </row>
    <row r="123" spans="3:4" x14ac:dyDescent="0.25">
      <c r="C123" s="90"/>
      <c r="D123" s="90"/>
    </row>
    <row r="124" spans="3:4" x14ac:dyDescent="0.25">
      <c r="C124" s="90"/>
      <c r="D124" s="90"/>
    </row>
    <row r="125" spans="3:4" x14ac:dyDescent="0.25">
      <c r="C125" s="90"/>
      <c r="D125" s="90"/>
    </row>
    <row r="126" spans="3:4" x14ac:dyDescent="0.25">
      <c r="C126" s="90"/>
      <c r="D126" s="90"/>
    </row>
    <row r="127" spans="3:4" x14ac:dyDescent="0.25">
      <c r="C127" s="90"/>
      <c r="D127" s="90"/>
    </row>
    <row r="128" spans="3:4" x14ac:dyDescent="0.25">
      <c r="C128" s="90"/>
      <c r="D128" s="90"/>
    </row>
    <row r="129" spans="3:4" x14ac:dyDescent="0.25">
      <c r="C129" s="90"/>
      <c r="D129" s="90"/>
    </row>
    <row r="130" spans="3:4" x14ac:dyDescent="0.25">
      <c r="C130" s="90"/>
      <c r="D130" s="90"/>
    </row>
    <row r="131" spans="3:4" x14ac:dyDescent="0.25">
      <c r="C131" s="90"/>
      <c r="D131" s="90"/>
    </row>
  </sheetData>
  <sheetProtection formatCells="0" selectLockedCells="1"/>
  <mergeCells count="95">
    <mergeCell ref="A1:E2"/>
    <mergeCell ref="F1:J3"/>
    <mergeCell ref="AI1:AJ1"/>
    <mergeCell ref="BG1:BR2"/>
    <mergeCell ref="BT1:CG2"/>
    <mergeCell ref="BG3:BK3"/>
    <mergeCell ref="BT3:BT4"/>
    <mergeCell ref="BU3:BU4"/>
    <mergeCell ref="BV3:BV4"/>
    <mergeCell ref="BW3:BW4"/>
    <mergeCell ref="CD3:CD4"/>
    <mergeCell ref="CE3:CE4"/>
    <mergeCell ref="CF3:CF4"/>
    <mergeCell ref="CG3:CG4"/>
    <mergeCell ref="F4:J6"/>
    <mergeCell ref="BG4:BK4"/>
    <mergeCell ref="BG5:BR6"/>
    <mergeCell ref="BT5:CG5"/>
    <mergeCell ref="BX3:BX4"/>
    <mergeCell ref="BY3:BY4"/>
    <mergeCell ref="BZ3:BZ4"/>
    <mergeCell ref="CA3:CA4"/>
    <mergeCell ref="CB3:CB4"/>
    <mergeCell ref="CC3:CC4"/>
    <mergeCell ref="F23:F24"/>
    <mergeCell ref="F7:J7"/>
    <mergeCell ref="K7:L7"/>
    <mergeCell ref="BG7:BR20"/>
    <mergeCell ref="A8:L20"/>
    <mergeCell ref="A21:L22"/>
    <mergeCell ref="BG21:BR22"/>
    <mergeCell ref="A23:A24"/>
    <mergeCell ref="B23:B24"/>
    <mergeCell ref="C23:C24"/>
    <mergeCell ref="D23:D24"/>
    <mergeCell ref="E23:E24"/>
    <mergeCell ref="BG26:BI26"/>
    <mergeCell ref="BJ26:BR26"/>
    <mergeCell ref="G23:G24"/>
    <mergeCell ref="H23:H24"/>
    <mergeCell ref="I23:I24"/>
    <mergeCell ref="J23:J24"/>
    <mergeCell ref="K23:K24"/>
    <mergeCell ref="L23:L24"/>
    <mergeCell ref="BG23:BI23"/>
    <mergeCell ref="BJ23:BR23"/>
    <mergeCell ref="BG24:BI24"/>
    <mergeCell ref="BJ24:BR24"/>
    <mergeCell ref="BG25:BR25"/>
    <mergeCell ref="BG33:BI33"/>
    <mergeCell ref="BJ33:BR33"/>
    <mergeCell ref="BG27:BI27"/>
    <mergeCell ref="BJ27:BR27"/>
    <mergeCell ref="BG28:BI28"/>
    <mergeCell ref="BJ28:BR28"/>
    <mergeCell ref="BG29:BI29"/>
    <mergeCell ref="BJ29:BR29"/>
    <mergeCell ref="BG30:BR30"/>
    <mergeCell ref="BG31:BI31"/>
    <mergeCell ref="BJ31:BR31"/>
    <mergeCell ref="BG32:BI32"/>
    <mergeCell ref="BJ32:BR32"/>
    <mergeCell ref="BG42:BL42"/>
    <mergeCell ref="BG34:BR34"/>
    <mergeCell ref="BG35:BI35"/>
    <mergeCell ref="BJ35:BR35"/>
    <mergeCell ref="BG36:BI36"/>
    <mergeCell ref="BJ36:BR36"/>
    <mergeCell ref="BG37:BR37"/>
    <mergeCell ref="BG38:BI38"/>
    <mergeCell ref="BJ38:BR38"/>
    <mergeCell ref="BG39:BI39"/>
    <mergeCell ref="BJ39:BR39"/>
    <mergeCell ref="BG40:BR41"/>
    <mergeCell ref="BG54:BL54"/>
    <mergeCell ref="BG43:BL43"/>
    <mergeCell ref="BG44:BL44"/>
    <mergeCell ref="BG45:BL45"/>
    <mergeCell ref="BG46:BL46"/>
    <mergeCell ref="BG47:BL47"/>
    <mergeCell ref="BG48:BL48"/>
    <mergeCell ref="BG49:BL49"/>
    <mergeCell ref="BG50:BL50"/>
    <mergeCell ref="BG51:BL51"/>
    <mergeCell ref="BG52:BL52"/>
    <mergeCell ref="BG53:BL53"/>
    <mergeCell ref="BG61:BL61"/>
    <mergeCell ref="BG62:BL62"/>
    <mergeCell ref="AI67:AJ67"/>
    <mergeCell ref="BG55:BL55"/>
    <mergeCell ref="BG56:BL56"/>
    <mergeCell ref="BG57:BL57"/>
    <mergeCell ref="BG58:BL58"/>
    <mergeCell ref="BG59:BL59"/>
    <mergeCell ref="BG60:BL60"/>
  </mergeCells>
  <dataValidations disablePrompts="1" count="1">
    <dataValidation type="list" allowBlank="1" showInputMessage="1" showErrorMessage="1" sqref="BL4" xr:uid="{F4111567-64A3-4794-8CEF-3EA6D5160E3B}">
      <formula1>"RECTANGULAR,ROUND"</formula1>
    </dataValidation>
  </dataValidations>
  <pageMargins left="0.25" right="0.25" top="0.75" bottom="0.75" header="0.3" footer="0.3"/>
  <pageSetup orientation="landscape" r:id="rId1"/>
  <headerFooter>
    <oddFooter>&amp;L_x000D_&amp;1#&amp;"Aptos"&amp;10&amp;K000000 Public</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reateCargo">
                <anchor moveWithCells="1" sizeWithCells="1">
                  <from>
                    <xdr:col>68</xdr:col>
                    <xdr:colOff>0</xdr:colOff>
                    <xdr:row>0</xdr:row>
                    <xdr:rowOff>0</xdr:rowOff>
                  </from>
                  <to>
                    <xdr:col>69</xdr:col>
                    <xdr:colOff>381000</xdr:colOff>
                    <xdr:row>2</xdr:row>
                    <xdr:rowOff>0</xdr:rowOff>
                  </to>
                </anchor>
              </controlPr>
            </control>
          </mc:Choice>
        </mc:AlternateContent>
        <mc:AlternateContent xmlns:mc="http://schemas.openxmlformats.org/markup-compatibility/2006">
          <mc:Choice Requires="x14">
            <control shapeId="4098" r:id="rId5" name="Button 2">
              <controlPr defaultSize="0" print="0" autoFill="0" autoPict="0" macro="[0]!ShowSelectedCargo">
                <anchor moveWithCells="1" sizeWithCells="1">
                  <from>
                    <xdr:col>67</xdr:col>
                    <xdr:colOff>0</xdr:colOff>
                    <xdr:row>20</xdr:row>
                    <xdr:rowOff>0</xdr:rowOff>
                  </from>
                  <to>
                    <xdr:col>70</xdr:col>
                    <xdr:colOff>0</xdr:colOff>
                    <xdr:row>22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UpdateAllCargoPositions">
                <anchor moveWithCells="1" sizeWithCells="1">
                  <from>
                    <xdr:col>9</xdr:col>
                    <xdr:colOff>0</xdr:colOff>
                    <xdr:row>20</xdr:row>
                    <xdr:rowOff>0</xdr:rowOff>
                  </from>
                  <to>
                    <xdr:col>12</xdr:col>
                    <xdr:colOff>0</xdr:colOff>
                    <xdr:row>22</xdr:row>
                    <xdr:rowOff>0</xdr:rowOff>
                  </to>
                </anchor>
              </controlPr>
            </control>
          </mc:Choice>
        </mc:AlternateContent>
        <mc:AlternateContent xmlns:mc="http://schemas.openxmlformats.org/markup-compatibility/2006">
          <mc:Choice Requires="x14">
            <control shapeId="4100" r:id="rId7" name="Button 4">
              <controlPr defaultSize="0" print="0" autoFill="0" autoPict="0" macro="[0]!UpdateAllCargoPositions">
                <anchor moveWithCells="1" sizeWithCells="1">
                  <from>
                    <xdr:col>65</xdr:col>
                    <xdr:colOff>381000</xdr:colOff>
                    <xdr:row>39</xdr:row>
                    <xdr:rowOff>0</xdr:rowOff>
                  </from>
                  <to>
                    <xdr:col>69</xdr:col>
                    <xdr:colOff>381000</xdr:colOff>
                    <xdr:row>41</xdr:row>
                    <xdr:rowOff>0</xdr:rowOff>
                  </to>
                </anchor>
              </controlPr>
            </control>
          </mc:Choice>
        </mc:AlternateContent>
        <mc:AlternateContent xmlns:mc="http://schemas.openxmlformats.org/markup-compatibility/2006">
          <mc:Choice Requires="x14">
            <control shapeId="4101" r:id="rId8" name="Button 5">
              <controlPr defaultSize="0" print="0" autoFill="0" autoPict="0" macro="[0]!StopCargoMonitoring">
                <anchor moveWithCells="1" sizeWithCells="1">
                  <from>
                    <xdr:col>10</xdr:col>
                    <xdr:colOff>0</xdr:colOff>
                    <xdr:row>3</xdr:row>
                    <xdr:rowOff>0</xdr:rowOff>
                  </from>
                  <to>
                    <xdr:col>12</xdr:col>
                    <xdr:colOff>0</xdr:colOff>
                    <xdr:row>6</xdr:row>
                    <xdr:rowOff>0</xdr:rowOff>
                  </to>
                </anchor>
              </controlPr>
            </control>
          </mc:Choice>
        </mc:AlternateContent>
        <mc:AlternateContent xmlns:mc="http://schemas.openxmlformats.org/markup-compatibility/2006">
          <mc:Choice Requires="x14">
            <control shapeId="4102" r:id="rId9" name="Button 6">
              <controlPr defaultSize="0" print="0" autoFill="0" autoPict="0" macro="[0]!StartCargoMonitoring">
                <anchor moveWithCells="1" sizeWithCells="1">
                  <from>
                    <xdr:col>10</xdr:col>
                    <xdr:colOff>0</xdr:colOff>
                    <xdr:row>0</xdr:row>
                    <xdr:rowOff>0</xdr:rowOff>
                  </from>
                  <to>
                    <xdr:col>12</xdr:col>
                    <xdr:colOff>0</xdr:colOff>
                    <xdr:row>3</xdr:row>
                    <xdr:rowOff>0</xdr:rowOff>
                  </to>
                </anchor>
              </controlPr>
            </control>
          </mc:Choice>
        </mc:AlternateContent>
        <mc:AlternateContent xmlns:mc="http://schemas.openxmlformats.org/markup-compatibility/2006">
          <mc:Choice Requires="x14">
            <control shapeId="4103" r:id="rId10" name="Button 7">
              <controlPr defaultSize="0" print="0" autoFill="0" autoPict="0" macro="[0]!UpdateSelectedCargo">
                <anchor moveWithCells="1" sizeWithCells="1">
                  <from>
                    <xdr:col>57</xdr:col>
                    <xdr:colOff>190500</xdr:colOff>
                    <xdr:row>20</xdr:row>
                    <xdr:rowOff>0</xdr:rowOff>
                  </from>
                  <to>
                    <xdr:col>60</xdr:col>
                    <xdr:colOff>381000</xdr:colOff>
                    <xdr:row>22</xdr:row>
                    <xdr:rowOff>0</xdr:rowOff>
                  </to>
                </anchor>
              </controlPr>
            </control>
          </mc:Choice>
        </mc:AlternateContent>
        <mc:AlternateContent xmlns:mc="http://schemas.openxmlformats.org/markup-compatibility/2006">
          <mc:Choice Requires="x14">
            <control shapeId="4104" r:id="rId11" name="Button 8">
              <controlPr defaultSize="0" print="0" autoFill="0" autoPict="0" macro="[0]!UpdateAllCargo">
                <anchor moveWithCells="1" sizeWithCells="1">
                  <from>
                    <xdr:col>9</xdr:col>
                    <xdr:colOff>0</xdr:colOff>
                    <xdr:row>8</xdr:row>
                    <xdr:rowOff>0</xdr:rowOff>
                  </from>
                  <to>
                    <xdr:col>12</xdr:col>
                    <xdr:colOff>0</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E2662-16AC-4BE7-83A3-36482B216481}">
  <sheetPr codeName="Sheet3"/>
  <dimension ref="A1:G61"/>
  <sheetViews>
    <sheetView workbookViewId="0">
      <selection activeCell="D7" sqref="D7"/>
    </sheetView>
  </sheetViews>
  <sheetFormatPr defaultRowHeight="12.75" x14ac:dyDescent="0.2"/>
  <cols>
    <col min="1" max="7" width="10.83203125" customWidth="1"/>
  </cols>
  <sheetData>
    <row r="1" spans="1:7" ht="30" customHeight="1" x14ac:dyDescent="0.2">
      <c r="A1" s="303" t="s">
        <v>13</v>
      </c>
      <c r="B1" s="304"/>
      <c r="C1" s="305"/>
      <c r="D1" s="91"/>
      <c r="E1" s="303" t="s">
        <v>14</v>
      </c>
      <c r="F1" s="304"/>
      <c r="G1" s="305"/>
    </row>
    <row r="2" spans="1:7" ht="30" customHeight="1" x14ac:dyDescent="0.2">
      <c r="A2" s="92" t="s">
        <v>30</v>
      </c>
      <c r="B2" s="93" t="s">
        <v>31</v>
      </c>
      <c r="C2" s="94" t="s">
        <v>3</v>
      </c>
      <c r="D2" s="91"/>
      <c r="E2" s="92" t="s">
        <v>30</v>
      </c>
      <c r="F2" s="95" t="s">
        <v>2</v>
      </c>
      <c r="G2" s="94" t="s">
        <v>3</v>
      </c>
    </row>
    <row r="3" spans="1:7" x14ac:dyDescent="0.2">
      <c r="A3" s="96">
        <v>0</v>
      </c>
      <c r="B3" s="97">
        <v>2.1720000000000002</v>
      </c>
      <c r="C3" s="98">
        <v>2.17</v>
      </c>
      <c r="D3" s="99"/>
      <c r="E3" s="96">
        <v>0</v>
      </c>
      <c r="F3" s="97">
        <v>2.1720000000000002</v>
      </c>
      <c r="G3" s="98">
        <v>2.17</v>
      </c>
    </row>
    <row r="4" spans="1:7" x14ac:dyDescent="0.2">
      <c r="A4" s="96">
        <v>100</v>
      </c>
      <c r="B4" s="97">
        <v>10.86</v>
      </c>
      <c r="C4" s="98">
        <v>10.86</v>
      </c>
      <c r="D4" s="91"/>
      <c r="E4" s="96">
        <v>100</v>
      </c>
      <c r="F4" s="97">
        <v>10.86</v>
      </c>
      <c r="G4" s="98">
        <v>10.86</v>
      </c>
    </row>
    <row r="5" spans="1:7" x14ac:dyDescent="0.2">
      <c r="A5" s="96">
        <v>200</v>
      </c>
      <c r="B5" s="97">
        <v>19.547999999999998</v>
      </c>
      <c r="C5" s="98">
        <v>19.55</v>
      </c>
      <c r="D5" s="99"/>
      <c r="E5" s="96">
        <v>200</v>
      </c>
      <c r="F5" s="97">
        <v>19.547000000000001</v>
      </c>
      <c r="G5" s="98">
        <v>19.55</v>
      </c>
    </row>
    <row r="6" spans="1:7" x14ac:dyDescent="0.2">
      <c r="A6" s="96">
        <v>300</v>
      </c>
      <c r="B6" s="97">
        <v>28.234999999999999</v>
      </c>
      <c r="C6" s="98">
        <v>28.24</v>
      </c>
      <c r="D6" s="91"/>
      <c r="E6" s="96">
        <v>300</v>
      </c>
      <c r="F6" s="97">
        <v>28.234999999999999</v>
      </c>
      <c r="G6" s="98">
        <v>28.23</v>
      </c>
    </row>
    <row r="7" spans="1:7" x14ac:dyDescent="0.2">
      <c r="A7" s="96">
        <v>400</v>
      </c>
      <c r="B7" s="97">
        <v>36.923000000000002</v>
      </c>
      <c r="C7" s="98">
        <v>36.92</v>
      </c>
      <c r="D7" s="99"/>
      <c r="E7" s="96">
        <v>400</v>
      </c>
      <c r="F7" s="97">
        <v>36.921999999999997</v>
      </c>
      <c r="G7" s="98">
        <v>36.92</v>
      </c>
    </row>
    <row r="8" spans="1:7" x14ac:dyDescent="0.2">
      <c r="A8" s="96">
        <v>500</v>
      </c>
      <c r="B8" s="97">
        <v>45.610999999999997</v>
      </c>
      <c r="C8" s="98">
        <v>45.61</v>
      </c>
      <c r="D8" s="91"/>
      <c r="E8" s="96">
        <v>500</v>
      </c>
      <c r="F8" s="97">
        <v>45.61</v>
      </c>
      <c r="G8" s="98">
        <v>45.61</v>
      </c>
    </row>
    <row r="9" spans="1:7" x14ac:dyDescent="0.2">
      <c r="A9" s="96">
        <v>600</v>
      </c>
      <c r="B9" s="97">
        <v>54.298999999999999</v>
      </c>
      <c r="C9" s="98">
        <v>54.3</v>
      </c>
      <c r="D9" s="99"/>
      <c r="E9" s="96">
        <v>600</v>
      </c>
      <c r="F9" s="97">
        <v>54.298000000000002</v>
      </c>
      <c r="G9" s="98">
        <v>54.3</v>
      </c>
    </row>
    <row r="10" spans="1:7" x14ac:dyDescent="0.2">
      <c r="A10" s="96">
        <v>700</v>
      </c>
      <c r="B10" s="97">
        <v>62.987000000000002</v>
      </c>
      <c r="C10" s="98">
        <v>62.99</v>
      </c>
      <c r="D10" s="91"/>
      <c r="E10" s="96">
        <v>700</v>
      </c>
      <c r="F10" s="97">
        <v>62.984999999999999</v>
      </c>
      <c r="G10" s="98">
        <v>62.99</v>
      </c>
    </row>
    <row r="11" spans="1:7" x14ac:dyDescent="0.2">
      <c r="A11" s="96">
        <v>800</v>
      </c>
      <c r="B11" s="97">
        <v>71.674999999999997</v>
      </c>
      <c r="C11" s="98">
        <v>71.67</v>
      </c>
      <c r="D11" s="99"/>
      <c r="E11" s="96">
        <v>800</v>
      </c>
      <c r="F11" s="97">
        <v>71.673000000000002</v>
      </c>
      <c r="G11" s="98">
        <v>71.67</v>
      </c>
    </row>
    <row r="12" spans="1:7" x14ac:dyDescent="0.2">
      <c r="A12" s="96">
        <v>900</v>
      </c>
      <c r="B12" s="97">
        <v>80.361999999999995</v>
      </c>
      <c r="C12" s="98">
        <v>80.36</v>
      </c>
      <c r="D12" s="91"/>
      <c r="E12" s="96">
        <v>900</v>
      </c>
      <c r="F12" s="97">
        <v>80.36</v>
      </c>
      <c r="G12" s="98">
        <v>80.36</v>
      </c>
    </row>
    <row r="13" spans="1:7" x14ac:dyDescent="0.2">
      <c r="A13" s="96">
        <v>1000</v>
      </c>
      <c r="B13" s="97">
        <v>89.05</v>
      </c>
      <c r="C13" s="98">
        <v>89.05</v>
      </c>
      <c r="D13" s="99"/>
      <c r="E13" s="96">
        <v>1000</v>
      </c>
      <c r="F13" s="97">
        <v>89.048000000000002</v>
      </c>
      <c r="G13" s="98">
        <v>89.05</v>
      </c>
    </row>
    <row r="14" spans="1:7" x14ac:dyDescent="0.2">
      <c r="A14" s="96">
        <v>1100</v>
      </c>
      <c r="B14" s="97">
        <v>97.738</v>
      </c>
      <c r="C14" s="98">
        <v>97.74</v>
      </c>
      <c r="D14" s="91"/>
      <c r="E14" s="96">
        <v>1100</v>
      </c>
      <c r="F14" s="97">
        <v>97.736000000000004</v>
      </c>
      <c r="G14" s="98">
        <v>97.74</v>
      </c>
    </row>
    <row r="15" spans="1:7" x14ac:dyDescent="0.2">
      <c r="A15" s="96">
        <v>1200</v>
      </c>
      <c r="B15" s="97">
        <v>106.426</v>
      </c>
      <c r="C15" s="98">
        <v>106.43</v>
      </c>
      <c r="D15" s="99"/>
      <c r="E15" s="96">
        <v>1200</v>
      </c>
      <c r="F15" s="97">
        <v>106.423</v>
      </c>
      <c r="G15" s="98">
        <v>106.42</v>
      </c>
    </row>
    <row r="16" spans="1:7" x14ac:dyDescent="0.2">
      <c r="A16" s="96">
        <v>1300</v>
      </c>
      <c r="B16" s="97">
        <v>115.114</v>
      </c>
      <c r="C16" s="98">
        <v>115.11</v>
      </c>
      <c r="D16" s="91"/>
      <c r="E16" s="96">
        <v>1300</v>
      </c>
      <c r="F16" s="97">
        <v>115.111</v>
      </c>
      <c r="G16" s="98">
        <v>115.11</v>
      </c>
    </row>
    <row r="17" spans="1:7" x14ac:dyDescent="0.2">
      <c r="A17" s="96">
        <v>1400</v>
      </c>
      <c r="B17" s="97">
        <v>123.801</v>
      </c>
      <c r="C17" s="98">
        <v>123.8</v>
      </c>
      <c r="D17" s="99"/>
      <c r="E17" s="96">
        <v>1400</v>
      </c>
      <c r="F17" s="97">
        <v>123.798</v>
      </c>
      <c r="G17" s="98">
        <v>123.8</v>
      </c>
    </row>
    <row r="18" spans="1:7" x14ac:dyDescent="0.2">
      <c r="A18" s="96">
        <v>1500</v>
      </c>
      <c r="B18" s="97">
        <v>132.178</v>
      </c>
      <c r="C18" s="98">
        <v>132.18</v>
      </c>
      <c r="D18" s="99"/>
      <c r="E18" s="96">
        <v>1500</v>
      </c>
      <c r="F18" s="97">
        <v>132.48599999999999</v>
      </c>
      <c r="G18" s="98">
        <v>132.49</v>
      </c>
    </row>
    <row r="19" spans="1:7" x14ac:dyDescent="0.2">
      <c r="A19" s="96">
        <v>1600</v>
      </c>
      <c r="B19" s="97">
        <v>139.625</v>
      </c>
      <c r="C19" s="98">
        <v>139.62</v>
      </c>
      <c r="D19" s="91"/>
      <c r="E19" s="96">
        <v>1600</v>
      </c>
      <c r="F19" s="97">
        <v>141.17400000000001</v>
      </c>
      <c r="G19" s="98">
        <v>141.16999999999999</v>
      </c>
    </row>
    <row r="20" spans="1:7" x14ac:dyDescent="0.2">
      <c r="A20" s="96">
        <v>1700</v>
      </c>
      <c r="B20" s="97">
        <v>147.071</v>
      </c>
      <c r="C20" s="98">
        <v>147.07</v>
      </c>
      <c r="D20" s="99"/>
      <c r="E20" s="96">
        <v>1700</v>
      </c>
      <c r="F20" s="97">
        <v>149.86099999999999</v>
      </c>
      <c r="G20" s="98">
        <v>149.86000000000001</v>
      </c>
    </row>
    <row r="21" spans="1:7" x14ac:dyDescent="0.2">
      <c r="A21" s="96">
        <v>1800</v>
      </c>
      <c r="B21" s="97">
        <v>154.518</v>
      </c>
      <c r="C21" s="98">
        <v>154.52000000000001</v>
      </c>
      <c r="D21" s="91"/>
      <c r="E21" s="96">
        <v>1800</v>
      </c>
      <c r="F21" s="97">
        <v>158.54900000000001</v>
      </c>
      <c r="G21" s="98">
        <v>158.55000000000001</v>
      </c>
    </row>
    <row r="22" spans="1:7" x14ac:dyDescent="0.2">
      <c r="A22" s="96">
        <v>1900</v>
      </c>
      <c r="B22" s="97">
        <v>161.964</v>
      </c>
      <c r="C22" s="98">
        <v>161.96</v>
      </c>
      <c r="D22" s="99"/>
      <c r="E22" s="96">
        <v>1900</v>
      </c>
      <c r="F22" s="97">
        <v>167.23699999999999</v>
      </c>
      <c r="G22" s="98">
        <v>167.24</v>
      </c>
    </row>
    <row r="23" spans="1:7" x14ac:dyDescent="0.2">
      <c r="A23" s="96">
        <v>2000</v>
      </c>
      <c r="B23" s="97">
        <v>169.411</v>
      </c>
      <c r="C23" s="98">
        <v>169.41</v>
      </c>
      <c r="D23" s="91"/>
      <c r="E23" s="96">
        <v>2000</v>
      </c>
      <c r="F23" s="97">
        <v>175.92400000000001</v>
      </c>
      <c r="G23" s="98">
        <v>175.92</v>
      </c>
    </row>
    <row r="24" spans="1:7" x14ac:dyDescent="0.2">
      <c r="A24" s="96">
        <v>2100</v>
      </c>
      <c r="B24" s="97">
        <v>176.858</v>
      </c>
      <c r="C24" s="98">
        <v>176.86</v>
      </c>
      <c r="D24" s="99"/>
      <c r="E24" s="96">
        <v>2100</v>
      </c>
      <c r="F24" s="97">
        <v>184.61199999999999</v>
      </c>
      <c r="G24" s="98">
        <v>184.61</v>
      </c>
    </row>
    <row r="25" spans="1:7" x14ac:dyDescent="0.2">
      <c r="A25" s="96">
        <v>2200</v>
      </c>
      <c r="B25" s="97">
        <v>184.304</v>
      </c>
      <c r="C25" s="98">
        <v>184.3</v>
      </c>
      <c r="D25" s="91"/>
      <c r="E25" s="96">
        <v>2200</v>
      </c>
      <c r="F25" s="97">
        <v>193.29900000000001</v>
      </c>
      <c r="G25" s="98">
        <v>193.3</v>
      </c>
    </row>
    <row r="26" spans="1:7" x14ac:dyDescent="0.2">
      <c r="A26" s="96">
        <v>2300</v>
      </c>
      <c r="B26" s="97">
        <v>191.751</v>
      </c>
      <c r="C26" s="98">
        <v>191.75</v>
      </c>
      <c r="D26" s="99"/>
      <c r="E26" s="96">
        <v>2300</v>
      </c>
      <c r="F26" s="97">
        <v>201.98699999999999</v>
      </c>
      <c r="G26" s="98">
        <v>201.99</v>
      </c>
    </row>
    <row r="27" spans="1:7" x14ac:dyDescent="0.2">
      <c r="A27" s="96">
        <v>2400</v>
      </c>
      <c r="B27" s="97">
        <v>199.197</v>
      </c>
      <c r="C27" s="98">
        <v>199.2</v>
      </c>
      <c r="D27" s="91"/>
      <c r="E27" s="96">
        <v>2400</v>
      </c>
      <c r="F27" s="97">
        <v>210.67500000000001</v>
      </c>
      <c r="G27" s="98">
        <v>210.67</v>
      </c>
    </row>
    <row r="28" spans="1:7" x14ac:dyDescent="0.2">
      <c r="A28" s="96">
        <v>2500</v>
      </c>
      <c r="B28" s="97">
        <v>206.64400000000001</v>
      </c>
      <c r="C28" s="98">
        <v>206.64</v>
      </c>
      <c r="D28" s="99"/>
      <c r="E28" s="96">
        <v>2500</v>
      </c>
      <c r="F28" s="97">
        <v>219.36199999999999</v>
      </c>
      <c r="G28" s="98">
        <v>219.36</v>
      </c>
    </row>
    <row r="29" spans="1:7" x14ac:dyDescent="0.2">
      <c r="A29" s="96">
        <v>2600</v>
      </c>
      <c r="B29" s="97">
        <v>214.09100000000001</v>
      </c>
      <c r="C29" s="98">
        <v>214.09</v>
      </c>
      <c r="D29" s="91"/>
      <c r="E29" s="96">
        <v>2600</v>
      </c>
      <c r="F29" s="97">
        <v>228.05</v>
      </c>
      <c r="G29" s="98">
        <v>228.05</v>
      </c>
    </row>
    <row r="30" spans="1:7" x14ac:dyDescent="0.2">
      <c r="A30" s="96">
        <v>2700</v>
      </c>
      <c r="B30" s="97">
        <v>221.53700000000001</v>
      </c>
      <c r="C30" s="98">
        <v>221.54</v>
      </c>
      <c r="D30" s="99"/>
      <c r="E30" s="96">
        <v>2700</v>
      </c>
      <c r="F30" s="97">
        <v>236.73699999999999</v>
      </c>
      <c r="G30" s="98">
        <v>236.74</v>
      </c>
    </row>
    <row r="31" spans="1:7" x14ac:dyDescent="0.2">
      <c r="A31" s="96">
        <v>2800</v>
      </c>
      <c r="B31" s="97">
        <v>228.98400000000001</v>
      </c>
      <c r="C31" s="98">
        <v>228.98</v>
      </c>
      <c r="D31" s="91"/>
      <c r="E31" s="96">
        <v>2800</v>
      </c>
      <c r="F31" s="97">
        <v>245.42500000000001</v>
      </c>
      <c r="G31" s="98">
        <v>245.42</v>
      </c>
    </row>
    <row r="32" spans="1:7" x14ac:dyDescent="0.2">
      <c r="A32" s="96">
        <v>2900</v>
      </c>
      <c r="B32" s="97">
        <v>236.43</v>
      </c>
      <c r="C32" s="98">
        <v>236.43</v>
      </c>
      <c r="D32" s="99"/>
      <c r="E32" s="96">
        <v>2900</v>
      </c>
      <c r="F32" s="97">
        <v>254.113</v>
      </c>
      <c r="G32" s="98">
        <v>254.11</v>
      </c>
    </row>
    <row r="33" spans="1:7" x14ac:dyDescent="0.2">
      <c r="A33" s="96">
        <v>3000</v>
      </c>
      <c r="B33" s="97">
        <v>243.87700000000001</v>
      </c>
      <c r="C33" s="98">
        <v>243.88</v>
      </c>
      <c r="D33" s="91"/>
      <c r="E33" s="96">
        <v>3000</v>
      </c>
      <c r="F33" s="97">
        <v>262.8</v>
      </c>
      <c r="G33" s="98">
        <v>262.8</v>
      </c>
    </row>
    <row r="34" spans="1:7" x14ac:dyDescent="0.2">
      <c r="A34" s="96">
        <v>3100</v>
      </c>
      <c r="B34" s="97">
        <v>251.32400000000001</v>
      </c>
      <c r="C34" s="98">
        <v>251.32</v>
      </c>
      <c r="D34" s="99"/>
      <c r="E34" s="96">
        <v>3100</v>
      </c>
      <c r="F34" s="97">
        <v>271.488</v>
      </c>
      <c r="G34" s="98">
        <v>271.49</v>
      </c>
    </row>
    <row r="35" spans="1:7" x14ac:dyDescent="0.2">
      <c r="A35" s="96">
        <v>3200</v>
      </c>
      <c r="B35" s="97">
        <v>258.77</v>
      </c>
      <c r="C35" s="98">
        <v>258.77</v>
      </c>
      <c r="D35" s="91"/>
      <c r="E35" s="96">
        <v>3200</v>
      </c>
      <c r="F35" s="97">
        <v>280.17500000000001</v>
      </c>
      <c r="G35" s="98">
        <v>280.18</v>
      </c>
    </row>
    <row r="36" spans="1:7" x14ac:dyDescent="0.2">
      <c r="A36" s="96">
        <v>3300</v>
      </c>
      <c r="B36" s="97">
        <v>266.21699999999998</v>
      </c>
      <c r="C36" s="98">
        <v>266.22000000000003</v>
      </c>
      <c r="D36" s="99"/>
      <c r="E36" s="96">
        <v>3300</v>
      </c>
      <c r="F36" s="97">
        <v>288.863</v>
      </c>
      <c r="G36" s="98">
        <v>288.86</v>
      </c>
    </row>
    <row r="37" spans="1:7" x14ac:dyDescent="0.2">
      <c r="A37" s="96">
        <v>3400</v>
      </c>
      <c r="B37" s="97">
        <v>273.66399999999999</v>
      </c>
      <c r="C37" s="98">
        <v>273.66000000000003</v>
      </c>
      <c r="D37" s="91"/>
      <c r="E37" s="96">
        <v>3400</v>
      </c>
      <c r="F37" s="97">
        <v>297.55099999999999</v>
      </c>
      <c r="G37" s="98">
        <v>297.55</v>
      </c>
    </row>
    <row r="38" spans="1:7" x14ac:dyDescent="0.2">
      <c r="A38" s="96">
        <v>3500</v>
      </c>
      <c r="B38" s="97">
        <v>281.11</v>
      </c>
      <c r="C38" s="98">
        <v>281.11</v>
      </c>
      <c r="D38" s="99"/>
      <c r="E38" s="96">
        <v>3500</v>
      </c>
      <c r="F38" s="97">
        <v>306.238</v>
      </c>
      <c r="G38" s="98">
        <v>306.24</v>
      </c>
    </row>
    <row r="39" spans="1:7" x14ac:dyDescent="0.2">
      <c r="A39" s="96">
        <v>3600</v>
      </c>
      <c r="B39" s="97">
        <v>288.55700000000002</v>
      </c>
      <c r="C39" s="98">
        <v>288.56</v>
      </c>
      <c r="D39" s="91"/>
      <c r="E39" s="96">
        <v>3600</v>
      </c>
      <c r="F39" s="97">
        <v>314.92599999999999</v>
      </c>
      <c r="G39" s="98">
        <v>314.93</v>
      </c>
    </row>
    <row r="40" spans="1:7" x14ac:dyDescent="0.2">
      <c r="A40" s="96">
        <v>3700</v>
      </c>
      <c r="B40" s="97">
        <v>296.00299999999999</v>
      </c>
      <c r="C40" s="98">
        <v>296</v>
      </c>
      <c r="D40" s="99"/>
      <c r="E40" s="96">
        <v>3700</v>
      </c>
      <c r="F40" s="97">
        <v>323.613</v>
      </c>
      <c r="G40" s="98">
        <v>323.61</v>
      </c>
    </row>
    <row r="41" spans="1:7" x14ac:dyDescent="0.2">
      <c r="A41" s="96">
        <v>3800</v>
      </c>
      <c r="B41" s="97">
        <v>303.45</v>
      </c>
      <c r="C41" s="98">
        <v>303.45</v>
      </c>
      <c r="D41" s="91"/>
      <c r="E41" s="96">
        <v>3800</v>
      </c>
      <c r="F41" s="97">
        <v>332.30099999999999</v>
      </c>
      <c r="G41" s="98">
        <v>332.3</v>
      </c>
    </row>
    <row r="42" spans="1:7" x14ac:dyDescent="0.2">
      <c r="A42" s="96">
        <v>3900</v>
      </c>
      <c r="B42" s="97">
        <v>310.89699999999999</v>
      </c>
      <c r="C42" s="98">
        <v>310.89999999999998</v>
      </c>
      <c r="D42" s="99"/>
      <c r="E42" s="96">
        <v>3900</v>
      </c>
      <c r="F42" s="97">
        <v>340.98899999999998</v>
      </c>
      <c r="G42" s="98">
        <v>340.99</v>
      </c>
    </row>
    <row r="43" spans="1:7" x14ac:dyDescent="0.2">
      <c r="A43" s="96">
        <v>4000</v>
      </c>
      <c r="B43" s="97">
        <v>318.34300000000002</v>
      </c>
      <c r="C43" s="98">
        <v>318.33999999999997</v>
      </c>
      <c r="D43" s="99"/>
      <c r="E43" s="96">
        <v>4000</v>
      </c>
      <c r="F43" s="97">
        <v>349.67599999999999</v>
      </c>
      <c r="G43" s="98">
        <v>349.68</v>
      </c>
    </row>
    <row r="44" spans="1:7" x14ac:dyDescent="0.2">
      <c r="A44" s="96">
        <v>4100</v>
      </c>
      <c r="B44" s="97">
        <v>325.79000000000002</v>
      </c>
      <c r="C44" s="98">
        <v>325.79000000000002</v>
      </c>
      <c r="D44" s="91"/>
      <c r="E44" s="96">
        <v>4100</v>
      </c>
      <c r="F44" s="97">
        <v>358.36399999999998</v>
      </c>
      <c r="G44" s="98">
        <v>358.36</v>
      </c>
    </row>
    <row r="45" spans="1:7" x14ac:dyDescent="0.2">
      <c r="A45" s="96">
        <v>4200</v>
      </c>
      <c r="B45" s="97">
        <v>333.23599999999999</v>
      </c>
      <c r="C45" s="98">
        <v>333.24</v>
      </c>
      <c r="D45" s="99"/>
      <c r="E45" s="96">
        <v>4200</v>
      </c>
      <c r="F45" s="97">
        <v>367.05099999999999</v>
      </c>
      <c r="G45" s="98">
        <v>367.05</v>
      </c>
    </row>
    <row r="46" spans="1:7" x14ac:dyDescent="0.2">
      <c r="A46" s="96">
        <v>4300</v>
      </c>
      <c r="B46" s="97">
        <v>340.68299999999999</v>
      </c>
      <c r="C46" s="98">
        <v>340.68</v>
      </c>
      <c r="D46" s="91"/>
      <c r="E46" s="96">
        <v>4300</v>
      </c>
      <c r="F46" s="97">
        <v>375.73899999999998</v>
      </c>
      <c r="G46" s="98">
        <v>375.74</v>
      </c>
    </row>
    <row r="47" spans="1:7" x14ac:dyDescent="0.2">
      <c r="A47" s="96">
        <v>4400</v>
      </c>
      <c r="B47" s="97">
        <v>348.13</v>
      </c>
      <c r="C47" s="98">
        <v>348.13</v>
      </c>
      <c r="D47" s="99"/>
      <c r="E47" s="96">
        <v>4400</v>
      </c>
      <c r="F47" s="97">
        <v>384.42700000000002</v>
      </c>
      <c r="G47" s="98">
        <v>384.43</v>
      </c>
    </row>
    <row r="48" spans="1:7" x14ac:dyDescent="0.2">
      <c r="A48" s="96">
        <v>4500</v>
      </c>
      <c r="B48" s="97">
        <v>355.57600000000002</v>
      </c>
      <c r="C48" s="98">
        <v>355.58</v>
      </c>
      <c r="D48" s="91"/>
      <c r="E48" s="96">
        <v>4500</v>
      </c>
      <c r="F48" s="97">
        <v>393.11399999999998</v>
      </c>
      <c r="G48" s="98">
        <v>393.11</v>
      </c>
    </row>
    <row r="49" spans="1:7" x14ac:dyDescent="0.2">
      <c r="A49" s="96">
        <v>4600</v>
      </c>
      <c r="B49" s="97">
        <v>363.02300000000002</v>
      </c>
      <c r="C49" s="98">
        <v>363.02</v>
      </c>
      <c r="D49" s="99"/>
      <c r="E49" s="96">
        <v>4600</v>
      </c>
      <c r="F49" s="97">
        <v>401.80200000000002</v>
      </c>
      <c r="G49" s="98">
        <v>401.8</v>
      </c>
    </row>
    <row r="50" spans="1:7" x14ac:dyDescent="0.2">
      <c r="A50" s="96">
        <v>4700</v>
      </c>
      <c r="B50" s="97">
        <v>370.46899999999999</v>
      </c>
      <c r="C50" s="98">
        <v>370.47</v>
      </c>
      <c r="D50" s="91"/>
      <c r="E50" s="96">
        <v>4700</v>
      </c>
      <c r="F50" s="97">
        <v>410.48899999999998</v>
      </c>
      <c r="G50" s="98">
        <v>410.49</v>
      </c>
    </row>
    <row r="51" spans="1:7" x14ac:dyDescent="0.2">
      <c r="A51" s="96">
        <v>4800</v>
      </c>
      <c r="B51" s="97">
        <v>377.916</v>
      </c>
      <c r="C51" s="98">
        <v>377.92</v>
      </c>
      <c r="D51" s="99"/>
      <c r="E51" s="96">
        <v>4800</v>
      </c>
      <c r="F51" s="97">
        <v>419.17700000000002</v>
      </c>
      <c r="G51" s="98">
        <v>419.18</v>
      </c>
    </row>
    <row r="52" spans="1:7" x14ac:dyDescent="0.2">
      <c r="A52" s="96">
        <v>4900</v>
      </c>
      <c r="B52" s="97">
        <v>385.363</v>
      </c>
      <c r="C52" s="98">
        <v>385.36</v>
      </c>
      <c r="D52" s="91"/>
      <c r="E52" s="96">
        <v>4900</v>
      </c>
      <c r="F52" s="97">
        <v>427.86500000000001</v>
      </c>
      <c r="G52" s="98">
        <v>427.86</v>
      </c>
    </row>
    <row r="53" spans="1:7" x14ac:dyDescent="0.2">
      <c r="A53" s="96">
        <v>5000</v>
      </c>
      <c r="B53" s="97">
        <v>392.80900000000003</v>
      </c>
      <c r="C53" s="98">
        <v>392.81</v>
      </c>
      <c r="D53" s="99"/>
      <c r="E53" s="96">
        <v>5000</v>
      </c>
      <c r="F53" s="97">
        <v>436.55200000000002</v>
      </c>
      <c r="G53" s="98">
        <v>436.55</v>
      </c>
    </row>
    <row r="54" spans="1:7" x14ac:dyDescent="0.2">
      <c r="A54" s="96">
        <v>5100</v>
      </c>
      <c r="B54" s="97">
        <v>400.25599999999997</v>
      </c>
      <c r="C54" s="98">
        <v>400.26</v>
      </c>
      <c r="D54" s="91"/>
      <c r="E54" s="96">
        <v>5100</v>
      </c>
      <c r="F54" s="97">
        <v>445.24</v>
      </c>
      <c r="G54" s="98">
        <v>445.24</v>
      </c>
    </row>
    <row r="55" spans="1:7" x14ac:dyDescent="0.2">
      <c r="A55" s="96">
        <v>5200</v>
      </c>
      <c r="B55" s="97">
        <v>407.702</v>
      </c>
      <c r="C55" s="98">
        <v>407.7</v>
      </c>
      <c r="D55" s="99"/>
      <c r="E55" s="96">
        <v>5200</v>
      </c>
      <c r="F55" s="97">
        <v>453.92700000000002</v>
      </c>
      <c r="G55" s="98">
        <v>453.93</v>
      </c>
    </row>
    <row r="56" spans="1:7" x14ac:dyDescent="0.2">
      <c r="A56" s="96">
        <v>5300</v>
      </c>
      <c r="B56" s="97">
        <v>415.149</v>
      </c>
      <c r="C56" s="98">
        <v>415.15</v>
      </c>
      <c r="D56" s="91"/>
      <c r="E56" s="96">
        <v>5300</v>
      </c>
      <c r="F56" s="97">
        <v>462.61500000000001</v>
      </c>
      <c r="G56" s="98">
        <v>462.62</v>
      </c>
    </row>
    <row r="57" spans="1:7" x14ac:dyDescent="0.2">
      <c r="A57" s="96">
        <v>5400</v>
      </c>
      <c r="B57" s="97">
        <v>422.596</v>
      </c>
      <c r="C57" s="98">
        <v>422.6</v>
      </c>
      <c r="D57" s="99"/>
      <c r="E57" s="96">
        <v>5400</v>
      </c>
      <c r="F57" s="97">
        <v>471.303</v>
      </c>
      <c r="G57" s="98">
        <v>471.3</v>
      </c>
    </row>
    <row r="58" spans="1:7" x14ac:dyDescent="0.2">
      <c r="A58" s="96">
        <v>5500</v>
      </c>
      <c r="B58" s="97">
        <v>430.04199999999997</v>
      </c>
      <c r="C58" s="98">
        <v>430.04</v>
      </c>
      <c r="D58" s="91"/>
      <c r="E58" s="96">
        <v>5500</v>
      </c>
      <c r="F58" s="97">
        <v>479.99</v>
      </c>
      <c r="G58" s="98">
        <v>479.99</v>
      </c>
    </row>
    <row r="59" spans="1:7" x14ac:dyDescent="0.2">
      <c r="A59" s="96">
        <v>5600</v>
      </c>
      <c r="B59" s="97">
        <v>437.48899999999998</v>
      </c>
      <c r="C59" s="98">
        <v>437.39</v>
      </c>
      <c r="D59" s="99"/>
      <c r="E59" s="96">
        <v>5600</v>
      </c>
      <c r="F59" s="97">
        <v>488.678</v>
      </c>
      <c r="G59" s="98">
        <v>488.68</v>
      </c>
    </row>
    <row r="60" spans="1:7" x14ac:dyDescent="0.2">
      <c r="A60" s="96">
        <v>5700</v>
      </c>
      <c r="B60" s="97">
        <v>444.935</v>
      </c>
      <c r="C60" s="98">
        <v>444.94</v>
      </c>
      <c r="D60" s="91"/>
      <c r="E60" s="96">
        <v>5700</v>
      </c>
      <c r="F60" s="97">
        <v>497.36599999999999</v>
      </c>
      <c r="G60" s="98">
        <v>497.37</v>
      </c>
    </row>
    <row r="61" spans="1:7" x14ac:dyDescent="0.2">
      <c r="A61" s="100">
        <v>5775</v>
      </c>
      <c r="B61" s="101">
        <v>450.52100000000002</v>
      </c>
      <c r="C61" s="102">
        <v>450.52</v>
      </c>
      <c r="D61" s="99"/>
      <c r="E61" s="100">
        <v>5775</v>
      </c>
      <c r="F61" s="101">
        <v>503.88200000000001</v>
      </c>
      <c r="G61" s="102">
        <v>503.88</v>
      </c>
    </row>
  </sheetData>
  <mergeCells count="2">
    <mergeCell ref="A1:C1"/>
    <mergeCell ref="E1:G1"/>
  </mergeCells>
  <pageMargins left="0.7" right="0.7" top="0.75" bottom="0.75" header="0.3" footer="0.3"/>
  <headerFooter>
    <oddFooter>&amp;R_x000D_&amp;1#&amp;"Aptos"&amp;10&amp;K000000 Internal</oddFooter>
  </headerFooter>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30646-C653-4193-9EA9-F3619442B9B7}">
  <sheetPr codeName="Sheet4"/>
  <dimension ref="A1:G60"/>
  <sheetViews>
    <sheetView zoomScaleNormal="100" workbookViewId="0">
      <selection activeCell="F41" sqref="F41"/>
    </sheetView>
  </sheetViews>
  <sheetFormatPr defaultRowHeight="12.75" x14ac:dyDescent="0.2"/>
  <cols>
    <col min="1" max="7" width="10.83203125" style="6" customWidth="1"/>
  </cols>
  <sheetData>
    <row r="1" spans="1:7" ht="30" customHeight="1" x14ac:dyDescent="0.2">
      <c r="A1" s="306" t="s">
        <v>0</v>
      </c>
      <c r="B1" s="306"/>
      <c r="C1" s="306"/>
      <c r="D1" s="103"/>
      <c r="E1" s="306" t="s">
        <v>1</v>
      </c>
      <c r="F1" s="306"/>
      <c r="G1" s="306"/>
    </row>
    <row r="2" spans="1:7" ht="30" customHeight="1" x14ac:dyDescent="0.2">
      <c r="A2" s="92" t="s">
        <v>30</v>
      </c>
      <c r="B2" s="93" t="s">
        <v>31</v>
      </c>
      <c r="C2" s="94" t="s">
        <v>3</v>
      </c>
      <c r="D2" s="103"/>
      <c r="E2" s="92" t="s">
        <v>30</v>
      </c>
      <c r="F2" s="95" t="s">
        <v>2</v>
      </c>
      <c r="G2" s="94" t="s">
        <v>3</v>
      </c>
    </row>
    <row r="3" spans="1:7" x14ac:dyDescent="0.2">
      <c r="A3" s="96">
        <v>0</v>
      </c>
      <c r="B3" s="97">
        <v>2.1040000000000001</v>
      </c>
      <c r="C3" s="98">
        <v>2.16</v>
      </c>
      <c r="D3" s="103"/>
      <c r="E3" s="96">
        <v>0</v>
      </c>
      <c r="F3" s="97">
        <v>2.1040000000000001</v>
      </c>
      <c r="G3" s="98">
        <v>2.16</v>
      </c>
    </row>
    <row r="4" spans="1:7" x14ac:dyDescent="0.2">
      <c r="A4" s="96">
        <v>100</v>
      </c>
      <c r="B4" s="97">
        <v>4.3739999999999997</v>
      </c>
      <c r="C4" s="98">
        <v>4.4800000000000004</v>
      </c>
      <c r="D4" s="103"/>
      <c r="E4" s="96">
        <v>100</v>
      </c>
      <c r="F4" s="97">
        <v>4.3739999999999997</v>
      </c>
      <c r="G4" s="98">
        <v>4.4800000000000004</v>
      </c>
    </row>
    <row r="5" spans="1:7" x14ac:dyDescent="0.2">
      <c r="A5" s="96">
        <v>200</v>
      </c>
      <c r="B5" s="97">
        <v>6.8090000000000002</v>
      </c>
      <c r="C5" s="98">
        <v>6.98</v>
      </c>
      <c r="D5" s="103"/>
      <c r="E5" s="96">
        <v>200</v>
      </c>
      <c r="F5" s="97">
        <v>6.8090000000000002</v>
      </c>
      <c r="G5" s="98">
        <v>6.98</v>
      </c>
    </row>
    <row r="6" spans="1:7" x14ac:dyDescent="0.2">
      <c r="A6" s="96">
        <v>300</v>
      </c>
      <c r="B6" s="97">
        <v>9.41</v>
      </c>
      <c r="C6" s="98">
        <v>9.64</v>
      </c>
      <c r="D6" s="103"/>
      <c r="E6" s="96">
        <v>300</v>
      </c>
      <c r="F6" s="97">
        <v>9.41</v>
      </c>
      <c r="G6" s="98">
        <v>9.64</v>
      </c>
    </row>
    <row r="7" spans="1:7" x14ac:dyDescent="0.2">
      <c r="A7" s="96">
        <v>400</v>
      </c>
      <c r="B7" s="97">
        <v>12.176</v>
      </c>
      <c r="C7" s="98">
        <v>12.48</v>
      </c>
      <c r="D7" s="103"/>
      <c r="E7" s="96">
        <v>400</v>
      </c>
      <c r="F7" s="97">
        <v>12.176</v>
      </c>
      <c r="G7" s="98">
        <v>12.48</v>
      </c>
    </row>
    <row r="8" spans="1:7" x14ac:dyDescent="0.2">
      <c r="A8" s="96">
        <v>500</v>
      </c>
      <c r="B8" s="97">
        <v>15.106999999999999</v>
      </c>
      <c r="C8" s="98">
        <v>15.48</v>
      </c>
      <c r="D8" s="103"/>
      <c r="E8" s="96">
        <v>500</v>
      </c>
      <c r="F8" s="97">
        <v>15.106999999999999</v>
      </c>
      <c r="G8" s="98">
        <v>15.48</v>
      </c>
    </row>
    <row r="9" spans="1:7" x14ac:dyDescent="0.2">
      <c r="A9" s="96">
        <v>600</v>
      </c>
      <c r="B9" s="97">
        <v>18.204000000000001</v>
      </c>
      <c r="C9" s="98">
        <v>18.66</v>
      </c>
      <c r="D9" s="103"/>
      <c r="E9" s="96">
        <v>600</v>
      </c>
      <c r="F9" s="97">
        <v>18.204000000000001</v>
      </c>
      <c r="G9" s="98">
        <v>18.66</v>
      </c>
    </row>
    <row r="10" spans="1:7" x14ac:dyDescent="0.2">
      <c r="A10" s="96">
        <v>700</v>
      </c>
      <c r="B10" s="97">
        <v>21.466999999999999</v>
      </c>
      <c r="C10" s="98">
        <v>22</v>
      </c>
      <c r="D10" s="103"/>
      <c r="E10" s="96">
        <v>700</v>
      </c>
      <c r="F10" s="97">
        <v>21.466999999999999</v>
      </c>
      <c r="G10" s="98">
        <v>22</v>
      </c>
    </row>
    <row r="11" spans="1:7" x14ac:dyDescent="0.2">
      <c r="A11" s="96">
        <v>800</v>
      </c>
      <c r="B11" s="97">
        <v>24.895</v>
      </c>
      <c r="C11" s="98">
        <v>25.52</v>
      </c>
      <c r="D11" s="103"/>
      <c r="E11" s="96">
        <v>800</v>
      </c>
      <c r="F11" s="97">
        <v>24.895</v>
      </c>
      <c r="G11" s="98">
        <v>25.52</v>
      </c>
    </row>
    <row r="12" spans="1:7" x14ac:dyDescent="0.2">
      <c r="A12" s="96">
        <v>900</v>
      </c>
      <c r="B12" s="97">
        <v>28.488</v>
      </c>
      <c r="C12" s="98">
        <v>29.2</v>
      </c>
      <c r="D12" s="103"/>
      <c r="E12" s="96">
        <v>900</v>
      </c>
      <c r="F12" s="97">
        <v>28.488</v>
      </c>
      <c r="G12" s="98">
        <v>29.2</v>
      </c>
    </row>
    <row r="13" spans="1:7" x14ac:dyDescent="0.2">
      <c r="A13" s="96">
        <v>1000</v>
      </c>
      <c r="B13" s="97">
        <v>32.247</v>
      </c>
      <c r="C13" s="98">
        <v>33.049999999999997</v>
      </c>
      <c r="D13" s="103"/>
      <c r="E13" s="96">
        <v>1000</v>
      </c>
      <c r="F13" s="97">
        <v>32.247</v>
      </c>
      <c r="G13" s="98">
        <v>33.049999999999997</v>
      </c>
    </row>
    <row r="14" spans="1:7" x14ac:dyDescent="0.2">
      <c r="A14" s="96">
        <v>1100</v>
      </c>
      <c r="B14" s="97">
        <v>36.171999999999997</v>
      </c>
      <c r="C14" s="98">
        <v>37.08</v>
      </c>
      <c r="D14" s="103"/>
      <c r="E14" s="96">
        <v>1100</v>
      </c>
      <c r="F14" s="97">
        <v>36.171999999999997</v>
      </c>
      <c r="G14" s="98">
        <v>37.08</v>
      </c>
    </row>
    <row r="15" spans="1:7" x14ac:dyDescent="0.2">
      <c r="A15" s="96">
        <v>1200</v>
      </c>
      <c r="B15" s="97">
        <v>40.262</v>
      </c>
      <c r="C15" s="98">
        <v>41.28</v>
      </c>
      <c r="D15" s="103"/>
      <c r="E15" s="96">
        <v>1200</v>
      </c>
      <c r="F15" s="97">
        <v>40.262</v>
      </c>
      <c r="G15" s="98">
        <v>41.28</v>
      </c>
    </row>
    <row r="16" spans="1:7" x14ac:dyDescent="0.2">
      <c r="A16" s="96">
        <v>1300</v>
      </c>
      <c r="B16" s="97">
        <v>44.517000000000003</v>
      </c>
      <c r="C16" s="98">
        <v>45.63</v>
      </c>
      <c r="D16" s="103"/>
      <c r="E16" s="96">
        <v>1300</v>
      </c>
      <c r="F16" s="97">
        <v>44.517000000000003</v>
      </c>
      <c r="G16" s="98">
        <v>45.63</v>
      </c>
    </row>
    <row r="17" spans="1:7" x14ac:dyDescent="0.2">
      <c r="A17" s="96">
        <v>1400</v>
      </c>
      <c r="B17" s="97">
        <v>48.938000000000002</v>
      </c>
      <c r="C17" s="98">
        <v>50.16</v>
      </c>
      <c r="D17" s="103"/>
      <c r="E17" s="96">
        <v>1400</v>
      </c>
      <c r="F17" s="97">
        <v>48.938000000000002</v>
      </c>
      <c r="G17" s="98">
        <v>50.16</v>
      </c>
    </row>
    <row r="18" spans="1:7" x14ac:dyDescent="0.2">
      <c r="A18" s="96">
        <v>1500</v>
      </c>
      <c r="B18" s="97">
        <v>53.524999999999999</v>
      </c>
      <c r="C18" s="98">
        <v>54.86</v>
      </c>
      <c r="D18" s="103"/>
      <c r="E18" s="96">
        <v>1500</v>
      </c>
      <c r="F18" s="97">
        <v>53.524999999999999</v>
      </c>
      <c r="G18" s="98">
        <v>54.86</v>
      </c>
    </row>
    <row r="19" spans="1:7" x14ac:dyDescent="0.2">
      <c r="A19" s="96">
        <v>1600</v>
      </c>
      <c r="B19" s="97">
        <v>58.277000000000001</v>
      </c>
      <c r="C19" s="98">
        <v>59.73</v>
      </c>
      <c r="D19" s="103"/>
      <c r="E19" s="96">
        <v>1600</v>
      </c>
      <c r="F19" s="97">
        <v>58.277000000000001</v>
      </c>
      <c r="G19" s="98">
        <v>59.73</v>
      </c>
    </row>
    <row r="20" spans="1:7" x14ac:dyDescent="0.2">
      <c r="A20" s="96">
        <v>1700</v>
      </c>
      <c r="B20" s="97">
        <v>63.194000000000003</v>
      </c>
      <c r="C20" s="98">
        <v>64.77</v>
      </c>
      <c r="D20" s="103"/>
      <c r="E20" s="96">
        <v>1700</v>
      </c>
      <c r="F20" s="97">
        <v>63.194000000000003</v>
      </c>
      <c r="G20" s="98">
        <v>64.77</v>
      </c>
    </row>
    <row r="21" spans="1:7" x14ac:dyDescent="0.2">
      <c r="A21" s="96">
        <v>1800</v>
      </c>
      <c r="B21" s="97">
        <v>68.277000000000001</v>
      </c>
      <c r="C21" s="98">
        <v>69.98</v>
      </c>
      <c r="D21" s="103"/>
      <c r="E21" s="96">
        <v>1800</v>
      </c>
      <c r="F21" s="97">
        <v>68.277000000000001</v>
      </c>
      <c r="G21" s="98">
        <v>69.98</v>
      </c>
    </row>
    <row r="22" spans="1:7" x14ac:dyDescent="0.2">
      <c r="A22" s="96">
        <v>1900</v>
      </c>
      <c r="B22" s="97">
        <v>73.525999999999996</v>
      </c>
      <c r="C22" s="98">
        <v>75.36</v>
      </c>
      <c r="D22" s="103"/>
      <c r="E22" s="96">
        <v>1900</v>
      </c>
      <c r="F22" s="97">
        <v>73.525999999999996</v>
      </c>
      <c r="G22" s="98">
        <v>75.36</v>
      </c>
    </row>
    <row r="23" spans="1:7" x14ac:dyDescent="0.2">
      <c r="A23" s="96">
        <v>2000</v>
      </c>
      <c r="B23" s="97">
        <v>78.938999999999993</v>
      </c>
      <c r="C23" s="98">
        <v>80.91</v>
      </c>
      <c r="D23" s="103"/>
      <c r="E23" s="96">
        <v>2000</v>
      </c>
      <c r="F23" s="97">
        <v>78.938999999999993</v>
      </c>
      <c r="G23" s="98">
        <v>80.91</v>
      </c>
    </row>
    <row r="24" spans="1:7" x14ac:dyDescent="0.2">
      <c r="A24" s="96">
        <v>2100</v>
      </c>
      <c r="B24" s="97">
        <v>84.519000000000005</v>
      </c>
      <c r="C24" s="98">
        <v>86.63</v>
      </c>
      <c r="D24" s="103"/>
      <c r="E24" s="96">
        <v>2100</v>
      </c>
      <c r="F24" s="97">
        <v>84.519000000000005</v>
      </c>
      <c r="G24" s="98">
        <v>86.63</v>
      </c>
    </row>
    <row r="25" spans="1:7" x14ac:dyDescent="0.2">
      <c r="A25" s="96">
        <v>2200</v>
      </c>
      <c r="B25" s="97">
        <v>90.263999999999996</v>
      </c>
      <c r="C25" s="98">
        <v>92.52</v>
      </c>
      <c r="D25" s="103"/>
      <c r="E25" s="96">
        <v>2200</v>
      </c>
      <c r="F25" s="97">
        <v>90.263999999999996</v>
      </c>
      <c r="G25" s="98">
        <v>92.52</v>
      </c>
    </row>
    <row r="26" spans="1:7" x14ac:dyDescent="0.2">
      <c r="A26" s="96">
        <v>2300</v>
      </c>
      <c r="B26" s="97">
        <v>93.174000000000007</v>
      </c>
      <c r="C26" s="98">
        <v>95.5</v>
      </c>
      <c r="D26" s="103"/>
      <c r="E26" s="96">
        <v>2300</v>
      </c>
      <c r="F26" s="97">
        <v>93.174000000000007</v>
      </c>
      <c r="G26" s="98">
        <v>95.5</v>
      </c>
    </row>
    <row r="27" spans="1:7" x14ac:dyDescent="0.2">
      <c r="A27" s="96">
        <v>2400</v>
      </c>
      <c r="B27" s="97">
        <v>102.25</v>
      </c>
      <c r="C27" s="98">
        <v>104.81</v>
      </c>
      <c r="D27" s="103"/>
      <c r="E27" s="96">
        <v>2400</v>
      </c>
      <c r="F27" s="97">
        <v>102.25</v>
      </c>
      <c r="G27" s="98">
        <v>104.81</v>
      </c>
    </row>
    <row r="28" spans="1:7" x14ac:dyDescent="0.2">
      <c r="A28" s="96">
        <v>2500</v>
      </c>
      <c r="B28" s="97">
        <v>108.491</v>
      </c>
      <c r="C28" s="98">
        <v>111.2</v>
      </c>
      <c r="D28" s="103"/>
      <c r="E28" s="96">
        <v>2500</v>
      </c>
      <c r="F28" s="97">
        <v>108.491</v>
      </c>
      <c r="G28" s="98">
        <v>111.2</v>
      </c>
    </row>
    <row r="29" spans="1:7" x14ac:dyDescent="0.2">
      <c r="A29" s="96">
        <v>2600</v>
      </c>
      <c r="B29" s="97">
        <v>114.898</v>
      </c>
      <c r="C29" s="98">
        <v>117.77</v>
      </c>
      <c r="D29" s="103"/>
      <c r="E29" s="96">
        <v>2600</v>
      </c>
      <c r="F29" s="97">
        <v>114.898</v>
      </c>
      <c r="G29" s="98">
        <v>117.77</v>
      </c>
    </row>
    <row r="30" spans="1:7" x14ac:dyDescent="0.2">
      <c r="A30" s="96">
        <v>2700</v>
      </c>
      <c r="B30" s="97">
        <v>121.47</v>
      </c>
      <c r="C30" s="98">
        <v>124.51</v>
      </c>
      <c r="D30" s="103"/>
      <c r="E30" s="96">
        <v>2700</v>
      </c>
      <c r="F30" s="97">
        <v>121.47</v>
      </c>
      <c r="G30" s="98">
        <v>124.51</v>
      </c>
    </row>
    <row r="31" spans="1:7" x14ac:dyDescent="0.2">
      <c r="A31" s="96">
        <v>2800</v>
      </c>
      <c r="B31" s="97">
        <v>128.18700000000001</v>
      </c>
      <c r="C31" s="98">
        <v>131.38999999999999</v>
      </c>
      <c r="D31" s="103"/>
      <c r="E31" s="96">
        <v>2800</v>
      </c>
      <c r="F31" s="97">
        <v>128.18700000000001</v>
      </c>
      <c r="G31" s="98">
        <v>131.38999999999999</v>
      </c>
    </row>
    <row r="32" spans="1:7" x14ac:dyDescent="0.2">
      <c r="A32" s="96">
        <v>2900</v>
      </c>
      <c r="B32" s="97">
        <v>134.92400000000001</v>
      </c>
      <c r="C32" s="98">
        <v>138.30000000000001</v>
      </c>
      <c r="D32" s="103"/>
      <c r="E32" s="96">
        <v>2900</v>
      </c>
      <c r="F32" s="97">
        <v>134.92400000000001</v>
      </c>
      <c r="G32" s="98">
        <v>138.30000000000001</v>
      </c>
    </row>
    <row r="33" spans="1:7" x14ac:dyDescent="0.2">
      <c r="A33" s="96">
        <v>3000</v>
      </c>
      <c r="B33" s="97">
        <v>141.66200000000001</v>
      </c>
      <c r="C33" s="98">
        <v>145.19999999999999</v>
      </c>
      <c r="D33" s="103"/>
      <c r="E33" s="96">
        <v>3000</v>
      </c>
      <c r="F33" s="97">
        <v>141.66200000000001</v>
      </c>
      <c r="G33" s="98">
        <v>145.19999999999999</v>
      </c>
    </row>
    <row r="34" spans="1:7" x14ac:dyDescent="0.2">
      <c r="A34" s="96">
        <v>3100</v>
      </c>
      <c r="B34" s="97">
        <v>148.399</v>
      </c>
      <c r="C34" s="98">
        <v>152.11000000000001</v>
      </c>
      <c r="D34" s="103"/>
      <c r="E34" s="96">
        <v>3100</v>
      </c>
      <c r="F34" s="97">
        <v>148.399</v>
      </c>
      <c r="G34" s="98">
        <v>152.11000000000001</v>
      </c>
    </row>
    <row r="35" spans="1:7" x14ac:dyDescent="0.2">
      <c r="A35" s="96">
        <v>3200</v>
      </c>
      <c r="B35" s="97">
        <v>155.136</v>
      </c>
      <c r="C35" s="98">
        <v>159.01</v>
      </c>
      <c r="D35" s="103"/>
      <c r="E35" s="96">
        <v>3200</v>
      </c>
      <c r="F35" s="97">
        <v>155.136</v>
      </c>
      <c r="G35" s="98">
        <v>159.01</v>
      </c>
    </row>
    <row r="36" spans="1:7" x14ac:dyDescent="0.2">
      <c r="A36" s="96">
        <v>3300</v>
      </c>
      <c r="B36" s="97">
        <v>161.874</v>
      </c>
      <c r="C36" s="98">
        <v>165.92</v>
      </c>
      <c r="D36" s="103"/>
      <c r="E36" s="96">
        <v>3300</v>
      </c>
      <c r="F36" s="97">
        <v>161.874</v>
      </c>
      <c r="G36" s="98">
        <v>165.92</v>
      </c>
    </row>
    <row r="37" spans="1:7" x14ac:dyDescent="0.2">
      <c r="A37" s="96">
        <v>3400</v>
      </c>
      <c r="B37" s="97">
        <v>168.61099999999999</v>
      </c>
      <c r="C37" s="98">
        <v>172.83</v>
      </c>
      <c r="D37" s="103"/>
      <c r="E37" s="96">
        <v>3400</v>
      </c>
      <c r="F37" s="97">
        <v>168.61099999999999</v>
      </c>
      <c r="G37" s="98">
        <v>172.83</v>
      </c>
    </row>
    <row r="38" spans="1:7" x14ac:dyDescent="0.2">
      <c r="A38" s="96">
        <v>3500</v>
      </c>
      <c r="B38" s="97">
        <v>175.34899999999999</v>
      </c>
      <c r="C38" s="98">
        <v>179.73</v>
      </c>
      <c r="D38" s="103"/>
      <c r="E38" s="96">
        <v>3500</v>
      </c>
      <c r="F38" s="97">
        <v>175.34899999999999</v>
      </c>
      <c r="G38" s="98">
        <v>179.73</v>
      </c>
    </row>
    <row r="39" spans="1:7" x14ac:dyDescent="0.2">
      <c r="A39" s="96">
        <v>3600</v>
      </c>
      <c r="B39" s="97">
        <v>182.08600000000001</v>
      </c>
      <c r="C39" s="98">
        <v>186.64</v>
      </c>
      <c r="D39" s="103"/>
      <c r="E39" s="96">
        <v>3600</v>
      </c>
      <c r="F39" s="97">
        <v>182.08600000000001</v>
      </c>
      <c r="G39" s="98">
        <v>186.64</v>
      </c>
    </row>
    <row r="40" spans="1:7" x14ac:dyDescent="0.2">
      <c r="A40" s="96">
        <v>3700</v>
      </c>
      <c r="B40" s="97">
        <v>188.82400000000001</v>
      </c>
      <c r="C40" s="98">
        <v>193.54</v>
      </c>
      <c r="D40" s="103"/>
      <c r="E40" s="96">
        <v>3700</v>
      </c>
      <c r="F40" s="97">
        <v>188.82400000000001</v>
      </c>
      <c r="G40" s="98">
        <v>193.54</v>
      </c>
    </row>
    <row r="41" spans="1:7" x14ac:dyDescent="0.2">
      <c r="A41" s="96">
        <v>3800</v>
      </c>
      <c r="B41" s="97">
        <v>195.56100000000001</v>
      </c>
      <c r="C41" s="98">
        <v>200.45</v>
      </c>
      <c r="D41" s="103"/>
      <c r="E41" s="96">
        <v>3800</v>
      </c>
      <c r="F41" s="97">
        <v>195.56100000000001</v>
      </c>
      <c r="G41" s="98">
        <v>200.45</v>
      </c>
    </row>
    <row r="42" spans="1:7" x14ac:dyDescent="0.2">
      <c r="A42" s="96">
        <v>3900</v>
      </c>
      <c r="B42" s="97">
        <v>202.29900000000001</v>
      </c>
      <c r="C42" s="98">
        <v>207.36</v>
      </c>
      <c r="D42" s="103"/>
      <c r="E42" s="96">
        <v>3900</v>
      </c>
      <c r="F42" s="97">
        <v>202.29900000000001</v>
      </c>
      <c r="G42" s="98">
        <v>207.36</v>
      </c>
    </row>
    <row r="43" spans="1:7" x14ac:dyDescent="0.2">
      <c r="A43" s="96">
        <v>4000</v>
      </c>
      <c r="B43" s="97">
        <v>209.036</v>
      </c>
      <c r="C43" s="98">
        <v>214.26</v>
      </c>
      <c r="D43" s="103"/>
      <c r="E43" s="96">
        <v>4000</v>
      </c>
      <c r="F43" s="97">
        <v>209.036</v>
      </c>
      <c r="G43" s="98">
        <v>214.26</v>
      </c>
    </row>
    <row r="44" spans="1:7" x14ac:dyDescent="0.2">
      <c r="A44" s="96">
        <v>4100</v>
      </c>
      <c r="B44" s="97">
        <v>215.774</v>
      </c>
      <c r="C44" s="98">
        <v>221.17</v>
      </c>
      <c r="D44" s="103"/>
      <c r="E44" s="96">
        <v>4100</v>
      </c>
      <c r="F44" s="97">
        <v>215.774</v>
      </c>
      <c r="G44" s="98">
        <v>221.17</v>
      </c>
    </row>
    <row r="45" spans="1:7" x14ac:dyDescent="0.2">
      <c r="A45" s="96">
        <v>4200</v>
      </c>
      <c r="B45" s="97">
        <v>222.511</v>
      </c>
      <c r="C45" s="98">
        <v>228.07</v>
      </c>
      <c r="D45" s="103"/>
      <c r="E45" s="96">
        <v>4200</v>
      </c>
      <c r="F45" s="97">
        <v>222.511</v>
      </c>
      <c r="G45" s="98">
        <v>228.07</v>
      </c>
    </row>
    <row r="46" spans="1:7" x14ac:dyDescent="0.2">
      <c r="A46" s="96">
        <v>4300</v>
      </c>
      <c r="B46" s="97">
        <v>229.24799999999999</v>
      </c>
      <c r="C46" s="98">
        <v>234.98</v>
      </c>
      <c r="D46" s="103"/>
      <c r="E46" s="96">
        <v>4300</v>
      </c>
      <c r="F46" s="97">
        <v>229.24799999999999</v>
      </c>
      <c r="G46" s="98">
        <v>234.98</v>
      </c>
    </row>
    <row r="47" spans="1:7" x14ac:dyDescent="0.2">
      <c r="A47" s="96">
        <v>4400</v>
      </c>
      <c r="B47" s="97">
        <v>235.98599999999999</v>
      </c>
      <c r="C47" s="98">
        <v>241.89</v>
      </c>
      <c r="D47" s="103"/>
      <c r="E47" s="96">
        <v>4400</v>
      </c>
      <c r="F47" s="97">
        <v>235.98599999999999</v>
      </c>
      <c r="G47" s="98">
        <v>241.89</v>
      </c>
    </row>
    <row r="48" spans="1:7" x14ac:dyDescent="0.2">
      <c r="A48" s="96">
        <v>4500</v>
      </c>
      <c r="B48" s="97">
        <v>242.72300000000001</v>
      </c>
      <c r="C48" s="98">
        <v>248.79</v>
      </c>
      <c r="D48" s="103"/>
      <c r="E48" s="96">
        <v>4500</v>
      </c>
      <c r="F48" s="97">
        <v>242.72300000000001</v>
      </c>
      <c r="G48" s="98">
        <v>248.79</v>
      </c>
    </row>
    <row r="49" spans="1:7" x14ac:dyDescent="0.2">
      <c r="A49" s="96">
        <v>4600</v>
      </c>
      <c r="B49" s="97">
        <v>249.46100000000001</v>
      </c>
      <c r="C49" s="98">
        <v>255.7</v>
      </c>
      <c r="D49" s="103"/>
      <c r="E49" s="96">
        <v>4600</v>
      </c>
      <c r="F49" s="97">
        <v>249.46100000000001</v>
      </c>
      <c r="G49" s="98">
        <v>255.7</v>
      </c>
    </row>
    <row r="50" spans="1:7" x14ac:dyDescent="0.2">
      <c r="A50" s="96">
        <v>4700</v>
      </c>
      <c r="B50" s="97">
        <v>256.19799999999998</v>
      </c>
      <c r="C50" s="98">
        <v>262.60000000000002</v>
      </c>
      <c r="D50" s="103"/>
      <c r="E50" s="96">
        <v>4700</v>
      </c>
      <c r="F50" s="97">
        <v>256.19799999999998</v>
      </c>
      <c r="G50" s="98">
        <v>262.60000000000002</v>
      </c>
    </row>
    <row r="51" spans="1:7" x14ac:dyDescent="0.2">
      <c r="A51" s="96">
        <v>4800</v>
      </c>
      <c r="B51" s="97">
        <v>262.93</v>
      </c>
      <c r="C51" s="98">
        <v>269.51</v>
      </c>
      <c r="D51" s="103"/>
      <c r="E51" s="96">
        <v>4800</v>
      </c>
      <c r="F51" s="97">
        <v>262.93</v>
      </c>
      <c r="G51" s="98">
        <v>269.51</v>
      </c>
    </row>
    <row r="52" spans="1:7" x14ac:dyDescent="0.2">
      <c r="A52" s="96">
        <v>4900</v>
      </c>
      <c r="B52" s="97">
        <v>269.673</v>
      </c>
      <c r="C52" s="98">
        <v>276.41000000000003</v>
      </c>
      <c r="D52" s="103"/>
      <c r="E52" s="96">
        <v>4900</v>
      </c>
      <c r="F52" s="97">
        <v>269.673</v>
      </c>
      <c r="G52" s="98">
        <v>276.41000000000003</v>
      </c>
    </row>
    <row r="53" spans="1:7" x14ac:dyDescent="0.2">
      <c r="A53" s="96">
        <v>5000</v>
      </c>
      <c r="B53" s="97">
        <v>276.411</v>
      </c>
      <c r="C53" s="98">
        <v>283.32</v>
      </c>
      <c r="D53" s="103"/>
      <c r="E53" s="96">
        <v>5000</v>
      </c>
      <c r="F53" s="97">
        <v>276.411</v>
      </c>
      <c r="G53" s="98">
        <v>283.32</v>
      </c>
    </row>
    <row r="54" spans="1:7" x14ac:dyDescent="0.2">
      <c r="A54" s="96">
        <v>5100</v>
      </c>
      <c r="B54" s="97">
        <v>283.14800000000002</v>
      </c>
      <c r="C54" s="98">
        <v>290.23</v>
      </c>
      <c r="D54" s="103"/>
      <c r="E54" s="96">
        <v>5100</v>
      </c>
      <c r="F54" s="97">
        <v>283.14800000000002</v>
      </c>
      <c r="G54" s="98">
        <v>290.23</v>
      </c>
    </row>
    <row r="55" spans="1:7" x14ac:dyDescent="0.2">
      <c r="A55" s="96">
        <v>5200</v>
      </c>
      <c r="B55" s="97">
        <v>289.88499999999999</v>
      </c>
      <c r="C55" s="98">
        <v>297.13</v>
      </c>
      <c r="D55" s="103"/>
      <c r="E55" s="96">
        <v>5200</v>
      </c>
      <c r="F55" s="97">
        <v>289.88499999999999</v>
      </c>
      <c r="G55" s="98">
        <v>297.13</v>
      </c>
    </row>
    <row r="56" spans="1:7" x14ac:dyDescent="0.2">
      <c r="A56" s="96">
        <v>5300</v>
      </c>
      <c r="B56" s="97">
        <v>296.62299999999999</v>
      </c>
      <c r="C56" s="98">
        <v>304.04000000000002</v>
      </c>
      <c r="D56" s="103"/>
      <c r="E56" s="96">
        <v>5300</v>
      </c>
      <c r="F56" s="97">
        <v>296.62299999999999</v>
      </c>
      <c r="G56" s="98">
        <v>304.04000000000002</v>
      </c>
    </row>
    <row r="57" spans="1:7" x14ac:dyDescent="0.2">
      <c r="A57" s="96">
        <v>5400</v>
      </c>
      <c r="B57" s="97">
        <v>303.36</v>
      </c>
      <c r="C57" s="98">
        <v>310.94</v>
      </c>
      <c r="D57" s="103"/>
      <c r="E57" s="96">
        <v>5400</v>
      </c>
      <c r="F57" s="97">
        <v>303.36</v>
      </c>
      <c r="G57" s="98">
        <v>310.94</v>
      </c>
    </row>
    <row r="58" spans="1:7" x14ac:dyDescent="0.2">
      <c r="A58" s="96">
        <v>5500</v>
      </c>
      <c r="B58" s="97">
        <v>310.09800000000001</v>
      </c>
      <c r="C58" s="98">
        <v>317.85000000000002</v>
      </c>
      <c r="D58" s="103"/>
      <c r="E58" s="96">
        <v>5500</v>
      </c>
      <c r="F58" s="97">
        <v>310.09800000000001</v>
      </c>
      <c r="G58" s="98">
        <v>317.85000000000002</v>
      </c>
    </row>
    <row r="59" spans="1:7" x14ac:dyDescent="0.2">
      <c r="A59" s="96">
        <v>5600</v>
      </c>
      <c r="B59" s="97">
        <v>316.83499999999998</v>
      </c>
      <c r="C59" s="98">
        <v>324.76</v>
      </c>
      <c r="D59" s="103"/>
      <c r="E59" s="96">
        <v>5600</v>
      </c>
      <c r="F59" s="97">
        <v>316.83499999999998</v>
      </c>
      <c r="G59" s="98">
        <v>324.76</v>
      </c>
    </row>
    <row r="60" spans="1:7" x14ac:dyDescent="0.2">
      <c r="A60" s="100">
        <v>5700</v>
      </c>
      <c r="B60" s="101">
        <v>323.57299999999998</v>
      </c>
      <c r="C60" s="102">
        <v>331.66</v>
      </c>
      <c r="D60" s="103"/>
      <c r="E60" s="100">
        <v>5700</v>
      </c>
      <c r="F60" s="101">
        <v>323.57299999999998</v>
      </c>
      <c r="G60" s="102">
        <v>331.66</v>
      </c>
    </row>
  </sheetData>
  <mergeCells count="2">
    <mergeCell ref="A1:C1"/>
    <mergeCell ref="E1:G1"/>
  </mergeCells>
  <pageMargins left="0.7" right="0.7" top="0.75" bottom="0.75" header="0.3" footer="0.3"/>
  <headerFooter>
    <oddFooter>&amp;R_x000D_&amp;1#&amp;"Aptos"&amp;10&amp;K000000 Internal</oddFooter>
  </headerFooter>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3CB93-75A3-46A4-9849-A92C43F47846}">
  <sheetPr codeName="Sheet5"/>
  <dimension ref="A1:G61"/>
  <sheetViews>
    <sheetView workbookViewId="0">
      <selection activeCell="F9" sqref="F9"/>
    </sheetView>
  </sheetViews>
  <sheetFormatPr defaultRowHeight="12.75" x14ac:dyDescent="0.2"/>
  <cols>
    <col min="1" max="7" width="10.83203125" style="6" customWidth="1"/>
  </cols>
  <sheetData>
    <row r="1" spans="1:7" ht="30" customHeight="1" x14ac:dyDescent="0.2">
      <c r="A1" s="306" t="s">
        <v>5</v>
      </c>
      <c r="B1" s="306"/>
      <c r="C1" s="306"/>
      <c r="D1" s="103"/>
      <c r="E1" s="306" t="s">
        <v>6</v>
      </c>
      <c r="F1" s="306"/>
      <c r="G1" s="306"/>
    </row>
    <row r="2" spans="1:7" ht="30" customHeight="1" x14ac:dyDescent="0.2">
      <c r="A2" s="92" t="s">
        <v>30</v>
      </c>
      <c r="B2" s="95" t="s">
        <v>2</v>
      </c>
      <c r="C2" s="94" t="s">
        <v>3</v>
      </c>
      <c r="D2" s="103"/>
      <c r="E2" s="92" t="s">
        <v>30</v>
      </c>
      <c r="F2" s="95" t="s">
        <v>2</v>
      </c>
      <c r="G2" s="94" t="s">
        <v>3</v>
      </c>
    </row>
    <row r="3" spans="1:7" x14ac:dyDescent="0.2">
      <c r="A3" s="96">
        <v>0</v>
      </c>
      <c r="B3" s="97">
        <v>2.6070000000000002</v>
      </c>
      <c r="C3" s="98">
        <v>2.67</v>
      </c>
      <c r="D3" s="103"/>
      <c r="E3" s="96">
        <v>0</v>
      </c>
      <c r="F3" s="97">
        <v>1.8620000000000001</v>
      </c>
      <c r="G3" s="98">
        <v>1.91</v>
      </c>
    </row>
    <row r="4" spans="1:7" x14ac:dyDescent="0.2">
      <c r="A4" s="96">
        <v>100</v>
      </c>
      <c r="B4" s="97">
        <v>10.054</v>
      </c>
      <c r="C4" s="98">
        <v>10.31</v>
      </c>
      <c r="D4" s="103"/>
      <c r="E4" s="96">
        <v>100</v>
      </c>
      <c r="F4" s="97">
        <v>9.3089999999999993</v>
      </c>
      <c r="G4" s="98">
        <v>9.5399999999999991</v>
      </c>
    </row>
    <row r="5" spans="1:7" x14ac:dyDescent="0.2">
      <c r="A5" s="96">
        <v>200</v>
      </c>
      <c r="B5" s="97">
        <v>17.501000000000001</v>
      </c>
      <c r="C5" s="98">
        <v>17.940000000000001</v>
      </c>
      <c r="D5" s="103"/>
      <c r="E5" s="96">
        <v>200</v>
      </c>
      <c r="F5" s="97">
        <v>16.756</v>
      </c>
      <c r="G5" s="98">
        <v>17.18</v>
      </c>
    </row>
    <row r="6" spans="1:7" x14ac:dyDescent="0.2">
      <c r="A6" s="96">
        <v>300</v>
      </c>
      <c r="B6" s="97">
        <v>24.948</v>
      </c>
      <c r="C6" s="98">
        <v>25.57</v>
      </c>
      <c r="D6" s="103"/>
      <c r="E6" s="96">
        <v>300</v>
      </c>
      <c r="F6" s="97">
        <v>24.204000000000001</v>
      </c>
      <c r="G6" s="98">
        <v>24.81</v>
      </c>
    </row>
    <row r="7" spans="1:7" x14ac:dyDescent="0.2">
      <c r="A7" s="96">
        <v>400</v>
      </c>
      <c r="B7" s="97">
        <v>32.396000000000001</v>
      </c>
      <c r="C7" s="98">
        <v>33.21</v>
      </c>
      <c r="D7" s="103"/>
      <c r="E7" s="96">
        <v>400</v>
      </c>
      <c r="F7" s="97">
        <v>31.651</v>
      </c>
      <c r="G7" s="98">
        <v>32.44</v>
      </c>
    </row>
    <row r="8" spans="1:7" x14ac:dyDescent="0.2">
      <c r="A8" s="96">
        <v>500</v>
      </c>
      <c r="B8" s="97">
        <v>39.843000000000004</v>
      </c>
      <c r="C8" s="98">
        <v>40.840000000000003</v>
      </c>
      <c r="D8" s="103"/>
      <c r="E8" s="96">
        <v>500</v>
      </c>
      <c r="F8" s="97">
        <v>39.097999999999999</v>
      </c>
      <c r="G8" s="98">
        <v>40.08</v>
      </c>
    </row>
    <row r="9" spans="1:7" x14ac:dyDescent="0.2">
      <c r="A9" s="96">
        <v>600</v>
      </c>
      <c r="B9" s="97">
        <v>47.29</v>
      </c>
      <c r="C9" s="98">
        <v>48.47</v>
      </c>
      <c r="D9" s="103"/>
      <c r="E9" s="96">
        <v>600</v>
      </c>
      <c r="F9" s="97">
        <v>46.545000000000002</v>
      </c>
      <c r="G9" s="98">
        <v>47.71</v>
      </c>
    </row>
    <row r="10" spans="1:7" x14ac:dyDescent="0.2">
      <c r="A10" s="96">
        <v>700</v>
      </c>
      <c r="B10" s="97">
        <v>54.737000000000002</v>
      </c>
      <c r="C10" s="98">
        <v>56.11</v>
      </c>
      <c r="D10" s="103"/>
      <c r="E10" s="96">
        <v>700</v>
      </c>
      <c r="F10" s="97">
        <v>53.993000000000002</v>
      </c>
      <c r="G10" s="98">
        <v>55.34</v>
      </c>
    </row>
    <row r="11" spans="1:7" x14ac:dyDescent="0.2">
      <c r="A11" s="96">
        <v>800</v>
      </c>
      <c r="B11" s="97">
        <v>62.185000000000002</v>
      </c>
      <c r="C11" s="98">
        <v>63.74</v>
      </c>
      <c r="D11" s="103"/>
      <c r="E11" s="96">
        <v>800</v>
      </c>
      <c r="F11" s="104">
        <v>61.44</v>
      </c>
      <c r="G11" s="98">
        <v>62.98</v>
      </c>
    </row>
    <row r="12" spans="1:7" x14ac:dyDescent="0.2">
      <c r="A12" s="96">
        <v>900</v>
      </c>
      <c r="B12" s="97">
        <v>69.632000000000005</v>
      </c>
      <c r="C12" s="98">
        <v>71.37</v>
      </c>
      <c r="D12" s="103"/>
      <c r="E12" s="96">
        <v>900</v>
      </c>
      <c r="F12" s="97">
        <v>68.887</v>
      </c>
      <c r="G12" s="98">
        <v>70.61</v>
      </c>
    </row>
    <row r="13" spans="1:7" x14ac:dyDescent="0.2">
      <c r="A13" s="96">
        <v>1000</v>
      </c>
      <c r="B13" s="97">
        <v>77.078999999999994</v>
      </c>
      <c r="C13" s="98">
        <v>79.010000000000005</v>
      </c>
      <c r="D13" s="103"/>
      <c r="E13" s="96">
        <v>1000</v>
      </c>
      <c r="F13" s="97">
        <v>76.334000000000003</v>
      </c>
      <c r="G13" s="98">
        <v>78.239999999999995</v>
      </c>
    </row>
    <row r="14" spans="1:7" x14ac:dyDescent="0.2">
      <c r="A14" s="96">
        <v>1100</v>
      </c>
      <c r="B14" s="97">
        <v>84.525999999999996</v>
      </c>
      <c r="C14" s="98">
        <v>86.64</v>
      </c>
      <c r="D14" s="103"/>
      <c r="E14" s="96">
        <v>1100</v>
      </c>
      <c r="F14" s="97">
        <v>83.781999999999996</v>
      </c>
      <c r="G14" s="98">
        <v>85.88</v>
      </c>
    </row>
    <row r="15" spans="1:7" x14ac:dyDescent="0.2">
      <c r="A15" s="96">
        <v>1200</v>
      </c>
      <c r="B15" s="97">
        <v>91.974000000000004</v>
      </c>
      <c r="C15" s="98">
        <v>94.27</v>
      </c>
      <c r="D15" s="103"/>
      <c r="E15" s="96">
        <v>1200</v>
      </c>
      <c r="F15" s="97">
        <v>91.228999999999999</v>
      </c>
      <c r="G15" s="98">
        <v>93.51</v>
      </c>
    </row>
    <row r="16" spans="1:7" x14ac:dyDescent="0.2">
      <c r="A16" s="96">
        <v>1300</v>
      </c>
      <c r="B16" s="97">
        <v>99.421000000000006</v>
      </c>
      <c r="C16" s="98">
        <v>101.91</v>
      </c>
      <c r="D16" s="103"/>
      <c r="E16" s="96">
        <v>1300</v>
      </c>
      <c r="F16" s="97">
        <v>98.676000000000002</v>
      </c>
      <c r="G16" s="98">
        <v>101.14</v>
      </c>
    </row>
    <row r="17" spans="1:7" x14ac:dyDescent="0.2">
      <c r="A17" s="96">
        <v>1400</v>
      </c>
      <c r="B17" s="97">
        <v>106.86799999999999</v>
      </c>
      <c r="C17" s="98">
        <v>109.54</v>
      </c>
      <c r="D17" s="103"/>
      <c r="E17" s="96">
        <v>1400</v>
      </c>
      <c r="F17" s="97">
        <v>106.123</v>
      </c>
      <c r="G17" s="98">
        <v>108.78</v>
      </c>
    </row>
    <row r="18" spans="1:7" x14ac:dyDescent="0.2">
      <c r="A18" s="96">
        <v>1500</v>
      </c>
      <c r="B18" s="97">
        <v>114.315</v>
      </c>
      <c r="C18" s="98">
        <v>117.17</v>
      </c>
      <c r="D18" s="103"/>
      <c r="E18" s="96">
        <v>1500</v>
      </c>
      <c r="F18" s="97">
        <v>113.571</v>
      </c>
      <c r="G18" s="98">
        <v>116.41</v>
      </c>
    </row>
    <row r="19" spans="1:7" x14ac:dyDescent="0.2">
      <c r="A19" s="96">
        <v>1600</v>
      </c>
      <c r="B19" s="97">
        <v>121.76300000000001</v>
      </c>
      <c r="C19" s="98">
        <v>124.81</v>
      </c>
      <c r="D19" s="103"/>
      <c r="E19" s="96">
        <v>1600</v>
      </c>
      <c r="F19" s="97">
        <v>121.018</v>
      </c>
      <c r="G19" s="98">
        <v>124.04</v>
      </c>
    </row>
    <row r="20" spans="1:7" x14ac:dyDescent="0.2">
      <c r="A20" s="96">
        <v>1700</v>
      </c>
      <c r="B20" s="97">
        <v>129.21</v>
      </c>
      <c r="C20" s="98">
        <v>132.44</v>
      </c>
      <c r="D20" s="103"/>
      <c r="E20" s="96">
        <v>1700</v>
      </c>
      <c r="F20" s="97">
        <v>128.465</v>
      </c>
      <c r="G20" s="98">
        <v>131.68</v>
      </c>
    </row>
    <row r="21" spans="1:7" x14ac:dyDescent="0.2">
      <c r="A21" s="96">
        <v>1800</v>
      </c>
      <c r="B21" s="97">
        <v>136.65700000000001</v>
      </c>
      <c r="C21" s="98">
        <v>140.07</v>
      </c>
      <c r="D21" s="103"/>
      <c r="E21" s="96">
        <v>1800</v>
      </c>
      <c r="F21" s="97">
        <v>135.91300000000001</v>
      </c>
      <c r="G21" s="98">
        <v>139.31</v>
      </c>
    </row>
    <row r="22" spans="1:7" x14ac:dyDescent="0.2">
      <c r="A22" s="96">
        <v>1900</v>
      </c>
      <c r="B22" s="97">
        <v>144.10499999999999</v>
      </c>
      <c r="C22" s="98">
        <v>147.71</v>
      </c>
      <c r="D22" s="103"/>
      <c r="E22" s="96">
        <v>1900</v>
      </c>
      <c r="F22" s="97">
        <v>143.36000000000001</v>
      </c>
      <c r="G22" s="98">
        <v>146.94</v>
      </c>
    </row>
    <row r="23" spans="1:7" x14ac:dyDescent="0.2">
      <c r="A23" s="96">
        <v>2000</v>
      </c>
      <c r="B23" s="97">
        <v>151.55199999999999</v>
      </c>
      <c r="C23" s="98">
        <v>155.34</v>
      </c>
      <c r="D23" s="103"/>
      <c r="E23" s="96">
        <v>2000</v>
      </c>
      <c r="F23" s="97">
        <v>150.80699999999999</v>
      </c>
      <c r="G23" s="98">
        <v>154.58000000000001</v>
      </c>
    </row>
    <row r="24" spans="1:7" x14ac:dyDescent="0.2">
      <c r="A24" s="96">
        <v>2100</v>
      </c>
      <c r="B24" s="97">
        <v>158.999</v>
      </c>
      <c r="C24" s="98">
        <v>162.97</v>
      </c>
      <c r="D24" s="103"/>
      <c r="E24" s="96">
        <v>2100</v>
      </c>
      <c r="F24" s="97">
        <v>158.25399999999999</v>
      </c>
      <c r="G24" s="98">
        <v>162.21</v>
      </c>
    </row>
    <row r="25" spans="1:7" x14ac:dyDescent="0.2">
      <c r="A25" s="96">
        <v>2200</v>
      </c>
      <c r="B25" s="97">
        <v>166.446</v>
      </c>
      <c r="C25" s="98">
        <v>170.61</v>
      </c>
      <c r="D25" s="103"/>
      <c r="E25" s="96">
        <v>2200</v>
      </c>
      <c r="F25" s="97">
        <v>165.702</v>
      </c>
      <c r="G25" s="98">
        <v>169.84</v>
      </c>
    </row>
    <row r="26" spans="1:7" x14ac:dyDescent="0.2">
      <c r="A26" s="96">
        <v>2300</v>
      </c>
      <c r="B26" s="97">
        <v>173.89400000000001</v>
      </c>
      <c r="C26" s="98">
        <v>178.24</v>
      </c>
      <c r="D26" s="103"/>
      <c r="E26" s="96">
        <v>2300</v>
      </c>
      <c r="F26" s="97">
        <v>173.149</v>
      </c>
      <c r="G26" s="98">
        <v>177.48</v>
      </c>
    </row>
    <row r="27" spans="1:7" x14ac:dyDescent="0.2">
      <c r="A27" s="96">
        <v>2400</v>
      </c>
      <c r="B27" s="97">
        <v>181.34100000000001</v>
      </c>
      <c r="C27" s="98">
        <v>185.87</v>
      </c>
      <c r="D27" s="103"/>
      <c r="E27" s="96">
        <v>2400</v>
      </c>
      <c r="F27" s="97">
        <v>180.596</v>
      </c>
      <c r="G27" s="98">
        <v>185.11</v>
      </c>
    </row>
    <row r="28" spans="1:7" x14ac:dyDescent="0.2">
      <c r="A28" s="96">
        <v>2500</v>
      </c>
      <c r="B28" s="97">
        <v>188.78800000000001</v>
      </c>
      <c r="C28" s="98">
        <v>193.51</v>
      </c>
      <c r="D28" s="103"/>
      <c r="E28" s="96">
        <v>2500</v>
      </c>
      <c r="F28" s="97">
        <v>188.04300000000001</v>
      </c>
      <c r="G28" s="98">
        <v>192.74</v>
      </c>
    </row>
    <row r="29" spans="1:7" x14ac:dyDescent="0.2">
      <c r="A29" s="96">
        <v>2600</v>
      </c>
      <c r="B29" s="97">
        <v>196.23500000000001</v>
      </c>
      <c r="C29" s="98">
        <v>201.14</v>
      </c>
      <c r="D29" s="103"/>
      <c r="E29" s="96">
        <v>2600</v>
      </c>
      <c r="F29" s="97">
        <v>195.49100000000001</v>
      </c>
      <c r="G29" s="98">
        <v>200.38</v>
      </c>
    </row>
    <row r="30" spans="1:7" x14ac:dyDescent="0.2">
      <c r="A30" s="96">
        <v>2700</v>
      </c>
      <c r="B30" s="97">
        <v>203.68299999999999</v>
      </c>
      <c r="C30" s="98">
        <v>208.77</v>
      </c>
      <c r="D30" s="103"/>
      <c r="E30" s="96">
        <v>2700</v>
      </c>
      <c r="F30" s="97">
        <v>202.93799999999999</v>
      </c>
      <c r="G30" s="98">
        <v>208.01</v>
      </c>
    </row>
    <row r="31" spans="1:7" x14ac:dyDescent="0.2">
      <c r="A31" s="96">
        <v>2800</v>
      </c>
      <c r="B31" s="97">
        <v>211.13</v>
      </c>
      <c r="C31" s="98">
        <v>216.41</v>
      </c>
      <c r="D31" s="103"/>
      <c r="E31" s="96">
        <v>2800</v>
      </c>
      <c r="F31" s="97">
        <v>210.38499999999999</v>
      </c>
      <c r="G31" s="98">
        <v>215.64</v>
      </c>
    </row>
    <row r="32" spans="1:7" x14ac:dyDescent="0.2">
      <c r="A32" s="96">
        <v>2900</v>
      </c>
      <c r="B32" s="97">
        <v>218.577</v>
      </c>
      <c r="C32" s="98">
        <v>224.04</v>
      </c>
      <c r="D32" s="103"/>
      <c r="E32" s="96">
        <v>2900</v>
      </c>
      <c r="F32" s="97">
        <v>217.83199999999999</v>
      </c>
      <c r="G32" s="98">
        <v>223.28</v>
      </c>
    </row>
    <row r="33" spans="1:7" x14ac:dyDescent="0.2">
      <c r="A33" s="96">
        <v>3000</v>
      </c>
      <c r="B33" s="97">
        <v>223.40600000000001</v>
      </c>
      <c r="C33" s="98">
        <v>228.99</v>
      </c>
      <c r="D33" s="103"/>
      <c r="E33" s="96">
        <v>3000</v>
      </c>
      <c r="F33" s="97">
        <v>223.40600000000001</v>
      </c>
      <c r="G33" s="98">
        <v>228.99</v>
      </c>
    </row>
    <row r="34" spans="1:7" x14ac:dyDescent="0.2">
      <c r="A34" s="96">
        <v>3100</v>
      </c>
      <c r="B34" s="97">
        <v>223.40600000000001</v>
      </c>
      <c r="C34" s="98">
        <v>228.99</v>
      </c>
      <c r="D34" s="103"/>
      <c r="E34" s="96">
        <v>3100</v>
      </c>
      <c r="F34" s="97">
        <v>223.40600000000001</v>
      </c>
      <c r="G34" s="98">
        <v>228.99</v>
      </c>
    </row>
    <row r="35" spans="1:7" x14ac:dyDescent="0.2">
      <c r="A35" s="96">
        <v>3200</v>
      </c>
      <c r="B35" s="97">
        <v>223.40600000000001</v>
      </c>
      <c r="C35" s="98">
        <v>228.99</v>
      </c>
      <c r="D35" s="103"/>
      <c r="E35" s="96">
        <v>3200</v>
      </c>
      <c r="F35" s="97">
        <v>223.40600000000001</v>
      </c>
      <c r="G35" s="98">
        <v>228.99</v>
      </c>
    </row>
    <row r="36" spans="1:7" x14ac:dyDescent="0.2">
      <c r="A36" s="96">
        <v>3300</v>
      </c>
      <c r="B36" s="97">
        <v>223.40600000000001</v>
      </c>
      <c r="C36" s="98">
        <v>228.99</v>
      </c>
      <c r="D36" s="103"/>
      <c r="E36" s="96">
        <v>3300</v>
      </c>
      <c r="F36" s="97">
        <v>223.40600000000001</v>
      </c>
      <c r="G36" s="98">
        <v>228.99</v>
      </c>
    </row>
    <row r="37" spans="1:7" x14ac:dyDescent="0.2">
      <c r="A37" s="96">
        <v>3400</v>
      </c>
      <c r="B37" s="97">
        <v>223.40600000000001</v>
      </c>
      <c r="C37" s="98">
        <v>228.99</v>
      </c>
      <c r="D37" s="103"/>
      <c r="E37" s="96">
        <v>3400</v>
      </c>
      <c r="F37" s="97">
        <v>223.40600000000001</v>
      </c>
      <c r="G37" s="98">
        <v>228.99</v>
      </c>
    </row>
    <row r="38" spans="1:7" x14ac:dyDescent="0.2">
      <c r="A38" s="96">
        <v>3500</v>
      </c>
      <c r="B38" s="97">
        <v>223.40600000000001</v>
      </c>
      <c r="C38" s="98">
        <v>228.99</v>
      </c>
      <c r="D38" s="103"/>
      <c r="E38" s="96">
        <v>3500</v>
      </c>
      <c r="F38" s="97">
        <v>223.40600000000001</v>
      </c>
      <c r="G38" s="98">
        <v>228.99</v>
      </c>
    </row>
    <row r="39" spans="1:7" x14ac:dyDescent="0.2">
      <c r="A39" s="96">
        <v>3600</v>
      </c>
      <c r="B39" s="97">
        <v>223.40600000000001</v>
      </c>
      <c r="C39" s="98">
        <v>228.99</v>
      </c>
      <c r="D39" s="103"/>
      <c r="E39" s="96">
        <v>3600</v>
      </c>
      <c r="F39" s="97">
        <v>223.40600000000001</v>
      </c>
      <c r="G39" s="98">
        <v>228.99</v>
      </c>
    </row>
    <row r="40" spans="1:7" x14ac:dyDescent="0.2">
      <c r="A40" s="96">
        <v>3700</v>
      </c>
      <c r="B40" s="97">
        <v>223.40600000000001</v>
      </c>
      <c r="C40" s="98">
        <v>228.99</v>
      </c>
      <c r="D40" s="103"/>
      <c r="E40" s="96">
        <v>3700</v>
      </c>
      <c r="F40" s="97">
        <v>223.40600000000001</v>
      </c>
      <c r="G40" s="98">
        <v>228.99</v>
      </c>
    </row>
    <row r="41" spans="1:7" x14ac:dyDescent="0.2">
      <c r="A41" s="96">
        <v>3800</v>
      </c>
      <c r="B41" s="97">
        <v>223.40600000000001</v>
      </c>
      <c r="C41" s="98">
        <v>228.99</v>
      </c>
      <c r="D41" s="103"/>
      <c r="E41" s="96">
        <v>3800</v>
      </c>
      <c r="F41" s="97">
        <v>223.40600000000001</v>
      </c>
      <c r="G41" s="98">
        <v>228.99</v>
      </c>
    </row>
    <row r="42" spans="1:7" x14ac:dyDescent="0.2">
      <c r="A42" s="96">
        <v>3900</v>
      </c>
      <c r="B42" s="97">
        <v>223.40600000000001</v>
      </c>
      <c r="C42" s="98">
        <v>228.99</v>
      </c>
      <c r="D42" s="103"/>
      <c r="E42" s="96">
        <v>3900</v>
      </c>
      <c r="F42" s="97">
        <v>223.40600000000001</v>
      </c>
      <c r="G42" s="98">
        <v>228.99</v>
      </c>
    </row>
    <row r="43" spans="1:7" x14ac:dyDescent="0.2">
      <c r="A43" s="96">
        <v>4000</v>
      </c>
      <c r="B43" s="97">
        <v>223.40600000000001</v>
      </c>
      <c r="C43" s="98">
        <v>228.99</v>
      </c>
      <c r="D43" s="103"/>
      <c r="E43" s="96">
        <v>4000</v>
      </c>
      <c r="F43" s="97">
        <v>223.40600000000001</v>
      </c>
      <c r="G43" s="98">
        <v>228.99</v>
      </c>
    </row>
    <row r="44" spans="1:7" x14ac:dyDescent="0.2">
      <c r="A44" s="96">
        <v>4100</v>
      </c>
      <c r="B44" s="97">
        <v>223.40600000000001</v>
      </c>
      <c r="C44" s="98">
        <v>228.99</v>
      </c>
      <c r="D44" s="103"/>
      <c r="E44" s="96">
        <v>4100</v>
      </c>
      <c r="F44" s="97">
        <v>223.40600000000001</v>
      </c>
      <c r="G44" s="98">
        <v>228.99</v>
      </c>
    </row>
    <row r="45" spans="1:7" x14ac:dyDescent="0.2">
      <c r="A45" s="96">
        <v>4200</v>
      </c>
      <c r="B45" s="97">
        <v>223.40600000000001</v>
      </c>
      <c r="C45" s="98">
        <v>228.99</v>
      </c>
      <c r="D45" s="103"/>
      <c r="E45" s="96">
        <v>4200</v>
      </c>
      <c r="F45" s="97">
        <v>223.40600000000001</v>
      </c>
      <c r="G45" s="98">
        <v>228.99</v>
      </c>
    </row>
    <row r="46" spans="1:7" x14ac:dyDescent="0.2">
      <c r="A46" s="96">
        <v>4300</v>
      </c>
      <c r="B46" s="97">
        <v>223.40600000000001</v>
      </c>
      <c r="C46" s="98">
        <v>228.99</v>
      </c>
      <c r="D46" s="103"/>
      <c r="E46" s="96">
        <v>4300</v>
      </c>
      <c r="F46" s="97">
        <v>223.40600000000001</v>
      </c>
      <c r="G46" s="98">
        <v>228.99</v>
      </c>
    </row>
    <row r="47" spans="1:7" x14ac:dyDescent="0.2">
      <c r="A47" s="96">
        <v>4400</v>
      </c>
      <c r="B47" s="97">
        <v>223.40600000000001</v>
      </c>
      <c r="C47" s="98">
        <v>228.99</v>
      </c>
      <c r="D47" s="103"/>
      <c r="E47" s="96">
        <v>4400</v>
      </c>
      <c r="F47" s="97">
        <v>223.40600000000001</v>
      </c>
      <c r="G47" s="98">
        <v>228.99</v>
      </c>
    </row>
    <row r="48" spans="1:7" x14ac:dyDescent="0.2">
      <c r="A48" s="96">
        <v>4500</v>
      </c>
      <c r="B48" s="97">
        <v>223.40600000000001</v>
      </c>
      <c r="C48" s="98">
        <v>228.99</v>
      </c>
      <c r="D48" s="103"/>
      <c r="E48" s="96">
        <v>4500</v>
      </c>
      <c r="F48" s="97">
        <v>223.40600000000001</v>
      </c>
      <c r="G48" s="98">
        <v>228.99</v>
      </c>
    </row>
    <row r="49" spans="1:7" x14ac:dyDescent="0.2">
      <c r="A49" s="96">
        <v>4600</v>
      </c>
      <c r="B49" s="97">
        <v>223.40600000000001</v>
      </c>
      <c r="C49" s="98">
        <v>228.99</v>
      </c>
      <c r="D49" s="103"/>
      <c r="E49" s="96">
        <v>4600</v>
      </c>
      <c r="F49" s="97">
        <v>223.40600000000001</v>
      </c>
      <c r="G49" s="98">
        <v>228.99</v>
      </c>
    </row>
    <row r="50" spans="1:7" x14ac:dyDescent="0.2">
      <c r="A50" s="96">
        <v>4700</v>
      </c>
      <c r="B50" s="97">
        <v>223.40600000000001</v>
      </c>
      <c r="C50" s="98">
        <v>228.99</v>
      </c>
      <c r="D50" s="103"/>
      <c r="E50" s="96">
        <v>4700</v>
      </c>
      <c r="F50" s="97">
        <v>223.40600000000001</v>
      </c>
      <c r="G50" s="98">
        <v>228.99</v>
      </c>
    </row>
    <row r="51" spans="1:7" x14ac:dyDescent="0.2">
      <c r="A51" s="96">
        <v>4800</v>
      </c>
      <c r="B51" s="97">
        <v>223.40600000000001</v>
      </c>
      <c r="C51" s="98">
        <v>228.99</v>
      </c>
      <c r="D51" s="103"/>
      <c r="E51" s="96">
        <v>4800</v>
      </c>
      <c r="F51" s="97">
        <v>223.40600000000001</v>
      </c>
      <c r="G51" s="98">
        <v>228.99</v>
      </c>
    </row>
    <row r="52" spans="1:7" x14ac:dyDescent="0.2">
      <c r="A52" s="96">
        <v>4900</v>
      </c>
      <c r="B52" s="97">
        <v>223.40600000000001</v>
      </c>
      <c r="C52" s="98">
        <v>228.99</v>
      </c>
      <c r="D52" s="103"/>
      <c r="E52" s="96">
        <v>4900</v>
      </c>
      <c r="F52" s="97">
        <v>223.40600000000001</v>
      </c>
      <c r="G52" s="98">
        <v>228.99</v>
      </c>
    </row>
    <row r="53" spans="1:7" x14ac:dyDescent="0.2">
      <c r="A53" s="96">
        <v>5000</v>
      </c>
      <c r="B53" s="97">
        <v>223.40600000000001</v>
      </c>
      <c r="C53" s="98">
        <v>228.99</v>
      </c>
      <c r="D53" s="103"/>
      <c r="E53" s="96">
        <v>5000</v>
      </c>
      <c r="F53" s="97">
        <v>223.40600000000001</v>
      </c>
      <c r="G53" s="98">
        <v>228.99</v>
      </c>
    </row>
    <row r="54" spans="1:7" x14ac:dyDescent="0.2">
      <c r="A54" s="96">
        <v>5100</v>
      </c>
      <c r="B54" s="97">
        <v>223.40600000000001</v>
      </c>
      <c r="C54" s="98">
        <v>228.99</v>
      </c>
      <c r="D54" s="103"/>
      <c r="E54" s="96">
        <v>5100</v>
      </c>
      <c r="F54" s="97">
        <v>223.40600000000001</v>
      </c>
      <c r="G54" s="98">
        <v>228.99</v>
      </c>
    </row>
    <row r="55" spans="1:7" x14ac:dyDescent="0.2">
      <c r="A55" s="96">
        <v>5200</v>
      </c>
      <c r="B55" s="97">
        <v>223.40600000000001</v>
      </c>
      <c r="C55" s="98">
        <v>228.99</v>
      </c>
      <c r="D55" s="103"/>
      <c r="E55" s="96">
        <v>5200</v>
      </c>
      <c r="F55" s="97">
        <v>223.40600000000001</v>
      </c>
      <c r="G55" s="98">
        <v>228.99</v>
      </c>
    </row>
    <row r="56" spans="1:7" x14ac:dyDescent="0.2">
      <c r="A56" s="96">
        <v>5300</v>
      </c>
      <c r="B56" s="97">
        <v>223.40600000000001</v>
      </c>
      <c r="C56" s="98">
        <v>228.99</v>
      </c>
      <c r="D56" s="103"/>
      <c r="E56" s="96">
        <v>5300</v>
      </c>
      <c r="F56" s="97">
        <v>223.40600000000001</v>
      </c>
      <c r="G56" s="98">
        <v>228.99</v>
      </c>
    </row>
    <row r="57" spans="1:7" x14ac:dyDescent="0.2">
      <c r="A57" s="96">
        <v>5400</v>
      </c>
      <c r="B57" s="97">
        <v>223.40600000000001</v>
      </c>
      <c r="C57" s="98">
        <v>228.99</v>
      </c>
      <c r="D57" s="103"/>
      <c r="E57" s="96">
        <v>5400</v>
      </c>
      <c r="F57" s="97">
        <v>223.40600000000001</v>
      </c>
      <c r="G57" s="98">
        <v>228.99</v>
      </c>
    </row>
    <row r="58" spans="1:7" x14ac:dyDescent="0.2">
      <c r="A58" s="96">
        <v>5500</v>
      </c>
      <c r="B58" s="97">
        <v>223.40600000000001</v>
      </c>
      <c r="C58" s="98">
        <v>228.99</v>
      </c>
      <c r="D58" s="103"/>
      <c r="E58" s="96">
        <v>5500</v>
      </c>
      <c r="F58" s="97">
        <v>223.40600000000001</v>
      </c>
      <c r="G58" s="98">
        <v>228.99</v>
      </c>
    </row>
    <row r="59" spans="1:7" x14ac:dyDescent="0.2">
      <c r="A59" s="96">
        <v>5600</v>
      </c>
      <c r="B59" s="97">
        <v>223.40600000000001</v>
      </c>
      <c r="C59" s="98">
        <v>228.99</v>
      </c>
      <c r="D59" s="103"/>
      <c r="E59" s="96">
        <v>5600</v>
      </c>
      <c r="F59" s="97">
        <v>223.40600000000001</v>
      </c>
      <c r="G59" s="98">
        <v>228.99</v>
      </c>
    </row>
    <row r="60" spans="1:7" x14ac:dyDescent="0.2">
      <c r="A60" s="96">
        <v>5700</v>
      </c>
      <c r="B60" s="97">
        <v>223.40600000000001</v>
      </c>
      <c r="C60" s="98">
        <v>228.99</v>
      </c>
      <c r="D60" s="103"/>
      <c r="E60" s="96">
        <v>5700</v>
      </c>
      <c r="F60" s="97">
        <v>223.40600000000001</v>
      </c>
      <c r="G60" s="98">
        <v>228.99</v>
      </c>
    </row>
    <row r="61" spans="1:7" x14ac:dyDescent="0.2">
      <c r="A61" s="100">
        <v>5765</v>
      </c>
      <c r="B61" s="101">
        <v>223.40600000000001</v>
      </c>
      <c r="C61" s="102">
        <v>228.99</v>
      </c>
      <c r="D61" s="103"/>
      <c r="E61" s="100">
        <v>5775</v>
      </c>
      <c r="F61" s="101">
        <v>223.40600000000001</v>
      </c>
      <c r="G61" s="102">
        <v>228.99</v>
      </c>
    </row>
  </sheetData>
  <mergeCells count="2">
    <mergeCell ref="A1:C1"/>
    <mergeCell ref="E1:G1"/>
  </mergeCells>
  <pageMargins left="0.7" right="0.7" top="0.75" bottom="0.75" header="0.3" footer="0.3"/>
  <headerFooter>
    <oddFooter>&amp;R_x000D_&amp;1#&amp;"Aptos"&amp;10&amp;K000000 Internal</oddFooter>
  </headerFooter>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88245-D648-4235-9FC9-E319AEC76F40}">
  <sheetPr codeName="Sheet6"/>
  <dimension ref="A1:G31"/>
  <sheetViews>
    <sheetView zoomScaleNormal="100" workbookViewId="0">
      <selection activeCell="N25" sqref="N25"/>
    </sheetView>
  </sheetViews>
  <sheetFormatPr defaultRowHeight="12.75" x14ac:dyDescent="0.2"/>
  <cols>
    <col min="1" max="7" width="10.83203125" customWidth="1"/>
  </cols>
  <sheetData>
    <row r="1" spans="1:7" ht="30" customHeight="1" x14ac:dyDescent="0.2">
      <c r="A1" s="306" t="s">
        <v>7</v>
      </c>
      <c r="B1" s="306"/>
      <c r="C1" s="306"/>
      <c r="D1" s="103"/>
      <c r="E1" s="306" t="s">
        <v>8</v>
      </c>
      <c r="F1" s="306"/>
      <c r="G1" s="306"/>
    </row>
    <row r="2" spans="1:7" ht="30" customHeight="1" x14ac:dyDescent="0.2">
      <c r="A2" s="92" t="s">
        <v>30</v>
      </c>
      <c r="B2" s="95" t="s">
        <v>2</v>
      </c>
      <c r="C2" s="94" t="s">
        <v>3</v>
      </c>
      <c r="D2" s="103"/>
      <c r="E2" s="92" t="s">
        <v>30</v>
      </c>
      <c r="F2" s="95" t="s">
        <v>2</v>
      </c>
      <c r="G2" s="94" t="s">
        <v>3</v>
      </c>
    </row>
    <row r="3" spans="1:7" x14ac:dyDescent="0.2">
      <c r="A3" s="96">
        <v>0</v>
      </c>
      <c r="B3" s="97">
        <v>3.6120000000000001</v>
      </c>
      <c r="C3" s="98">
        <v>3.7</v>
      </c>
      <c r="D3" s="103"/>
      <c r="E3" s="96">
        <v>0</v>
      </c>
      <c r="F3" s="97">
        <v>3.6120000000000001</v>
      </c>
      <c r="G3" s="98">
        <v>3.7</v>
      </c>
    </row>
    <row r="4" spans="1:7" x14ac:dyDescent="0.2">
      <c r="A4" s="96">
        <v>104</v>
      </c>
      <c r="B4" s="97">
        <v>15.728</v>
      </c>
      <c r="C4" s="98">
        <v>16.12</v>
      </c>
      <c r="D4" s="103"/>
      <c r="E4" s="96">
        <v>104</v>
      </c>
      <c r="F4" s="97">
        <v>15.728</v>
      </c>
      <c r="G4" s="98">
        <v>16.12</v>
      </c>
    </row>
    <row r="5" spans="1:7" x14ac:dyDescent="0.2">
      <c r="A5" s="96">
        <v>207</v>
      </c>
      <c r="B5" s="97">
        <v>27.963000000000001</v>
      </c>
      <c r="C5" s="98">
        <v>28.66</v>
      </c>
      <c r="D5" s="103"/>
      <c r="E5" s="96">
        <v>207</v>
      </c>
      <c r="F5" s="97">
        <v>27.963000000000001</v>
      </c>
      <c r="G5" s="98">
        <v>28.66</v>
      </c>
    </row>
    <row r="6" spans="1:7" x14ac:dyDescent="0.2">
      <c r="A6" s="96">
        <v>311</v>
      </c>
      <c r="B6" s="97">
        <v>40.317</v>
      </c>
      <c r="C6" s="98">
        <v>41.33</v>
      </c>
      <c r="D6" s="103"/>
      <c r="E6" s="96">
        <v>311</v>
      </c>
      <c r="F6" s="97">
        <v>40.317</v>
      </c>
      <c r="G6" s="98">
        <v>41.33</v>
      </c>
    </row>
    <row r="7" spans="1:7" x14ac:dyDescent="0.2">
      <c r="A7" s="96">
        <v>414</v>
      </c>
      <c r="B7" s="97">
        <v>52.790999999999997</v>
      </c>
      <c r="C7" s="98">
        <v>54.11</v>
      </c>
      <c r="D7" s="103"/>
      <c r="E7" s="96">
        <v>414</v>
      </c>
      <c r="F7" s="97">
        <v>52.790999999999997</v>
      </c>
      <c r="G7" s="98">
        <v>54.11</v>
      </c>
    </row>
    <row r="8" spans="1:7" x14ac:dyDescent="0.2">
      <c r="A8" s="96">
        <v>518</v>
      </c>
      <c r="B8" s="97">
        <v>65.341999999999999</v>
      </c>
      <c r="C8" s="98">
        <v>66.98</v>
      </c>
      <c r="D8" s="103"/>
      <c r="E8" s="96">
        <v>518</v>
      </c>
      <c r="F8" s="97">
        <v>65.341999999999999</v>
      </c>
      <c r="G8" s="98">
        <v>66.98</v>
      </c>
    </row>
    <row r="9" spans="1:7" x14ac:dyDescent="0.2">
      <c r="A9" s="96">
        <v>621</v>
      </c>
      <c r="B9" s="97">
        <v>77.894999999999996</v>
      </c>
      <c r="C9" s="98">
        <v>79.84</v>
      </c>
      <c r="D9" s="103"/>
      <c r="E9" s="96">
        <v>621</v>
      </c>
      <c r="F9" s="97">
        <v>77.894999999999996</v>
      </c>
      <c r="G9" s="98">
        <v>79.84</v>
      </c>
    </row>
    <row r="10" spans="1:7" x14ac:dyDescent="0.2">
      <c r="A10" s="96">
        <v>725</v>
      </c>
      <c r="B10" s="97">
        <v>90.447999999999993</v>
      </c>
      <c r="C10" s="98">
        <v>92.71</v>
      </c>
      <c r="D10" s="103"/>
      <c r="E10" s="96">
        <v>725</v>
      </c>
      <c r="F10" s="97">
        <v>90.447999999999993</v>
      </c>
      <c r="G10" s="98">
        <v>92.71</v>
      </c>
    </row>
    <row r="11" spans="1:7" x14ac:dyDescent="0.2">
      <c r="A11" s="96">
        <v>828</v>
      </c>
      <c r="B11" s="97">
        <v>103.001</v>
      </c>
      <c r="C11" s="98">
        <v>105.58</v>
      </c>
      <c r="D11" s="103"/>
      <c r="E11" s="96">
        <v>828</v>
      </c>
      <c r="F11" s="97">
        <v>103.001</v>
      </c>
      <c r="G11" s="98">
        <v>105.58</v>
      </c>
    </row>
    <row r="12" spans="1:7" x14ac:dyDescent="0.2">
      <c r="A12" s="96">
        <v>932</v>
      </c>
      <c r="B12" s="97">
        <v>115.553</v>
      </c>
      <c r="C12" s="98">
        <v>118.44</v>
      </c>
      <c r="D12" s="103"/>
      <c r="E12" s="96">
        <v>932</v>
      </c>
      <c r="F12" s="97">
        <v>115.553</v>
      </c>
      <c r="G12" s="98">
        <v>118.44</v>
      </c>
    </row>
    <row r="13" spans="1:7" x14ac:dyDescent="0.2">
      <c r="A13" s="96">
        <v>1035</v>
      </c>
      <c r="B13" s="97">
        <v>128.10599999999999</v>
      </c>
      <c r="C13" s="98">
        <v>131.31</v>
      </c>
      <c r="D13" s="103"/>
      <c r="E13" s="96">
        <v>1035</v>
      </c>
      <c r="F13" s="97">
        <v>128.10599999999999</v>
      </c>
      <c r="G13" s="98">
        <v>131.31</v>
      </c>
    </row>
    <row r="14" spans="1:7" x14ac:dyDescent="0.2">
      <c r="A14" s="96">
        <v>1139</v>
      </c>
      <c r="B14" s="97">
        <v>140.65899999999999</v>
      </c>
      <c r="C14" s="98">
        <v>144.18</v>
      </c>
      <c r="D14" s="103"/>
      <c r="E14" s="96">
        <v>1139</v>
      </c>
      <c r="F14" s="97">
        <v>140.65899999999999</v>
      </c>
      <c r="G14" s="98">
        <v>144.18</v>
      </c>
    </row>
    <row r="15" spans="1:7" x14ac:dyDescent="0.2">
      <c r="A15" s="96">
        <v>1242</v>
      </c>
      <c r="B15" s="97">
        <v>153.21100000000001</v>
      </c>
      <c r="C15" s="98">
        <v>157.04</v>
      </c>
      <c r="D15" s="103"/>
      <c r="E15" s="96">
        <v>1242</v>
      </c>
      <c r="F15" s="97">
        <v>153.21100000000001</v>
      </c>
      <c r="G15" s="98">
        <v>157.04</v>
      </c>
    </row>
    <row r="16" spans="1:7" x14ac:dyDescent="0.2">
      <c r="A16" s="96">
        <v>1346</v>
      </c>
      <c r="B16" s="97">
        <v>165.76400000000001</v>
      </c>
      <c r="C16" s="98">
        <v>169.91</v>
      </c>
      <c r="D16" s="103"/>
      <c r="E16" s="96">
        <v>1346</v>
      </c>
      <c r="F16" s="97">
        <v>165.76400000000001</v>
      </c>
      <c r="G16" s="98">
        <v>169.91</v>
      </c>
    </row>
    <row r="17" spans="1:7" x14ac:dyDescent="0.2">
      <c r="A17" s="96">
        <v>1449</v>
      </c>
      <c r="B17" s="97">
        <v>178.31700000000001</v>
      </c>
      <c r="C17" s="98">
        <v>182.77</v>
      </c>
      <c r="D17" s="103"/>
      <c r="E17" s="96">
        <v>1449</v>
      </c>
      <c r="F17" s="97">
        <v>178.31700000000001</v>
      </c>
      <c r="G17" s="98">
        <v>182.77</v>
      </c>
    </row>
    <row r="18" spans="1:7" x14ac:dyDescent="0.2">
      <c r="A18" s="96">
        <v>1550</v>
      </c>
      <c r="B18" s="97">
        <v>187.09399999999999</v>
      </c>
      <c r="C18" s="98">
        <v>191.77</v>
      </c>
      <c r="D18" s="103"/>
      <c r="E18" s="96">
        <v>1550</v>
      </c>
      <c r="F18" s="97">
        <v>187.09399999999999</v>
      </c>
      <c r="G18" s="98">
        <v>191.77</v>
      </c>
    </row>
    <row r="19" spans="1:7" x14ac:dyDescent="0.2">
      <c r="A19" s="96">
        <v>1650</v>
      </c>
      <c r="B19" s="97">
        <v>187.09399999999999</v>
      </c>
      <c r="C19" s="98">
        <v>191.77</v>
      </c>
      <c r="D19" s="103"/>
      <c r="E19" s="96">
        <v>1650</v>
      </c>
      <c r="F19" s="97">
        <v>187.09399999999999</v>
      </c>
      <c r="G19" s="98">
        <v>191.77</v>
      </c>
    </row>
    <row r="20" spans="1:7" x14ac:dyDescent="0.2">
      <c r="A20" s="96">
        <v>1750</v>
      </c>
      <c r="B20" s="97">
        <v>187.09399999999999</v>
      </c>
      <c r="C20" s="98">
        <v>191.77</v>
      </c>
      <c r="D20" s="103"/>
      <c r="E20" s="96">
        <v>1750</v>
      </c>
      <c r="F20" s="97">
        <v>187.09399999999999</v>
      </c>
      <c r="G20" s="98">
        <v>191.77</v>
      </c>
    </row>
    <row r="21" spans="1:7" x14ac:dyDescent="0.2">
      <c r="A21" s="96">
        <v>1850</v>
      </c>
      <c r="B21" s="97">
        <v>187.09399999999999</v>
      </c>
      <c r="C21" s="98">
        <v>191.77</v>
      </c>
      <c r="D21" s="103"/>
      <c r="E21" s="96">
        <v>1850</v>
      </c>
      <c r="F21" s="97">
        <v>187.09399999999999</v>
      </c>
      <c r="G21" s="98">
        <v>191.77</v>
      </c>
    </row>
    <row r="22" spans="1:7" x14ac:dyDescent="0.2">
      <c r="A22" s="96">
        <v>1950</v>
      </c>
      <c r="B22" s="97">
        <v>187.09399999999999</v>
      </c>
      <c r="C22" s="98">
        <v>191.77</v>
      </c>
      <c r="D22" s="103"/>
      <c r="E22" s="96">
        <v>1950</v>
      </c>
      <c r="F22" s="97">
        <v>187.09399999999999</v>
      </c>
      <c r="G22" s="98">
        <v>191.77</v>
      </c>
    </row>
    <row r="23" spans="1:7" x14ac:dyDescent="0.2">
      <c r="A23" s="96">
        <v>2050</v>
      </c>
      <c r="B23" s="97">
        <v>187.09399999999999</v>
      </c>
      <c r="C23" s="98">
        <v>191.77</v>
      </c>
      <c r="D23" s="103"/>
      <c r="E23" s="96">
        <v>2050</v>
      </c>
      <c r="F23" s="97">
        <v>187.09399999999999</v>
      </c>
      <c r="G23" s="98">
        <v>191.77</v>
      </c>
    </row>
    <row r="24" spans="1:7" x14ac:dyDescent="0.2">
      <c r="A24" s="96">
        <v>2150</v>
      </c>
      <c r="B24" s="97">
        <v>187.09399999999999</v>
      </c>
      <c r="C24" s="98">
        <v>191.77</v>
      </c>
      <c r="D24" s="103"/>
      <c r="E24" s="96">
        <v>2150</v>
      </c>
      <c r="F24" s="97">
        <v>187.09399999999999</v>
      </c>
      <c r="G24" s="98">
        <v>191.77</v>
      </c>
    </row>
    <row r="25" spans="1:7" x14ac:dyDescent="0.2">
      <c r="A25" s="96">
        <v>2250</v>
      </c>
      <c r="B25" s="97">
        <v>187.09399999999999</v>
      </c>
      <c r="C25" s="98">
        <v>191.77</v>
      </c>
      <c r="D25" s="103"/>
      <c r="E25" s="96">
        <v>2250</v>
      </c>
      <c r="F25" s="97">
        <v>187.09399999999999</v>
      </c>
      <c r="G25" s="98">
        <v>191.77</v>
      </c>
    </row>
    <row r="26" spans="1:7" x14ac:dyDescent="0.2">
      <c r="A26" s="96">
        <v>2350</v>
      </c>
      <c r="B26" s="97">
        <v>187.09399999999999</v>
      </c>
      <c r="C26" s="98">
        <v>191.77</v>
      </c>
      <c r="D26" s="103"/>
      <c r="E26" s="96">
        <v>2350</v>
      </c>
      <c r="F26" s="97">
        <v>187.09399999999999</v>
      </c>
      <c r="G26" s="98">
        <v>191.77</v>
      </c>
    </row>
    <row r="27" spans="1:7" x14ac:dyDescent="0.2">
      <c r="A27" s="96">
        <v>2450</v>
      </c>
      <c r="B27" s="97">
        <v>187.09399999999999</v>
      </c>
      <c r="C27" s="98">
        <v>191.77</v>
      </c>
      <c r="D27" s="103"/>
      <c r="E27" s="96">
        <v>2450</v>
      </c>
      <c r="F27" s="97">
        <v>187.09399999999999</v>
      </c>
      <c r="G27" s="98">
        <v>191.77</v>
      </c>
    </row>
    <row r="28" spans="1:7" x14ac:dyDescent="0.2">
      <c r="A28" s="96">
        <v>2550</v>
      </c>
      <c r="B28" s="97">
        <v>187.09399999999999</v>
      </c>
      <c r="C28" s="98">
        <v>191.77</v>
      </c>
      <c r="D28" s="103"/>
      <c r="E28" s="96">
        <v>2550</v>
      </c>
      <c r="F28" s="97">
        <v>187.09399999999999</v>
      </c>
      <c r="G28" s="98">
        <v>191.77</v>
      </c>
    </row>
    <row r="29" spans="1:7" x14ac:dyDescent="0.2">
      <c r="A29" s="96">
        <v>2650</v>
      </c>
      <c r="B29" s="97">
        <v>187.09399999999999</v>
      </c>
      <c r="C29" s="98">
        <v>191.77</v>
      </c>
      <c r="D29" s="103"/>
      <c r="E29" s="96">
        <v>2650</v>
      </c>
      <c r="F29" s="97">
        <v>187.09399999999999</v>
      </c>
      <c r="G29" s="98">
        <v>191.77</v>
      </c>
    </row>
    <row r="30" spans="1:7" x14ac:dyDescent="0.2">
      <c r="A30" s="96">
        <v>2750</v>
      </c>
      <c r="B30" s="97">
        <v>187.09399999999999</v>
      </c>
      <c r="C30" s="98">
        <v>191.77</v>
      </c>
      <c r="D30" s="103"/>
      <c r="E30" s="96">
        <v>2750</v>
      </c>
      <c r="F30" s="97">
        <v>187.09399999999999</v>
      </c>
      <c r="G30" s="98">
        <v>191.77</v>
      </c>
    </row>
    <row r="31" spans="1:7" x14ac:dyDescent="0.2">
      <c r="A31" s="100">
        <v>2820</v>
      </c>
      <c r="B31" s="101">
        <v>187.09399999999999</v>
      </c>
      <c r="C31" s="102">
        <v>191.77</v>
      </c>
      <c r="D31" s="103"/>
      <c r="E31" s="100">
        <v>2820</v>
      </c>
      <c r="F31" s="101">
        <v>187.09399999999999</v>
      </c>
      <c r="G31" s="102">
        <v>191.77</v>
      </c>
    </row>
  </sheetData>
  <mergeCells count="2">
    <mergeCell ref="A1:C1"/>
    <mergeCell ref="E1:G1"/>
  </mergeCells>
  <pageMargins left="0.7" right="0.7" top="0.75" bottom="0.75" header="0.3" footer="0.3"/>
  <headerFooter>
    <oddFooter>&amp;R_x000D_&amp;1#&amp;"Aptos"&amp;10&amp;K000000 Internal</oddFooter>
  </headerFooter>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9C79E-ACC1-4B66-A642-5DF6A5FBB5F8}">
  <sheetPr codeName="Sheet7"/>
  <dimension ref="A1:C31"/>
  <sheetViews>
    <sheetView workbookViewId="0">
      <selection activeCell="B5" sqref="B5"/>
    </sheetView>
  </sheetViews>
  <sheetFormatPr defaultRowHeight="12.75" x14ac:dyDescent="0.2"/>
  <cols>
    <col min="1" max="3" width="10.83203125" customWidth="1"/>
  </cols>
  <sheetData>
    <row r="1" spans="1:3" ht="30" customHeight="1" x14ac:dyDescent="0.2">
      <c r="A1" s="306" t="s">
        <v>9</v>
      </c>
      <c r="B1" s="306"/>
      <c r="C1" s="306"/>
    </row>
    <row r="2" spans="1:3" ht="30" customHeight="1" x14ac:dyDescent="0.2">
      <c r="A2" s="105" t="s">
        <v>30</v>
      </c>
      <c r="B2" s="106" t="s">
        <v>130</v>
      </c>
      <c r="C2" s="106" t="s">
        <v>131</v>
      </c>
    </row>
    <row r="3" spans="1:3" x14ac:dyDescent="0.2">
      <c r="A3" s="107">
        <v>0</v>
      </c>
      <c r="B3" s="108">
        <v>7.0209999999999999</v>
      </c>
      <c r="C3" s="109">
        <v>7.2</v>
      </c>
    </row>
    <row r="4" spans="1:3" x14ac:dyDescent="0.2">
      <c r="A4" s="110">
        <v>100</v>
      </c>
      <c r="B4" s="111">
        <v>30.425000000000001</v>
      </c>
      <c r="C4" s="112">
        <v>31.19</v>
      </c>
    </row>
    <row r="5" spans="1:3" x14ac:dyDescent="0.2">
      <c r="A5" s="107">
        <v>200</v>
      </c>
      <c r="B5" s="108">
        <v>53.829000000000001</v>
      </c>
      <c r="C5" s="109">
        <v>55.17</v>
      </c>
    </row>
    <row r="6" spans="1:3" x14ac:dyDescent="0.2">
      <c r="A6" s="110">
        <v>300</v>
      </c>
      <c r="B6" s="111">
        <v>77.233000000000004</v>
      </c>
      <c r="C6" s="112">
        <v>79.16</v>
      </c>
    </row>
    <row r="7" spans="1:3" x14ac:dyDescent="0.2">
      <c r="A7" s="107">
        <v>400</v>
      </c>
      <c r="B7" s="108">
        <v>100.637</v>
      </c>
      <c r="C7" s="109">
        <v>103.15</v>
      </c>
    </row>
    <row r="8" spans="1:3" x14ac:dyDescent="0.2">
      <c r="A8" s="110">
        <v>500</v>
      </c>
      <c r="B8" s="111">
        <v>124.04</v>
      </c>
      <c r="C8" s="112">
        <v>127.14</v>
      </c>
    </row>
    <row r="9" spans="1:3" x14ac:dyDescent="0.2">
      <c r="A9" s="107">
        <v>600</v>
      </c>
      <c r="B9" s="108">
        <v>147.44399999999999</v>
      </c>
      <c r="C9" s="109">
        <v>151.13</v>
      </c>
    </row>
    <row r="10" spans="1:3" x14ac:dyDescent="0.2">
      <c r="A10" s="110">
        <v>700</v>
      </c>
      <c r="B10" s="111">
        <v>170.84800000000001</v>
      </c>
      <c r="C10" s="112">
        <v>175.12</v>
      </c>
    </row>
    <row r="11" spans="1:3" x14ac:dyDescent="0.2">
      <c r="A11" s="107">
        <v>800</v>
      </c>
      <c r="B11" s="108">
        <v>194.25200000000001</v>
      </c>
      <c r="C11" s="109">
        <v>199.11</v>
      </c>
    </row>
    <row r="12" spans="1:3" x14ac:dyDescent="0.2">
      <c r="A12" s="110">
        <v>900</v>
      </c>
      <c r="B12" s="111">
        <v>217.65600000000001</v>
      </c>
      <c r="C12" s="112">
        <v>223.1</v>
      </c>
    </row>
    <row r="13" spans="1:3" x14ac:dyDescent="0.2">
      <c r="A13" s="107">
        <v>1000</v>
      </c>
      <c r="B13" s="108">
        <v>241.06</v>
      </c>
      <c r="C13" s="109">
        <v>247.09</v>
      </c>
    </row>
    <row r="14" spans="1:3" x14ac:dyDescent="0.2">
      <c r="A14" s="110">
        <v>1100</v>
      </c>
      <c r="B14" s="111">
        <v>264.464</v>
      </c>
      <c r="C14" s="112">
        <v>271.08</v>
      </c>
    </row>
    <row r="15" spans="1:3" x14ac:dyDescent="0.2">
      <c r="A15" s="107">
        <v>1200</v>
      </c>
      <c r="B15" s="108">
        <v>287.86799999999999</v>
      </c>
      <c r="C15" s="109">
        <v>295.06</v>
      </c>
    </row>
    <row r="16" spans="1:3" x14ac:dyDescent="0.2">
      <c r="A16" s="110">
        <v>1300</v>
      </c>
      <c r="B16" s="111">
        <v>311.27100000000002</v>
      </c>
      <c r="C16" s="112">
        <v>319.05</v>
      </c>
    </row>
    <row r="17" spans="1:3" x14ac:dyDescent="0.2">
      <c r="A17" s="107">
        <v>1400</v>
      </c>
      <c r="B17" s="108">
        <v>334.67500000000001</v>
      </c>
      <c r="C17" s="109">
        <v>343.04</v>
      </c>
    </row>
    <row r="18" spans="1:3" x14ac:dyDescent="0.2">
      <c r="A18" s="113">
        <v>1500</v>
      </c>
      <c r="B18" s="114">
        <v>351.03899999999999</v>
      </c>
      <c r="C18" s="115">
        <v>359.82</v>
      </c>
    </row>
    <row r="19" spans="1:3" x14ac:dyDescent="0.2">
      <c r="A19" s="107">
        <v>1600</v>
      </c>
      <c r="B19" s="108">
        <v>351.03899999999999</v>
      </c>
      <c r="C19" s="109">
        <v>359.82</v>
      </c>
    </row>
    <row r="20" spans="1:3" x14ac:dyDescent="0.2">
      <c r="A20" s="113">
        <v>1700</v>
      </c>
      <c r="B20" s="114">
        <v>351.03899999999999</v>
      </c>
      <c r="C20" s="115">
        <v>359.82</v>
      </c>
    </row>
    <row r="21" spans="1:3" x14ac:dyDescent="0.2">
      <c r="A21" s="107">
        <v>1800</v>
      </c>
      <c r="B21" s="108">
        <v>351.03899999999999</v>
      </c>
      <c r="C21" s="109">
        <v>359.82</v>
      </c>
    </row>
    <row r="22" spans="1:3" x14ac:dyDescent="0.2">
      <c r="A22" s="113">
        <v>1900</v>
      </c>
      <c r="B22" s="114">
        <v>351.03899999999999</v>
      </c>
      <c r="C22" s="115">
        <v>359.82</v>
      </c>
    </row>
    <row r="23" spans="1:3" x14ac:dyDescent="0.2">
      <c r="A23" s="107">
        <v>2000</v>
      </c>
      <c r="B23" s="108">
        <v>351.03899999999999</v>
      </c>
      <c r="C23" s="109">
        <v>359.82</v>
      </c>
    </row>
    <row r="24" spans="1:3" x14ac:dyDescent="0.2">
      <c r="A24" s="113">
        <v>2100</v>
      </c>
      <c r="B24" s="114">
        <v>351.03899999999999</v>
      </c>
      <c r="C24" s="115">
        <v>359.82</v>
      </c>
    </row>
    <row r="25" spans="1:3" x14ac:dyDescent="0.2">
      <c r="A25" s="107">
        <v>2200</v>
      </c>
      <c r="B25" s="108">
        <v>351.03899999999999</v>
      </c>
      <c r="C25" s="109">
        <v>359.82</v>
      </c>
    </row>
    <row r="26" spans="1:3" x14ac:dyDescent="0.2">
      <c r="A26" s="113">
        <v>2300</v>
      </c>
      <c r="B26" s="114">
        <v>351.03899999999999</v>
      </c>
      <c r="C26" s="115">
        <v>359.82</v>
      </c>
    </row>
    <row r="27" spans="1:3" x14ac:dyDescent="0.2">
      <c r="A27" s="107">
        <v>2400</v>
      </c>
      <c r="B27" s="108">
        <v>351.03899999999999</v>
      </c>
      <c r="C27" s="109">
        <v>359.82</v>
      </c>
    </row>
    <row r="28" spans="1:3" x14ac:dyDescent="0.2">
      <c r="A28" s="113">
        <v>2500</v>
      </c>
      <c r="B28" s="114">
        <v>351.03899999999999</v>
      </c>
      <c r="C28" s="115">
        <v>359.82</v>
      </c>
    </row>
    <row r="29" spans="1:3" x14ac:dyDescent="0.2">
      <c r="A29" s="107">
        <v>2600</v>
      </c>
      <c r="B29" s="108">
        <v>351.03899999999999</v>
      </c>
      <c r="C29" s="109">
        <v>359.82</v>
      </c>
    </row>
    <row r="30" spans="1:3" x14ac:dyDescent="0.2">
      <c r="A30" s="110">
        <v>2700</v>
      </c>
      <c r="B30" s="111">
        <v>351.03899999999999</v>
      </c>
      <c r="C30" s="112">
        <v>359.82</v>
      </c>
    </row>
    <row r="31" spans="1:3" x14ac:dyDescent="0.2">
      <c r="A31" s="103"/>
      <c r="B31" s="103"/>
      <c r="C31" s="103"/>
    </row>
  </sheetData>
  <mergeCells count="1">
    <mergeCell ref="A1:C1"/>
  </mergeCells>
  <pageMargins left="0.7" right="0.7" top="0.75" bottom="0.75" header="0.3" footer="0.3"/>
  <headerFooter>
    <oddFooter>&amp;R_x000D_&amp;1#&amp;"Aptos"&amp;10&amp;K000000 Internal</oddFoot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31790-4E4B-40C0-A389-9A3E4DC8E09A}">
  <sheetPr codeName="Sheet8"/>
  <dimension ref="A1:K55"/>
  <sheetViews>
    <sheetView workbookViewId="0">
      <selection activeCell="I59" sqref="I59"/>
    </sheetView>
  </sheetViews>
  <sheetFormatPr defaultRowHeight="12.75" x14ac:dyDescent="0.2"/>
  <cols>
    <col min="1" max="11" width="10.83203125" customWidth="1"/>
  </cols>
  <sheetData>
    <row r="1" spans="1:11" ht="30" customHeight="1" x14ac:dyDescent="0.2">
      <c r="A1" s="306" t="s">
        <v>10</v>
      </c>
      <c r="B1" s="306"/>
      <c r="C1" s="306"/>
      <c r="D1" s="103"/>
      <c r="E1" s="306" t="s">
        <v>11</v>
      </c>
      <c r="F1" s="306"/>
      <c r="G1" s="306"/>
      <c r="H1" s="103"/>
      <c r="I1" s="306" t="s">
        <v>12</v>
      </c>
      <c r="J1" s="306"/>
      <c r="K1" s="306"/>
    </row>
    <row r="2" spans="1:11" ht="30" customHeight="1" x14ac:dyDescent="0.2">
      <c r="A2" s="92" t="s">
        <v>30</v>
      </c>
      <c r="B2" s="95" t="s">
        <v>2</v>
      </c>
      <c r="C2" s="94" t="s">
        <v>3</v>
      </c>
      <c r="D2" s="103"/>
      <c r="E2" s="92" t="s">
        <v>30</v>
      </c>
      <c r="F2" s="95" t="s">
        <v>2</v>
      </c>
      <c r="G2" s="94" t="s">
        <v>3</v>
      </c>
      <c r="H2" s="103"/>
      <c r="I2" s="92" t="s">
        <v>30</v>
      </c>
      <c r="J2" s="95" t="s">
        <v>2</v>
      </c>
      <c r="K2" s="94" t="s">
        <v>3</v>
      </c>
    </row>
    <row r="3" spans="1:11" x14ac:dyDescent="0.2">
      <c r="A3" s="96">
        <v>0</v>
      </c>
      <c r="B3" s="97">
        <v>0.14499999999999999</v>
      </c>
      <c r="C3" s="98">
        <v>0.15</v>
      </c>
      <c r="D3" s="103"/>
      <c r="E3" s="96">
        <v>0</v>
      </c>
      <c r="F3" s="97">
        <v>0.155</v>
      </c>
      <c r="G3" s="98">
        <v>0.16</v>
      </c>
      <c r="H3" s="103"/>
      <c r="I3" s="96">
        <v>0</v>
      </c>
      <c r="J3" s="97">
        <v>0.14399999999999999</v>
      </c>
      <c r="K3" s="98">
        <v>0.15</v>
      </c>
    </row>
    <row r="4" spans="1:11" x14ac:dyDescent="0.2">
      <c r="A4" s="96">
        <v>110</v>
      </c>
      <c r="B4" s="97">
        <v>0.35499999999999998</v>
      </c>
      <c r="C4" s="98">
        <v>0.36</v>
      </c>
      <c r="D4" s="103"/>
      <c r="E4" s="96">
        <v>110</v>
      </c>
      <c r="F4" s="97">
        <v>0.371</v>
      </c>
      <c r="G4" s="98">
        <v>0.38</v>
      </c>
      <c r="H4" s="103"/>
      <c r="I4" s="96">
        <v>100</v>
      </c>
      <c r="J4" s="97">
        <v>0.378</v>
      </c>
      <c r="K4" s="98">
        <v>0.39</v>
      </c>
    </row>
    <row r="5" spans="1:11" x14ac:dyDescent="0.2">
      <c r="A5" s="96">
        <v>219</v>
      </c>
      <c r="B5" s="97">
        <v>0.65800000000000003</v>
      </c>
      <c r="C5" s="98">
        <v>0.67</v>
      </c>
      <c r="D5" s="103"/>
      <c r="E5" s="96">
        <v>219</v>
      </c>
      <c r="F5" s="97">
        <v>0.67900000000000005</v>
      </c>
      <c r="G5" s="98">
        <v>0.7</v>
      </c>
      <c r="H5" s="103"/>
      <c r="I5" s="96">
        <v>200</v>
      </c>
      <c r="J5" s="97">
        <v>0.72399999999999998</v>
      </c>
      <c r="K5" s="98">
        <v>0.74</v>
      </c>
    </row>
    <row r="6" spans="1:11" x14ac:dyDescent="0.2">
      <c r="A6" s="96">
        <v>329</v>
      </c>
      <c r="B6" s="97">
        <v>1.054</v>
      </c>
      <c r="C6" s="98">
        <v>1.08</v>
      </c>
      <c r="D6" s="103"/>
      <c r="E6" s="96">
        <v>329</v>
      </c>
      <c r="F6" s="97">
        <v>1.081</v>
      </c>
      <c r="G6" s="98">
        <v>1.1100000000000001</v>
      </c>
      <c r="H6" s="103"/>
      <c r="I6" s="96">
        <v>300</v>
      </c>
      <c r="J6" s="97">
        <v>1.181</v>
      </c>
      <c r="K6" s="98">
        <v>1.21</v>
      </c>
    </row>
    <row r="7" spans="1:11" x14ac:dyDescent="0.2">
      <c r="A7" s="96">
        <v>439</v>
      </c>
      <c r="B7" s="97">
        <v>1.5429999999999999</v>
      </c>
      <c r="C7" s="98">
        <v>1.58</v>
      </c>
      <c r="D7" s="103"/>
      <c r="E7" s="96">
        <v>439</v>
      </c>
      <c r="F7" s="97">
        <v>1.575</v>
      </c>
      <c r="G7" s="98">
        <v>1.61</v>
      </c>
      <c r="H7" s="103"/>
      <c r="I7" s="96">
        <v>400</v>
      </c>
      <c r="J7" s="97">
        <v>1.75</v>
      </c>
      <c r="K7" s="98">
        <v>1.79</v>
      </c>
    </row>
    <row r="8" spans="1:11" x14ac:dyDescent="0.2">
      <c r="A8" s="96">
        <v>548</v>
      </c>
      <c r="B8" s="97">
        <v>2.1240000000000001</v>
      </c>
      <c r="C8" s="98">
        <v>2.1800000000000002</v>
      </c>
      <c r="D8" s="103"/>
      <c r="E8" s="96">
        <v>548</v>
      </c>
      <c r="F8" s="97">
        <v>2.1619999999999999</v>
      </c>
      <c r="G8" s="98">
        <v>2.2200000000000002</v>
      </c>
      <c r="H8" s="103"/>
      <c r="I8" s="96">
        <v>500</v>
      </c>
      <c r="J8" s="97">
        <v>2.4300000000000002</v>
      </c>
      <c r="K8" s="98">
        <v>2.4900000000000002</v>
      </c>
    </row>
    <row r="9" spans="1:11" x14ac:dyDescent="0.2">
      <c r="A9" s="96">
        <v>658</v>
      </c>
      <c r="B9" s="97">
        <v>2.798</v>
      </c>
      <c r="C9" s="98">
        <v>2.87</v>
      </c>
      <c r="D9" s="103"/>
      <c r="E9" s="96">
        <v>658</v>
      </c>
      <c r="F9" s="97">
        <v>2.8410000000000002</v>
      </c>
      <c r="G9" s="98">
        <v>2.91</v>
      </c>
      <c r="H9" s="103"/>
      <c r="I9" s="96">
        <v>600</v>
      </c>
      <c r="J9" s="97">
        <v>3.2210000000000001</v>
      </c>
      <c r="K9" s="116">
        <v>3.3</v>
      </c>
    </row>
    <row r="10" spans="1:11" x14ac:dyDescent="0.2">
      <c r="A10" s="96">
        <v>768</v>
      </c>
      <c r="B10" s="97">
        <v>3.5640000000000001</v>
      </c>
      <c r="C10" s="98">
        <v>3.65</v>
      </c>
      <c r="D10" s="103"/>
      <c r="E10" s="96">
        <v>768</v>
      </c>
      <c r="F10" s="97">
        <v>3.613</v>
      </c>
      <c r="G10" s="98">
        <v>3.7</v>
      </c>
      <c r="H10" s="103"/>
      <c r="I10" s="96">
        <v>700</v>
      </c>
      <c r="J10" s="97">
        <v>4.1230000000000002</v>
      </c>
      <c r="K10" s="98">
        <v>4.2300000000000004</v>
      </c>
    </row>
    <row r="11" spans="1:11" x14ac:dyDescent="0.2">
      <c r="A11" s="96">
        <v>877</v>
      </c>
      <c r="B11" s="97">
        <v>4.4240000000000004</v>
      </c>
      <c r="C11" s="98">
        <v>4.53</v>
      </c>
      <c r="D11" s="103"/>
      <c r="E11" s="96">
        <v>877</v>
      </c>
      <c r="F11" s="97">
        <v>4.4779999999999998</v>
      </c>
      <c r="G11" s="98">
        <v>4.59</v>
      </c>
      <c r="H11" s="103"/>
      <c r="I11" s="96">
        <v>800</v>
      </c>
      <c r="J11" s="97">
        <v>5.1360000000000001</v>
      </c>
      <c r="K11" s="98">
        <v>5.26</v>
      </c>
    </row>
    <row r="12" spans="1:11" x14ac:dyDescent="0.2">
      <c r="A12" s="96">
        <v>987</v>
      </c>
      <c r="B12" s="97">
        <v>5.3760000000000003</v>
      </c>
      <c r="C12" s="98">
        <v>5.51</v>
      </c>
      <c r="D12" s="103"/>
      <c r="E12" s="96">
        <v>987</v>
      </c>
      <c r="F12" s="97">
        <v>5.4359999999999999</v>
      </c>
      <c r="G12" s="98">
        <v>5.57</v>
      </c>
      <c r="H12" s="103"/>
      <c r="I12" s="96">
        <v>900</v>
      </c>
      <c r="J12" s="97">
        <v>6.2610000000000001</v>
      </c>
      <c r="K12" s="98">
        <v>6.42</v>
      </c>
    </row>
    <row r="13" spans="1:11" x14ac:dyDescent="0.2">
      <c r="A13" s="96">
        <v>1093</v>
      </c>
      <c r="B13" s="97">
        <v>6.4210000000000003</v>
      </c>
      <c r="C13" s="98">
        <v>6.58</v>
      </c>
      <c r="D13" s="103"/>
      <c r="E13" s="96">
        <v>1093</v>
      </c>
      <c r="F13" s="97">
        <v>6.4870000000000001</v>
      </c>
      <c r="G13" s="98">
        <v>6.65</v>
      </c>
      <c r="H13" s="103"/>
      <c r="I13" s="96">
        <v>1000</v>
      </c>
      <c r="J13" s="97">
        <v>7.4969999999999999</v>
      </c>
      <c r="K13" s="98">
        <v>7.68</v>
      </c>
    </row>
    <row r="14" spans="1:11" x14ac:dyDescent="0.2">
      <c r="A14" s="96">
        <v>1193</v>
      </c>
      <c r="B14" s="97">
        <v>7.5590000000000002</v>
      </c>
      <c r="C14" s="98">
        <v>7.75</v>
      </c>
      <c r="D14" s="103"/>
      <c r="E14" s="96">
        <v>1193</v>
      </c>
      <c r="F14" s="97">
        <v>7.63</v>
      </c>
      <c r="G14" s="98">
        <v>7.82</v>
      </c>
      <c r="H14" s="103"/>
      <c r="I14" s="96">
        <v>1100</v>
      </c>
      <c r="J14" s="97">
        <v>8.8450000000000006</v>
      </c>
      <c r="K14" s="98">
        <v>9.07</v>
      </c>
    </row>
    <row r="15" spans="1:11" x14ac:dyDescent="0.2">
      <c r="A15" s="96">
        <v>1293</v>
      </c>
      <c r="B15" s="97">
        <v>8.7889999999999997</v>
      </c>
      <c r="C15" s="98">
        <v>9.01</v>
      </c>
      <c r="D15" s="103"/>
      <c r="E15" s="96">
        <v>1293</v>
      </c>
      <c r="F15" s="97">
        <v>8.8650000000000002</v>
      </c>
      <c r="G15" s="98">
        <v>9.09</v>
      </c>
      <c r="H15" s="103"/>
      <c r="I15" s="96">
        <v>1200</v>
      </c>
      <c r="J15" s="97">
        <v>10.304</v>
      </c>
      <c r="K15" s="98">
        <v>10.56</v>
      </c>
    </row>
    <row r="16" spans="1:11" x14ac:dyDescent="0.2">
      <c r="A16" s="96">
        <v>1393</v>
      </c>
      <c r="B16" s="97">
        <v>10.112</v>
      </c>
      <c r="C16" s="98">
        <v>10.37</v>
      </c>
      <c r="D16" s="103"/>
      <c r="E16" s="96">
        <v>1393</v>
      </c>
      <c r="F16" s="97">
        <v>10.195</v>
      </c>
      <c r="G16" s="98">
        <v>10.45</v>
      </c>
      <c r="H16" s="103"/>
      <c r="I16" s="96">
        <v>1300</v>
      </c>
      <c r="J16" s="97">
        <v>11.874000000000001</v>
      </c>
      <c r="K16" s="98">
        <v>12.17</v>
      </c>
    </row>
    <row r="17" spans="1:11" x14ac:dyDescent="0.2">
      <c r="A17" s="96">
        <v>1493</v>
      </c>
      <c r="B17" s="97">
        <v>11.52</v>
      </c>
      <c r="C17" s="98">
        <v>11.02</v>
      </c>
      <c r="D17" s="103"/>
      <c r="E17" s="96">
        <v>1493</v>
      </c>
      <c r="F17" s="97">
        <v>11.616</v>
      </c>
      <c r="G17" s="98">
        <v>11.91</v>
      </c>
      <c r="H17" s="103"/>
      <c r="I17" s="96">
        <v>1400</v>
      </c>
      <c r="J17" s="97">
        <v>13.555</v>
      </c>
      <c r="K17" s="98">
        <v>13.89</v>
      </c>
    </row>
    <row r="18" spans="1:11" x14ac:dyDescent="0.2">
      <c r="A18" s="96">
        <v>1593</v>
      </c>
      <c r="B18" s="97">
        <v>13.037000000000001</v>
      </c>
      <c r="C18" s="98">
        <v>13.36</v>
      </c>
      <c r="D18" s="103"/>
      <c r="E18" s="96">
        <v>1593</v>
      </c>
      <c r="F18" s="97">
        <v>13.13</v>
      </c>
      <c r="G18" s="98">
        <v>13.46</v>
      </c>
      <c r="H18" s="103"/>
      <c r="I18" s="96">
        <v>1500</v>
      </c>
      <c r="J18" s="97">
        <v>15.347</v>
      </c>
      <c r="K18" s="98">
        <v>15.73</v>
      </c>
    </row>
    <row r="19" spans="1:11" x14ac:dyDescent="0.2">
      <c r="A19" s="96">
        <v>1693</v>
      </c>
      <c r="B19" s="97">
        <v>14.63</v>
      </c>
      <c r="C19" s="98">
        <v>15</v>
      </c>
      <c r="D19" s="103"/>
      <c r="E19" s="96">
        <v>1693</v>
      </c>
      <c r="F19" s="97">
        <v>14.737</v>
      </c>
      <c r="G19" s="98">
        <v>15.11</v>
      </c>
      <c r="H19" s="103"/>
      <c r="I19" s="96">
        <v>1600</v>
      </c>
      <c r="J19" s="97">
        <v>17.251000000000001</v>
      </c>
      <c r="K19" s="98">
        <v>17.68</v>
      </c>
    </row>
    <row r="20" spans="1:11" x14ac:dyDescent="0.2">
      <c r="A20" s="96">
        <v>1793</v>
      </c>
      <c r="B20" s="97">
        <v>16.332000000000001</v>
      </c>
      <c r="C20" s="98">
        <v>16.739999999999998</v>
      </c>
      <c r="D20" s="103"/>
      <c r="E20" s="96">
        <v>1793</v>
      </c>
      <c r="F20" s="97">
        <v>16.437000000000001</v>
      </c>
      <c r="G20" s="98">
        <v>16.850000000000001</v>
      </c>
      <c r="H20" s="103"/>
      <c r="I20" s="96">
        <v>1700</v>
      </c>
      <c r="J20" s="97">
        <v>19.265999999999998</v>
      </c>
      <c r="K20" s="98">
        <v>19.75</v>
      </c>
    </row>
    <row r="21" spans="1:11" x14ac:dyDescent="0.2">
      <c r="A21" s="96">
        <v>1893</v>
      </c>
      <c r="B21" s="97">
        <v>18.119</v>
      </c>
      <c r="C21" s="98">
        <v>18.57</v>
      </c>
      <c r="D21" s="103"/>
      <c r="E21" s="96">
        <v>1893</v>
      </c>
      <c r="F21" s="97">
        <v>18.228999999999999</v>
      </c>
      <c r="G21" s="98">
        <v>18.68</v>
      </c>
      <c r="H21" s="103"/>
      <c r="I21" s="96">
        <v>1800</v>
      </c>
      <c r="J21" s="97">
        <v>21.393000000000001</v>
      </c>
      <c r="K21" s="98">
        <v>21.93</v>
      </c>
    </row>
    <row r="22" spans="1:11" x14ac:dyDescent="0.2">
      <c r="A22" s="96">
        <v>1993</v>
      </c>
      <c r="B22" s="97">
        <v>19.998000000000001</v>
      </c>
      <c r="C22" s="98">
        <v>20.5</v>
      </c>
      <c r="D22" s="103"/>
      <c r="E22" s="96">
        <v>1993</v>
      </c>
      <c r="F22" s="97">
        <v>20.114000000000001</v>
      </c>
      <c r="G22" s="98">
        <v>20.62</v>
      </c>
      <c r="H22" s="103"/>
      <c r="I22" s="96">
        <v>1900</v>
      </c>
      <c r="J22" s="97">
        <v>23.631</v>
      </c>
      <c r="K22" s="98">
        <v>24.22</v>
      </c>
    </row>
    <row r="23" spans="1:11" x14ac:dyDescent="0.2">
      <c r="A23" s="96">
        <v>2093</v>
      </c>
      <c r="B23" s="97">
        <v>21.971</v>
      </c>
      <c r="C23" s="98">
        <v>22.52</v>
      </c>
      <c r="D23" s="103"/>
      <c r="E23" s="96">
        <v>2093</v>
      </c>
      <c r="F23" s="97">
        <v>22.091999999999999</v>
      </c>
      <c r="G23" s="98">
        <v>22.64</v>
      </c>
      <c r="H23" s="103"/>
      <c r="I23" s="96">
        <v>2000</v>
      </c>
      <c r="J23" s="97">
        <v>25.98</v>
      </c>
      <c r="K23" s="98">
        <v>26.63</v>
      </c>
    </row>
    <row r="24" spans="1:11" x14ac:dyDescent="0.2">
      <c r="A24" s="96">
        <v>2193</v>
      </c>
      <c r="B24" s="97">
        <v>24.036000000000001</v>
      </c>
      <c r="C24" s="98">
        <v>24.64</v>
      </c>
      <c r="D24" s="103"/>
      <c r="E24" s="96">
        <v>2193</v>
      </c>
      <c r="F24" s="97">
        <v>24.163</v>
      </c>
      <c r="G24" s="98">
        <v>24.77</v>
      </c>
      <c r="H24" s="103"/>
      <c r="I24" s="96">
        <v>2100</v>
      </c>
      <c r="J24" s="97">
        <v>28.44</v>
      </c>
      <c r="K24" s="98">
        <v>29.15</v>
      </c>
    </row>
    <row r="25" spans="1:11" x14ac:dyDescent="0.2">
      <c r="A25" s="96">
        <v>2293</v>
      </c>
      <c r="B25" s="97">
        <v>26.193999999999999</v>
      </c>
      <c r="C25" s="98">
        <v>26.85</v>
      </c>
      <c r="D25" s="103"/>
      <c r="E25" s="96">
        <v>2293</v>
      </c>
      <c r="F25" s="97">
        <v>26.326000000000001</v>
      </c>
      <c r="G25" s="98">
        <v>26.98</v>
      </c>
      <c r="H25" s="103"/>
      <c r="I25" s="96">
        <v>2200</v>
      </c>
      <c r="J25" s="97">
        <v>31.010999999999999</v>
      </c>
      <c r="K25" s="98">
        <v>31.79</v>
      </c>
    </row>
    <row r="26" spans="1:11" x14ac:dyDescent="0.2">
      <c r="A26" s="96">
        <v>2393</v>
      </c>
      <c r="B26" s="97">
        <v>29.234000000000002</v>
      </c>
      <c r="C26" s="98">
        <v>29.97</v>
      </c>
      <c r="D26" s="103"/>
      <c r="E26" s="96">
        <v>2393</v>
      </c>
      <c r="F26" s="97">
        <v>29.577000000000002</v>
      </c>
      <c r="G26" s="98">
        <v>30.32</v>
      </c>
      <c r="H26" s="103"/>
      <c r="I26" s="96">
        <v>2300</v>
      </c>
      <c r="J26" s="97">
        <v>33.993000000000002</v>
      </c>
      <c r="K26" s="98">
        <v>34.840000000000003</v>
      </c>
    </row>
    <row r="27" spans="1:11" x14ac:dyDescent="0.2">
      <c r="A27" s="96">
        <v>2493</v>
      </c>
      <c r="B27" s="97">
        <v>34.942</v>
      </c>
      <c r="C27" s="98">
        <v>35.82</v>
      </c>
      <c r="D27" s="103"/>
      <c r="E27" s="96">
        <v>2493</v>
      </c>
      <c r="F27" s="97">
        <v>35.204000000000001</v>
      </c>
      <c r="G27" s="98">
        <v>36.17</v>
      </c>
      <c r="H27" s="103"/>
      <c r="I27" s="96">
        <v>2400</v>
      </c>
      <c r="J27" s="97">
        <v>40.944000000000003</v>
      </c>
      <c r="K27" s="98">
        <v>41.97</v>
      </c>
    </row>
    <row r="28" spans="1:11" x14ac:dyDescent="0.2">
      <c r="A28" s="96">
        <v>2593</v>
      </c>
      <c r="B28" s="97">
        <v>40.649000000000001</v>
      </c>
      <c r="C28" s="98">
        <v>41.67</v>
      </c>
      <c r="D28" s="103"/>
      <c r="E28" s="96">
        <v>2593</v>
      </c>
      <c r="F28" s="97">
        <v>40.991</v>
      </c>
      <c r="G28" s="98">
        <v>42.02</v>
      </c>
      <c r="H28" s="103"/>
      <c r="I28" s="96">
        <v>2500</v>
      </c>
      <c r="J28" s="97">
        <v>47.893999999999998</v>
      </c>
      <c r="K28" s="98">
        <v>49.09</v>
      </c>
    </row>
    <row r="29" spans="1:11" x14ac:dyDescent="0.2">
      <c r="A29" s="96">
        <v>2693</v>
      </c>
      <c r="B29" s="97">
        <v>46.356000000000002</v>
      </c>
      <c r="C29" s="98">
        <v>47.52</v>
      </c>
      <c r="D29" s="103"/>
      <c r="E29" s="96">
        <v>2693</v>
      </c>
      <c r="F29" s="97">
        <v>46.698999999999998</v>
      </c>
      <c r="G29" s="98">
        <v>47.87</v>
      </c>
      <c r="H29" s="103"/>
      <c r="I29" s="96">
        <v>2600</v>
      </c>
      <c r="J29" s="97">
        <v>54.844000000000001</v>
      </c>
      <c r="K29" s="98">
        <v>56.22</v>
      </c>
    </row>
    <row r="30" spans="1:11" x14ac:dyDescent="0.2">
      <c r="A30" s="96">
        <v>2793</v>
      </c>
      <c r="B30" s="97">
        <v>52.064</v>
      </c>
      <c r="C30" s="98">
        <v>53.97</v>
      </c>
      <c r="D30" s="103"/>
      <c r="E30" s="96">
        <v>2793</v>
      </c>
      <c r="F30" s="97">
        <v>52.405999999999999</v>
      </c>
      <c r="G30" s="98">
        <v>53.72</v>
      </c>
      <c r="H30" s="103"/>
      <c r="I30" s="96">
        <v>2700</v>
      </c>
      <c r="J30" s="97">
        <v>61.795000000000002</v>
      </c>
      <c r="K30" s="98">
        <v>63.34</v>
      </c>
    </row>
    <row r="31" spans="1:11" x14ac:dyDescent="0.2">
      <c r="A31" s="96">
        <v>2893</v>
      </c>
      <c r="B31" s="97">
        <v>57.771000000000001</v>
      </c>
      <c r="C31" s="98">
        <v>59.22</v>
      </c>
      <c r="D31" s="103"/>
      <c r="E31" s="96">
        <v>2893</v>
      </c>
      <c r="F31" s="97">
        <v>58.113</v>
      </c>
      <c r="G31" s="98">
        <v>59.57</v>
      </c>
      <c r="H31" s="103"/>
      <c r="I31" s="96">
        <v>2800</v>
      </c>
      <c r="J31" s="97">
        <v>68.745000000000005</v>
      </c>
      <c r="K31" s="98">
        <v>70.459999999999994</v>
      </c>
    </row>
    <row r="32" spans="1:11" x14ac:dyDescent="0.2">
      <c r="A32" s="96">
        <v>2993</v>
      </c>
      <c r="B32" s="97">
        <v>63.478000000000002</v>
      </c>
      <c r="C32" s="98">
        <v>65.069999999999993</v>
      </c>
      <c r="D32" s="103"/>
      <c r="E32" s="96">
        <v>2993</v>
      </c>
      <c r="F32" s="97">
        <v>63.820999999999998</v>
      </c>
      <c r="G32" s="98">
        <v>65.42</v>
      </c>
      <c r="H32" s="103"/>
      <c r="I32" s="96">
        <v>2900</v>
      </c>
      <c r="J32" s="97">
        <v>75.694999999999993</v>
      </c>
      <c r="K32" s="98">
        <v>77.59</v>
      </c>
    </row>
    <row r="33" spans="1:11" x14ac:dyDescent="0.2">
      <c r="A33" s="96">
        <v>3093</v>
      </c>
      <c r="B33" s="97">
        <v>69.185000000000002</v>
      </c>
      <c r="C33" s="98">
        <v>70.92</v>
      </c>
      <c r="D33" s="103"/>
      <c r="E33" s="96">
        <v>3093</v>
      </c>
      <c r="F33" s="97">
        <v>69.528000000000006</v>
      </c>
      <c r="G33" s="98">
        <v>71.27</v>
      </c>
      <c r="H33" s="103"/>
      <c r="I33" s="96">
        <v>3000</v>
      </c>
      <c r="J33" s="97">
        <v>82.646000000000001</v>
      </c>
      <c r="K33" s="98">
        <v>84.71</v>
      </c>
    </row>
    <row r="34" spans="1:11" x14ac:dyDescent="0.2">
      <c r="A34" s="96">
        <v>3193</v>
      </c>
      <c r="B34" s="97">
        <v>74.893000000000001</v>
      </c>
      <c r="C34" s="98">
        <v>76.77</v>
      </c>
      <c r="D34" s="103"/>
      <c r="E34" s="96">
        <v>3193</v>
      </c>
      <c r="F34" s="97">
        <v>75.234999999999999</v>
      </c>
      <c r="G34" s="98">
        <v>77.12</v>
      </c>
      <c r="H34" s="103"/>
      <c r="I34" s="96">
        <v>3100</v>
      </c>
      <c r="J34" s="97">
        <v>89.596000000000004</v>
      </c>
      <c r="K34" s="98">
        <v>91.84</v>
      </c>
    </row>
    <row r="35" spans="1:11" x14ac:dyDescent="0.2">
      <c r="A35" s="96">
        <v>3293</v>
      </c>
      <c r="B35" s="97">
        <v>80.599999999999994</v>
      </c>
      <c r="C35" s="98">
        <v>82.62</v>
      </c>
      <c r="D35" s="103"/>
      <c r="E35" s="96">
        <v>3293</v>
      </c>
      <c r="F35" s="97">
        <v>80.941999999999993</v>
      </c>
      <c r="G35" s="98">
        <v>82.97</v>
      </c>
      <c r="H35" s="103"/>
      <c r="I35" s="96">
        <v>3200</v>
      </c>
      <c r="J35" s="97">
        <v>96.546999999999997</v>
      </c>
      <c r="K35" s="98">
        <v>98.96</v>
      </c>
    </row>
    <row r="36" spans="1:11" x14ac:dyDescent="0.2">
      <c r="A36" s="96">
        <v>3393</v>
      </c>
      <c r="B36" s="97">
        <v>86.307000000000002</v>
      </c>
      <c r="C36" s="98">
        <v>88.47</v>
      </c>
      <c r="D36" s="103"/>
      <c r="E36" s="96">
        <v>3393</v>
      </c>
      <c r="F36" s="97">
        <v>86.65</v>
      </c>
      <c r="G36" s="98">
        <v>88.82</v>
      </c>
      <c r="H36" s="103"/>
      <c r="I36" s="96">
        <v>3300</v>
      </c>
      <c r="J36" s="97">
        <v>103.497</v>
      </c>
      <c r="K36" s="98">
        <v>106.08</v>
      </c>
    </row>
    <row r="37" spans="1:11" x14ac:dyDescent="0.2">
      <c r="A37" s="96">
        <v>3493</v>
      </c>
      <c r="B37" s="97">
        <v>92.015000000000001</v>
      </c>
      <c r="C37" s="98">
        <v>94.32</v>
      </c>
      <c r="D37" s="103"/>
      <c r="E37" s="96">
        <v>3493</v>
      </c>
      <c r="F37" s="97">
        <v>92.356999999999999</v>
      </c>
      <c r="G37" s="98">
        <v>94.67</v>
      </c>
      <c r="H37" s="103"/>
      <c r="I37" s="96">
        <v>3400</v>
      </c>
      <c r="J37" s="97">
        <v>110.447</v>
      </c>
      <c r="K37" s="98">
        <v>113.21</v>
      </c>
    </row>
    <row r="38" spans="1:11" x14ac:dyDescent="0.2">
      <c r="A38" s="96">
        <v>3593</v>
      </c>
      <c r="B38" s="97">
        <v>97.721999999999994</v>
      </c>
      <c r="C38" s="98">
        <v>100.17</v>
      </c>
      <c r="D38" s="103"/>
      <c r="E38" s="96">
        <v>3593</v>
      </c>
      <c r="F38" s="97">
        <v>98.063999999999993</v>
      </c>
      <c r="G38" s="98">
        <v>100.52</v>
      </c>
      <c r="H38" s="103"/>
      <c r="I38" s="96">
        <v>3500</v>
      </c>
      <c r="J38" s="97">
        <v>117.398</v>
      </c>
      <c r="K38" s="98">
        <v>120.33</v>
      </c>
    </row>
    <row r="39" spans="1:11" x14ac:dyDescent="0.2">
      <c r="A39" s="96">
        <v>3693</v>
      </c>
      <c r="B39" s="97">
        <v>103.429</v>
      </c>
      <c r="C39" s="98">
        <v>106.01</v>
      </c>
      <c r="D39" s="103"/>
      <c r="E39" s="96">
        <v>3693</v>
      </c>
      <c r="F39" s="97">
        <v>103.77200000000001</v>
      </c>
      <c r="G39" s="98">
        <v>106.37</v>
      </c>
      <c r="H39" s="103"/>
      <c r="I39" s="96">
        <v>3600</v>
      </c>
      <c r="J39" s="97">
        <v>124.348</v>
      </c>
      <c r="K39" s="98">
        <v>127.46</v>
      </c>
    </row>
    <row r="40" spans="1:11" x14ac:dyDescent="0.2">
      <c r="A40" s="96">
        <v>3793</v>
      </c>
      <c r="B40" s="97">
        <v>109.137</v>
      </c>
      <c r="C40" s="98">
        <v>111.86</v>
      </c>
      <c r="D40" s="103"/>
      <c r="E40" s="96">
        <v>3793</v>
      </c>
      <c r="F40" s="97">
        <v>109.479</v>
      </c>
      <c r="G40" s="98">
        <v>112.22</v>
      </c>
      <c r="H40" s="103"/>
      <c r="I40" s="96">
        <v>3700</v>
      </c>
      <c r="J40" s="97">
        <v>131.298</v>
      </c>
      <c r="K40" s="98">
        <v>134.58000000000001</v>
      </c>
    </row>
    <row r="41" spans="1:11" x14ac:dyDescent="0.2">
      <c r="A41" s="96">
        <v>3893</v>
      </c>
      <c r="B41" s="97">
        <v>114.84399999999999</v>
      </c>
      <c r="C41" s="98">
        <v>117.71</v>
      </c>
      <c r="D41" s="103"/>
      <c r="E41" s="96">
        <v>3893</v>
      </c>
      <c r="F41" s="97">
        <v>115.18600000000001</v>
      </c>
      <c r="G41" s="98">
        <v>118.07</v>
      </c>
      <c r="H41" s="103"/>
      <c r="I41" s="96">
        <v>3800</v>
      </c>
      <c r="J41" s="97">
        <v>138.249</v>
      </c>
      <c r="K41" s="98">
        <v>141.69999999999999</v>
      </c>
    </row>
    <row r="42" spans="1:11" x14ac:dyDescent="0.2">
      <c r="A42" s="96">
        <v>3993</v>
      </c>
      <c r="B42" s="97">
        <v>120.551</v>
      </c>
      <c r="C42" s="98">
        <v>123.56</v>
      </c>
      <c r="D42" s="103"/>
      <c r="E42" s="96">
        <v>3993</v>
      </c>
      <c r="F42" s="97">
        <v>120.89400000000001</v>
      </c>
      <c r="G42" s="98">
        <v>123.92</v>
      </c>
      <c r="H42" s="103"/>
      <c r="I42" s="96">
        <v>3900</v>
      </c>
      <c r="J42" s="97">
        <v>145.19900000000001</v>
      </c>
      <c r="K42" s="98">
        <v>148.83000000000001</v>
      </c>
    </row>
    <row r="43" spans="1:11" x14ac:dyDescent="0.2">
      <c r="A43" s="96">
        <v>4093</v>
      </c>
      <c r="B43" s="97">
        <v>126.258</v>
      </c>
      <c r="C43" s="98">
        <v>129.41</v>
      </c>
      <c r="D43" s="103"/>
      <c r="E43" s="96">
        <v>4093</v>
      </c>
      <c r="F43" s="97">
        <v>126.601</v>
      </c>
      <c r="G43" s="98">
        <v>129.77000000000001</v>
      </c>
      <c r="H43" s="103"/>
      <c r="I43" s="96">
        <v>4000</v>
      </c>
      <c r="J43" s="97">
        <v>152.15</v>
      </c>
      <c r="K43" s="98">
        <v>155.94999999999999</v>
      </c>
    </row>
    <row r="44" spans="1:11" x14ac:dyDescent="0.2">
      <c r="A44" s="96">
        <v>4193</v>
      </c>
      <c r="B44" s="97">
        <v>131.96600000000001</v>
      </c>
      <c r="C44" s="98">
        <v>135.26</v>
      </c>
      <c r="D44" s="103"/>
      <c r="E44" s="96">
        <v>4193</v>
      </c>
      <c r="F44" s="97">
        <v>132.30799999999999</v>
      </c>
      <c r="G44" s="98">
        <v>135.62</v>
      </c>
      <c r="H44" s="103"/>
      <c r="I44" s="96">
        <v>4100</v>
      </c>
      <c r="J44" s="97">
        <v>159.1</v>
      </c>
      <c r="K44" s="98">
        <v>163.08000000000001</v>
      </c>
    </row>
    <row r="45" spans="1:11" x14ac:dyDescent="0.2">
      <c r="A45" s="96">
        <v>4293</v>
      </c>
      <c r="B45" s="97">
        <v>137.673</v>
      </c>
      <c r="C45" s="98">
        <v>141.11000000000001</v>
      </c>
      <c r="D45" s="103"/>
      <c r="E45" s="96">
        <v>4293</v>
      </c>
      <c r="F45" s="97">
        <v>138.01599999999999</v>
      </c>
      <c r="G45" s="98">
        <v>141.47</v>
      </c>
      <c r="H45" s="103"/>
      <c r="I45" s="96">
        <v>4200</v>
      </c>
      <c r="J45" s="97">
        <v>166.05</v>
      </c>
      <c r="K45" s="98">
        <v>170.2</v>
      </c>
    </row>
    <row r="46" spans="1:11" x14ac:dyDescent="0.2">
      <c r="A46" s="96">
        <v>4393</v>
      </c>
      <c r="B46" s="97">
        <v>143.38</v>
      </c>
      <c r="C46" s="98">
        <v>146.96</v>
      </c>
      <c r="D46" s="103"/>
      <c r="E46" s="96">
        <v>4393</v>
      </c>
      <c r="F46" s="97">
        <v>143.72300000000001</v>
      </c>
      <c r="G46" s="98">
        <v>147.32</v>
      </c>
      <c r="H46" s="103"/>
      <c r="I46" s="96">
        <v>4300</v>
      </c>
      <c r="J46" s="97">
        <v>173.001</v>
      </c>
      <c r="K46" s="98">
        <v>177.33</v>
      </c>
    </row>
    <row r="47" spans="1:11" x14ac:dyDescent="0.2">
      <c r="A47" s="96">
        <v>4493</v>
      </c>
      <c r="B47" s="97">
        <v>149.08799999999999</v>
      </c>
      <c r="C47" s="98">
        <v>152.81</v>
      </c>
      <c r="D47" s="103"/>
      <c r="E47" s="96">
        <v>4493</v>
      </c>
      <c r="F47" s="97">
        <v>149.43</v>
      </c>
      <c r="G47" s="98">
        <v>153.16999999999999</v>
      </c>
      <c r="H47" s="103"/>
      <c r="I47" s="96">
        <v>4400</v>
      </c>
      <c r="J47" s="97">
        <v>179.95099999999999</v>
      </c>
      <c r="K47" s="98">
        <v>184.45</v>
      </c>
    </row>
    <row r="48" spans="1:11" x14ac:dyDescent="0.2">
      <c r="A48" s="96">
        <v>4593</v>
      </c>
      <c r="B48" s="97">
        <v>154.79499999999999</v>
      </c>
      <c r="C48" s="98">
        <v>158.66</v>
      </c>
      <c r="D48" s="103"/>
      <c r="E48" s="96">
        <v>4593</v>
      </c>
      <c r="F48" s="97">
        <v>155.137</v>
      </c>
      <c r="G48" s="98">
        <v>159.02000000000001</v>
      </c>
      <c r="H48" s="103"/>
      <c r="I48" s="96">
        <v>4500</v>
      </c>
      <c r="J48" s="97">
        <v>186.90100000000001</v>
      </c>
      <c r="K48" s="98">
        <v>191.57</v>
      </c>
    </row>
    <row r="49" spans="1:11" x14ac:dyDescent="0.2">
      <c r="A49" s="96">
        <v>4693</v>
      </c>
      <c r="B49" s="97">
        <v>160.50200000000001</v>
      </c>
      <c r="C49" s="98">
        <v>164.51</v>
      </c>
      <c r="D49" s="103"/>
      <c r="E49" s="96">
        <v>4693</v>
      </c>
      <c r="F49" s="97">
        <v>160.845</v>
      </c>
      <c r="G49" s="98">
        <v>164.87</v>
      </c>
      <c r="H49" s="103"/>
      <c r="I49" s="96">
        <v>4600</v>
      </c>
      <c r="J49" s="97">
        <v>193.852</v>
      </c>
      <c r="K49" s="98">
        <v>198.7</v>
      </c>
    </row>
    <row r="50" spans="1:11" x14ac:dyDescent="0.2">
      <c r="A50" s="96">
        <v>4793</v>
      </c>
      <c r="B50" s="97">
        <v>166.21</v>
      </c>
      <c r="C50" s="98">
        <v>170.36</v>
      </c>
      <c r="D50" s="103"/>
      <c r="E50" s="96">
        <v>4793</v>
      </c>
      <c r="F50" s="97">
        <v>166.55199999999999</v>
      </c>
      <c r="G50" s="98">
        <v>170.72</v>
      </c>
      <c r="H50" s="103"/>
      <c r="I50" s="96">
        <v>4700</v>
      </c>
      <c r="J50" s="97">
        <v>200.80199999999999</v>
      </c>
      <c r="K50" s="98">
        <v>205.82</v>
      </c>
    </row>
    <row r="51" spans="1:11" x14ac:dyDescent="0.2">
      <c r="A51" s="96">
        <v>4893</v>
      </c>
      <c r="B51" s="97">
        <v>171.917</v>
      </c>
      <c r="C51" s="98">
        <v>176.21</v>
      </c>
      <c r="D51" s="103"/>
      <c r="E51" s="96">
        <v>4893</v>
      </c>
      <c r="F51" s="97">
        <v>172.25899999999999</v>
      </c>
      <c r="G51" s="98">
        <v>176.57</v>
      </c>
      <c r="H51" s="103"/>
      <c r="I51" s="96">
        <v>4800</v>
      </c>
      <c r="J51" s="97">
        <v>207.75200000000001</v>
      </c>
      <c r="K51" s="98">
        <v>212.95</v>
      </c>
    </row>
    <row r="52" spans="1:11" x14ac:dyDescent="0.2">
      <c r="A52" s="96">
        <v>4993</v>
      </c>
      <c r="B52" s="97">
        <v>177.624</v>
      </c>
      <c r="C52" s="98">
        <v>182.06</v>
      </c>
      <c r="D52" s="103"/>
      <c r="E52" s="96">
        <v>4993</v>
      </c>
      <c r="F52" s="97">
        <v>177.96700000000001</v>
      </c>
      <c r="G52" s="98">
        <v>182.42</v>
      </c>
      <c r="H52" s="103"/>
      <c r="I52" s="96">
        <v>4900</v>
      </c>
      <c r="J52" s="97">
        <v>214.703</v>
      </c>
      <c r="K52" s="98">
        <v>220.07</v>
      </c>
    </row>
    <row r="53" spans="1:11" x14ac:dyDescent="0.2">
      <c r="A53" s="96">
        <v>5093</v>
      </c>
      <c r="B53" s="97">
        <v>183.33199999999999</v>
      </c>
      <c r="C53" s="98">
        <v>187.91</v>
      </c>
      <c r="D53" s="103"/>
      <c r="E53" s="96">
        <v>5093</v>
      </c>
      <c r="F53" s="97">
        <v>183.67400000000001</v>
      </c>
      <c r="G53" s="98">
        <v>188.27</v>
      </c>
      <c r="H53" s="103"/>
      <c r="I53" s="96">
        <v>5000</v>
      </c>
      <c r="J53" s="97">
        <v>221.65299999999999</v>
      </c>
      <c r="K53" s="98">
        <v>227.19</v>
      </c>
    </row>
    <row r="54" spans="1:11" x14ac:dyDescent="0.2">
      <c r="A54" s="96">
        <v>5193</v>
      </c>
      <c r="B54" s="97">
        <v>189.03899999999999</v>
      </c>
      <c r="C54" s="98">
        <v>193.76</v>
      </c>
      <c r="D54" s="103"/>
      <c r="E54" s="96">
        <v>5193</v>
      </c>
      <c r="F54" s="97">
        <v>189.381</v>
      </c>
      <c r="G54" s="98">
        <v>194.12</v>
      </c>
      <c r="H54" s="103"/>
      <c r="I54" s="96">
        <v>5100</v>
      </c>
      <c r="J54" s="97">
        <v>228.60400000000001</v>
      </c>
      <c r="K54" s="98">
        <v>234.32</v>
      </c>
    </row>
    <row r="55" spans="1:11" x14ac:dyDescent="0.2">
      <c r="A55" s="100">
        <v>5270</v>
      </c>
      <c r="B55" s="101">
        <v>193.434</v>
      </c>
      <c r="C55" s="102">
        <v>198.27</v>
      </c>
      <c r="D55" s="103"/>
      <c r="E55" s="100">
        <v>5270</v>
      </c>
      <c r="F55" s="101">
        <v>193.434</v>
      </c>
      <c r="G55" s="102">
        <v>198.27</v>
      </c>
      <c r="H55" s="103"/>
      <c r="I55" s="100">
        <v>5193</v>
      </c>
      <c r="J55" s="101">
        <v>235.06800000000001</v>
      </c>
      <c r="K55" s="102">
        <v>240.94</v>
      </c>
    </row>
  </sheetData>
  <mergeCells count="3">
    <mergeCell ref="A1:C1"/>
    <mergeCell ref="E1:G1"/>
    <mergeCell ref="I1:K1"/>
  </mergeCells>
  <pageMargins left="0.7" right="0.7" top="0.75" bottom="0.75" header="0.3" footer="0.3"/>
  <headerFooter>
    <oddFooter>&amp;R_x000D_&amp;1#&amp;"Aptos"&amp;10&amp;K000000 Internal</oddFooter>
  </headerFooter>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E9E67-7675-42CF-9570-92E9C1B50BFA}">
  <sheetPr codeName="Sheet9"/>
  <dimension ref="A1:G46"/>
  <sheetViews>
    <sheetView workbookViewId="0">
      <selection activeCell="F20" sqref="F20"/>
    </sheetView>
  </sheetViews>
  <sheetFormatPr defaultRowHeight="12.75" x14ac:dyDescent="0.2"/>
  <cols>
    <col min="1" max="7" width="10.83203125" customWidth="1"/>
  </cols>
  <sheetData>
    <row r="1" spans="1:7" ht="30" customHeight="1" x14ac:dyDescent="0.2">
      <c r="A1" s="307" t="s">
        <v>15</v>
      </c>
      <c r="B1" s="307"/>
      <c r="C1" s="307"/>
      <c r="D1" s="103"/>
      <c r="E1" s="307" t="s">
        <v>16</v>
      </c>
      <c r="F1" s="307"/>
      <c r="G1" s="307"/>
    </row>
    <row r="2" spans="1:7" ht="30" customHeight="1" x14ac:dyDescent="0.2">
      <c r="A2" s="92" t="s">
        <v>30</v>
      </c>
      <c r="B2" s="95" t="s">
        <v>2</v>
      </c>
      <c r="C2" s="94" t="s">
        <v>3</v>
      </c>
      <c r="D2" s="103"/>
      <c r="E2" s="92" t="s">
        <v>30</v>
      </c>
      <c r="F2" s="95" t="s">
        <v>2</v>
      </c>
      <c r="G2" s="94" t="s">
        <v>3</v>
      </c>
    </row>
    <row r="3" spans="1:7" x14ac:dyDescent="0.2">
      <c r="A3" s="96">
        <v>0</v>
      </c>
      <c r="B3" s="97">
        <v>1.7310000000000001</v>
      </c>
      <c r="C3" s="98">
        <v>1.47</v>
      </c>
      <c r="D3" s="103"/>
      <c r="E3" s="96">
        <v>0</v>
      </c>
      <c r="F3" s="97">
        <v>3.0289999999999999</v>
      </c>
      <c r="G3" s="98">
        <v>2.57</v>
      </c>
    </row>
    <row r="4" spans="1:7" x14ac:dyDescent="0.2">
      <c r="A4" s="96">
        <v>100</v>
      </c>
      <c r="B4" s="97">
        <v>5.8440000000000003</v>
      </c>
      <c r="C4" s="98">
        <v>4.97</v>
      </c>
      <c r="D4" s="103"/>
      <c r="E4" s="96">
        <v>100</v>
      </c>
      <c r="F4" s="97">
        <v>10.227</v>
      </c>
      <c r="G4" s="98">
        <v>8.69</v>
      </c>
    </row>
    <row r="5" spans="1:7" x14ac:dyDescent="0.2">
      <c r="A5" s="96">
        <v>200</v>
      </c>
      <c r="B5" s="97">
        <v>9.9580000000000002</v>
      </c>
      <c r="C5" s="98">
        <v>8.4600000000000009</v>
      </c>
      <c r="D5" s="103"/>
      <c r="E5" s="96">
        <v>200</v>
      </c>
      <c r="F5" s="97">
        <v>17.425999999999998</v>
      </c>
      <c r="G5" s="98">
        <v>14.81</v>
      </c>
    </row>
    <row r="6" spans="1:7" x14ac:dyDescent="0.2">
      <c r="A6" s="96">
        <v>300</v>
      </c>
      <c r="B6" s="97">
        <v>14.071</v>
      </c>
      <c r="C6" s="98">
        <v>11.96</v>
      </c>
      <c r="D6" s="103"/>
      <c r="E6" s="96">
        <v>300</v>
      </c>
      <c r="F6" s="97">
        <v>24.623999999999999</v>
      </c>
      <c r="G6" s="98">
        <v>20.93</v>
      </c>
    </row>
    <row r="7" spans="1:7" x14ac:dyDescent="0.2">
      <c r="A7" s="96">
        <v>400</v>
      </c>
      <c r="B7" s="97">
        <v>18.184000000000001</v>
      </c>
      <c r="C7" s="98">
        <v>15.46</v>
      </c>
      <c r="D7" s="103"/>
      <c r="E7" s="96">
        <v>400</v>
      </c>
      <c r="F7" s="97">
        <v>31.821999999999999</v>
      </c>
      <c r="G7" s="98">
        <v>27.05</v>
      </c>
    </row>
    <row r="8" spans="1:7" x14ac:dyDescent="0.2">
      <c r="A8" s="96">
        <v>500</v>
      </c>
      <c r="B8" s="97">
        <v>22.297999999999998</v>
      </c>
      <c r="C8" s="98">
        <v>18.95</v>
      </c>
      <c r="D8" s="103"/>
      <c r="E8" s="96">
        <v>500</v>
      </c>
      <c r="F8" s="97">
        <v>39.021000000000001</v>
      </c>
      <c r="G8" s="98">
        <v>33.17</v>
      </c>
    </row>
    <row r="9" spans="1:7" x14ac:dyDescent="0.2">
      <c r="A9" s="96">
        <v>600</v>
      </c>
      <c r="B9" s="97">
        <v>26.411000000000001</v>
      </c>
      <c r="C9" s="98">
        <v>22.45</v>
      </c>
      <c r="D9" s="103"/>
      <c r="E9" s="96">
        <v>600</v>
      </c>
      <c r="F9" s="97">
        <v>46.219000000000001</v>
      </c>
      <c r="G9" s="98">
        <v>39.29</v>
      </c>
    </row>
    <row r="10" spans="1:7" x14ac:dyDescent="0.2">
      <c r="A10" s="96">
        <v>700</v>
      </c>
      <c r="B10" s="97">
        <v>30.524000000000001</v>
      </c>
      <c r="C10" s="98">
        <v>25.95</v>
      </c>
      <c r="D10" s="103"/>
      <c r="E10" s="96">
        <v>700</v>
      </c>
      <c r="F10" s="97">
        <v>53.417000000000002</v>
      </c>
      <c r="G10" s="98">
        <v>45.4</v>
      </c>
    </row>
    <row r="11" spans="1:7" x14ac:dyDescent="0.2">
      <c r="A11" s="96">
        <v>800</v>
      </c>
      <c r="B11" s="97">
        <v>34.637999999999998</v>
      </c>
      <c r="C11" s="98">
        <v>29.44</v>
      </c>
      <c r="D11" s="103"/>
      <c r="E11" s="96">
        <v>800</v>
      </c>
      <c r="F11" s="97">
        <v>60.616</v>
      </c>
      <c r="G11" s="98">
        <v>51.52</v>
      </c>
    </row>
    <row r="12" spans="1:7" x14ac:dyDescent="0.2">
      <c r="A12" s="96">
        <v>900</v>
      </c>
      <c r="B12" s="97">
        <v>38.750999999999998</v>
      </c>
      <c r="C12" s="98">
        <v>32.94</v>
      </c>
      <c r="D12" s="103"/>
      <c r="E12" s="96">
        <v>900</v>
      </c>
      <c r="F12" s="97">
        <v>67.813999999999993</v>
      </c>
      <c r="G12" s="98">
        <v>57.64</v>
      </c>
    </row>
    <row r="13" spans="1:7" x14ac:dyDescent="0.2">
      <c r="A13" s="96">
        <v>1000</v>
      </c>
      <c r="B13" s="97">
        <v>42.865000000000002</v>
      </c>
      <c r="C13" s="98">
        <v>36.44</v>
      </c>
      <c r="D13" s="103"/>
      <c r="E13" s="96">
        <v>1000</v>
      </c>
      <c r="F13" s="97">
        <v>75.012</v>
      </c>
      <c r="G13" s="98">
        <v>63.76</v>
      </c>
    </row>
    <row r="14" spans="1:7" x14ac:dyDescent="0.2">
      <c r="A14" s="96">
        <v>1100</v>
      </c>
      <c r="B14" s="97">
        <v>46.978000000000002</v>
      </c>
      <c r="C14" s="98">
        <v>39.93</v>
      </c>
      <c r="D14" s="103"/>
      <c r="E14" s="96">
        <v>1100</v>
      </c>
      <c r="F14" s="97">
        <v>82.210999999999999</v>
      </c>
      <c r="G14" s="98">
        <v>69.88</v>
      </c>
    </row>
    <row r="15" spans="1:7" x14ac:dyDescent="0.2">
      <c r="A15" s="96">
        <v>1200</v>
      </c>
      <c r="B15" s="97">
        <v>51.091000000000001</v>
      </c>
      <c r="C15" s="98">
        <v>43.43</v>
      </c>
      <c r="D15" s="103"/>
      <c r="E15" s="96">
        <v>1200</v>
      </c>
      <c r="F15" s="97">
        <v>89.409000000000006</v>
      </c>
      <c r="G15" s="98">
        <v>76</v>
      </c>
    </row>
    <row r="16" spans="1:7" x14ac:dyDescent="0.2">
      <c r="A16" s="96">
        <v>1300</v>
      </c>
      <c r="B16" s="97">
        <v>55.204999999999998</v>
      </c>
      <c r="C16" s="98">
        <v>46.92</v>
      </c>
      <c r="D16" s="103"/>
      <c r="E16" s="96">
        <v>1300</v>
      </c>
      <c r="F16" s="97">
        <v>96.606999999999999</v>
      </c>
      <c r="G16" s="98">
        <v>82.12</v>
      </c>
    </row>
    <row r="17" spans="1:7" x14ac:dyDescent="0.2">
      <c r="A17" s="96">
        <v>1400</v>
      </c>
      <c r="B17" s="97">
        <v>59.317999999999998</v>
      </c>
      <c r="C17" s="98">
        <v>50.42</v>
      </c>
      <c r="D17" s="103"/>
      <c r="E17" s="96">
        <v>1400</v>
      </c>
      <c r="F17" s="97">
        <v>103.80500000000001</v>
      </c>
      <c r="G17" s="98">
        <v>88.23</v>
      </c>
    </row>
    <row r="18" spans="1:7" x14ac:dyDescent="0.2">
      <c r="A18" s="96">
        <v>1500</v>
      </c>
      <c r="B18" s="97">
        <v>63.430999999999997</v>
      </c>
      <c r="C18" s="98">
        <v>53.92</v>
      </c>
      <c r="D18" s="103"/>
      <c r="E18" s="96">
        <v>1500</v>
      </c>
      <c r="F18" s="97">
        <v>111.004</v>
      </c>
      <c r="G18" s="98">
        <v>94.35</v>
      </c>
    </row>
    <row r="19" spans="1:7" x14ac:dyDescent="0.2">
      <c r="A19" s="96">
        <v>1600</v>
      </c>
      <c r="B19" s="97">
        <v>67.545000000000002</v>
      </c>
      <c r="C19" s="98">
        <v>57.41</v>
      </c>
      <c r="D19" s="103"/>
      <c r="E19" s="96">
        <v>1600</v>
      </c>
      <c r="F19" s="97">
        <v>118.202</v>
      </c>
      <c r="G19" s="98">
        <v>100.47</v>
      </c>
    </row>
    <row r="20" spans="1:7" x14ac:dyDescent="0.2">
      <c r="A20" s="96">
        <v>1700</v>
      </c>
      <c r="B20" s="97">
        <v>71.658000000000001</v>
      </c>
      <c r="C20" s="98">
        <v>60.91</v>
      </c>
      <c r="D20" s="103"/>
      <c r="E20" s="96">
        <v>1700</v>
      </c>
      <c r="F20" s="97">
        <v>125.4</v>
      </c>
      <c r="G20" s="98">
        <v>106.59</v>
      </c>
    </row>
    <row r="21" spans="1:7" x14ac:dyDescent="0.2">
      <c r="A21" s="96">
        <v>1800</v>
      </c>
      <c r="B21" s="97">
        <v>75.772000000000006</v>
      </c>
      <c r="C21" s="98">
        <v>64.41</v>
      </c>
      <c r="D21" s="103"/>
      <c r="E21" s="96">
        <v>1800</v>
      </c>
      <c r="F21" s="97">
        <v>132.59899999999999</v>
      </c>
      <c r="G21" s="98">
        <v>112.71</v>
      </c>
    </row>
    <row r="22" spans="1:7" x14ac:dyDescent="0.2">
      <c r="A22" s="96">
        <v>1900</v>
      </c>
      <c r="B22" s="97">
        <v>79.885000000000005</v>
      </c>
      <c r="C22" s="98">
        <v>67.900000000000006</v>
      </c>
      <c r="D22" s="103"/>
      <c r="E22" s="96">
        <v>1900</v>
      </c>
      <c r="F22" s="97">
        <v>139.797</v>
      </c>
      <c r="G22" s="98">
        <v>118.83</v>
      </c>
    </row>
    <row r="23" spans="1:7" x14ac:dyDescent="0.2">
      <c r="A23" s="96">
        <v>2000</v>
      </c>
      <c r="B23" s="97">
        <v>83.998000000000005</v>
      </c>
      <c r="C23" s="98">
        <v>71.400000000000006</v>
      </c>
      <c r="D23" s="103"/>
      <c r="E23" s="96">
        <v>2000</v>
      </c>
      <c r="F23" s="97">
        <v>146.995</v>
      </c>
      <c r="G23" s="98">
        <v>124.95</v>
      </c>
    </row>
    <row r="24" spans="1:7" x14ac:dyDescent="0.2">
      <c r="A24" s="96">
        <v>2100</v>
      </c>
      <c r="B24" s="97">
        <v>88.111999999999995</v>
      </c>
      <c r="C24" s="98">
        <v>74.900000000000006</v>
      </c>
      <c r="D24" s="103"/>
      <c r="E24" s="96">
        <v>2100</v>
      </c>
      <c r="F24" s="97">
        <v>154.19399999999999</v>
      </c>
      <c r="G24" s="98">
        <v>131.06</v>
      </c>
    </row>
    <row r="25" spans="1:7" x14ac:dyDescent="0.2">
      <c r="A25" s="96">
        <v>2200</v>
      </c>
      <c r="B25" s="97">
        <v>92.224999999999994</v>
      </c>
      <c r="C25" s="98">
        <v>78.39</v>
      </c>
      <c r="D25" s="103"/>
      <c r="E25" s="96">
        <v>2200</v>
      </c>
      <c r="F25" s="97">
        <v>161.392</v>
      </c>
      <c r="G25" s="98">
        <v>137.18</v>
      </c>
    </row>
    <row r="26" spans="1:7" x14ac:dyDescent="0.2">
      <c r="A26" s="96">
        <v>2300</v>
      </c>
      <c r="B26" s="97">
        <v>96.337999999999994</v>
      </c>
      <c r="C26" s="98">
        <v>81.89</v>
      </c>
      <c r="D26" s="103"/>
      <c r="E26" s="96">
        <v>2300</v>
      </c>
      <c r="F26" s="97">
        <v>168.59</v>
      </c>
      <c r="G26" s="98">
        <v>143.30000000000001</v>
      </c>
    </row>
    <row r="27" spans="1:7" x14ac:dyDescent="0.2">
      <c r="A27" s="96">
        <v>2400</v>
      </c>
      <c r="B27" s="97">
        <v>100.452</v>
      </c>
      <c r="C27" s="98">
        <v>85.38</v>
      </c>
      <c r="D27" s="103"/>
      <c r="E27" s="96">
        <v>2400</v>
      </c>
      <c r="F27" s="97">
        <v>175.78899999999999</v>
      </c>
      <c r="G27" s="98">
        <v>149.41999999999999</v>
      </c>
    </row>
    <row r="28" spans="1:7" x14ac:dyDescent="0.2">
      <c r="A28" s="96">
        <v>2500</v>
      </c>
      <c r="B28" s="97">
        <v>104.565</v>
      </c>
      <c r="C28" s="98">
        <v>88.88</v>
      </c>
      <c r="D28" s="103"/>
      <c r="E28" s="96">
        <v>2500</v>
      </c>
      <c r="F28" s="97">
        <v>182.98699999999999</v>
      </c>
      <c r="G28" s="98">
        <v>155.54</v>
      </c>
    </row>
    <row r="29" spans="1:7" x14ac:dyDescent="0.2">
      <c r="A29" s="96">
        <v>2600</v>
      </c>
      <c r="B29" s="97">
        <v>108.679</v>
      </c>
      <c r="C29" s="98">
        <v>92.38</v>
      </c>
      <c r="D29" s="103"/>
      <c r="E29" s="96">
        <v>2600</v>
      </c>
      <c r="F29" s="97">
        <v>190.185</v>
      </c>
      <c r="G29" s="98">
        <v>161.66</v>
      </c>
    </row>
    <row r="30" spans="1:7" x14ac:dyDescent="0.2">
      <c r="A30" s="96">
        <v>2700</v>
      </c>
      <c r="B30" s="97">
        <v>112.792</v>
      </c>
      <c r="C30" s="98">
        <v>95.87</v>
      </c>
      <c r="D30" s="103"/>
      <c r="E30" s="96">
        <v>2700</v>
      </c>
      <c r="F30" s="97">
        <v>197.38300000000001</v>
      </c>
      <c r="G30" s="98">
        <v>167.78</v>
      </c>
    </row>
    <row r="31" spans="1:7" x14ac:dyDescent="0.2">
      <c r="A31" s="96">
        <v>2800</v>
      </c>
      <c r="B31" s="97">
        <v>116.905</v>
      </c>
      <c r="C31" s="98">
        <v>99.37</v>
      </c>
      <c r="D31" s="103"/>
      <c r="E31" s="96">
        <v>2800</v>
      </c>
      <c r="F31" s="97">
        <v>204.58199999999999</v>
      </c>
      <c r="G31" s="98">
        <v>173.89</v>
      </c>
    </row>
    <row r="32" spans="1:7" x14ac:dyDescent="0.2">
      <c r="A32" s="96">
        <v>2900</v>
      </c>
      <c r="B32" s="97">
        <v>121.01900000000001</v>
      </c>
      <c r="C32" s="98">
        <v>102.87</v>
      </c>
      <c r="D32" s="103"/>
      <c r="E32" s="96">
        <v>2900</v>
      </c>
      <c r="F32" s="97">
        <v>211.78</v>
      </c>
      <c r="G32" s="98">
        <v>180.01</v>
      </c>
    </row>
    <row r="33" spans="1:7" x14ac:dyDescent="0.2">
      <c r="A33" s="96">
        <v>3000</v>
      </c>
      <c r="B33" s="97">
        <v>125.13200000000001</v>
      </c>
      <c r="C33" s="98">
        <v>106.36</v>
      </c>
      <c r="D33" s="103"/>
      <c r="E33" s="96">
        <v>3000</v>
      </c>
      <c r="F33" s="97">
        <v>218.97800000000001</v>
      </c>
      <c r="G33" s="98">
        <v>186.13</v>
      </c>
    </row>
    <row r="34" spans="1:7" x14ac:dyDescent="0.2">
      <c r="A34" s="96">
        <v>3100</v>
      </c>
      <c r="B34" s="97">
        <v>127.532</v>
      </c>
      <c r="C34" s="98">
        <v>108.4</v>
      </c>
      <c r="D34" s="103"/>
      <c r="E34" s="96">
        <v>3100</v>
      </c>
      <c r="F34" s="97">
        <v>223.178</v>
      </c>
      <c r="G34" s="98">
        <v>189.7</v>
      </c>
    </row>
    <row r="35" spans="1:7" x14ac:dyDescent="0.2">
      <c r="A35" s="96">
        <v>3200</v>
      </c>
      <c r="B35" s="97">
        <v>127.532</v>
      </c>
      <c r="C35" s="98">
        <v>108.4</v>
      </c>
      <c r="D35" s="103"/>
      <c r="E35" s="96">
        <v>3200</v>
      </c>
      <c r="F35" s="97">
        <v>223.178</v>
      </c>
      <c r="G35" s="98">
        <v>189.7</v>
      </c>
    </row>
    <row r="36" spans="1:7" x14ac:dyDescent="0.2">
      <c r="A36" s="96">
        <v>3300</v>
      </c>
      <c r="B36" s="97">
        <v>127.532</v>
      </c>
      <c r="C36" s="98">
        <v>108.4</v>
      </c>
      <c r="D36" s="103"/>
      <c r="E36" s="96">
        <v>3300</v>
      </c>
      <c r="F36" s="97">
        <v>223.178</v>
      </c>
      <c r="G36" s="98">
        <v>189.7</v>
      </c>
    </row>
    <row r="37" spans="1:7" x14ac:dyDescent="0.2">
      <c r="A37" s="96">
        <v>3400</v>
      </c>
      <c r="B37" s="97">
        <v>127.532</v>
      </c>
      <c r="C37" s="98">
        <v>108.4</v>
      </c>
      <c r="D37" s="103"/>
      <c r="E37" s="96">
        <v>3400</v>
      </c>
      <c r="F37" s="97">
        <v>223.178</v>
      </c>
      <c r="G37" s="98">
        <v>189.7</v>
      </c>
    </row>
    <row r="38" spans="1:7" x14ac:dyDescent="0.2">
      <c r="A38" s="96">
        <v>3500</v>
      </c>
      <c r="B38" s="97">
        <v>127.532</v>
      </c>
      <c r="C38" s="98">
        <v>108.4</v>
      </c>
      <c r="D38" s="103"/>
      <c r="E38" s="96">
        <v>3500</v>
      </c>
      <c r="F38" s="97">
        <v>223.178</v>
      </c>
      <c r="G38" s="98">
        <v>189.7</v>
      </c>
    </row>
    <row r="39" spans="1:7" x14ac:dyDescent="0.2">
      <c r="A39" s="96">
        <v>3600</v>
      </c>
      <c r="B39" s="97">
        <v>127.532</v>
      </c>
      <c r="C39" s="98">
        <v>108.4</v>
      </c>
      <c r="D39" s="103"/>
      <c r="E39" s="96">
        <v>3600</v>
      </c>
      <c r="F39" s="97">
        <v>223.178</v>
      </c>
      <c r="G39" s="98">
        <v>189.7</v>
      </c>
    </row>
    <row r="40" spans="1:7" x14ac:dyDescent="0.2">
      <c r="A40" s="96">
        <v>3700</v>
      </c>
      <c r="B40" s="97">
        <v>127.532</v>
      </c>
      <c r="C40" s="98">
        <v>108.4</v>
      </c>
      <c r="D40" s="103"/>
      <c r="E40" s="96">
        <v>3700</v>
      </c>
      <c r="F40" s="97">
        <v>223.178</v>
      </c>
      <c r="G40" s="98">
        <v>189.7</v>
      </c>
    </row>
    <row r="41" spans="1:7" x14ac:dyDescent="0.2">
      <c r="A41" s="96">
        <v>3800</v>
      </c>
      <c r="B41" s="97">
        <v>127.532</v>
      </c>
      <c r="C41" s="98">
        <v>108.4</v>
      </c>
      <c r="D41" s="103"/>
      <c r="E41" s="96">
        <v>3800</v>
      </c>
      <c r="F41" s="97">
        <v>223.178</v>
      </c>
      <c r="G41" s="98">
        <v>189.7</v>
      </c>
    </row>
    <row r="42" spans="1:7" x14ac:dyDescent="0.2">
      <c r="A42" s="96">
        <v>3900</v>
      </c>
      <c r="B42" s="97">
        <v>127.532</v>
      </c>
      <c r="C42" s="98">
        <v>108.4</v>
      </c>
      <c r="D42" s="103"/>
      <c r="E42" s="96">
        <v>3900</v>
      </c>
      <c r="F42" s="97">
        <v>223.178</v>
      </c>
      <c r="G42" s="98">
        <v>189.7</v>
      </c>
    </row>
    <row r="43" spans="1:7" x14ac:dyDescent="0.2">
      <c r="A43" s="96">
        <v>4000</v>
      </c>
      <c r="B43" s="97">
        <v>127.532</v>
      </c>
      <c r="C43" s="98">
        <v>108.4</v>
      </c>
      <c r="D43" s="103"/>
      <c r="E43" s="96">
        <v>4000</v>
      </c>
      <c r="F43" s="97">
        <v>223.178</v>
      </c>
      <c r="G43" s="98">
        <v>189.7</v>
      </c>
    </row>
    <row r="44" spans="1:7" x14ac:dyDescent="0.2">
      <c r="A44" s="96">
        <v>4100</v>
      </c>
      <c r="B44" s="97">
        <v>127.532</v>
      </c>
      <c r="C44" s="98">
        <v>108.4</v>
      </c>
      <c r="D44" s="103"/>
      <c r="E44" s="96">
        <v>4100</v>
      </c>
      <c r="F44" s="97">
        <v>223.178</v>
      </c>
      <c r="G44" s="98">
        <v>189.7</v>
      </c>
    </row>
    <row r="45" spans="1:7" x14ac:dyDescent="0.2">
      <c r="A45" s="96">
        <v>4200</v>
      </c>
      <c r="B45" s="97">
        <v>127.532</v>
      </c>
      <c r="C45" s="98">
        <v>108.4</v>
      </c>
      <c r="D45" s="103"/>
      <c r="E45" s="96">
        <v>4200</v>
      </c>
      <c r="F45" s="97">
        <v>223.178</v>
      </c>
      <c r="G45" s="98">
        <v>189.7</v>
      </c>
    </row>
    <row r="46" spans="1:7" x14ac:dyDescent="0.2">
      <c r="A46" s="100">
        <v>4258</v>
      </c>
      <c r="B46" s="101">
        <v>127.532</v>
      </c>
      <c r="C46" s="102">
        <v>108.4</v>
      </c>
      <c r="D46" s="103"/>
      <c r="E46" s="100">
        <v>4258</v>
      </c>
      <c r="F46" s="101">
        <v>223.178</v>
      </c>
      <c r="G46" s="102">
        <v>189.7</v>
      </c>
    </row>
  </sheetData>
  <mergeCells count="2">
    <mergeCell ref="A1:C1"/>
    <mergeCell ref="E1:G1"/>
  </mergeCells>
  <pageMargins left="0.7" right="0.7" top="0.75" bottom="0.75" header="0.3" footer="0.3"/>
  <headerFooter>
    <oddFooter>&amp;R_x000D_&amp;1#&amp;"Aptos"&amp;10&amp;K000000 Internal</oddFooter>
  </headerFooter>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F2F46-2937-44DC-9B53-DD4E2FD7CD29}">
  <sheetPr codeName="Sheet10"/>
  <dimension ref="A1:G46"/>
  <sheetViews>
    <sheetView workbookViewId="0">
      <selection activeCell="F14" sqref="F14"/>
    </sheetView>
  </sheetViews>
  <sheetFormatPr defaultRowHeight="12.75" x14ac:dyDescent="0.2"/>
  <cols>
    <col min="1" max="7" width="10.83203125" style="6" customWidth="1"/>
  </cols>
  <sheetData>
    <row r="1" spans="1:7" ht="30" customHeight="1" x14ac:dyDescent="0.2">
      <c r="A1" s="307" t="s">
        <v>17</v>
      </c>
      <c r="B1" s="307"/>
      <c r="C1" s="307"/>
      <c r="D1" s="103"/>
      <c r="E1" s="307" t="s">
        <v>18</v>
      </c>
      <c r="F1" s="307"/>
      <c r="G1" s="307"/>
    </row>
    <row r="2" spans="1:7" ht="30" customHeight="1" x14ac:dyDescent="0.2">
      <c r="A2" s="92" t="s">
        <v>30</v>
      </c>
      <c r="B2" s="93" t="s">
        <v>31</v>
      </c>
      <c r="C2" s="117" t="s">
        <v>32</v>
      </c>
      <c r="D2" s="103"/>
      <c r="E2" s="92" t="s">
        <v>30</v>
      </c>
      <c r="F2" s="95" t="s">
        <v>2</v>
      </c>
      <c r="G2" s="94" t="s">
        <v>3</v>
      </c>
    </row>
    <row r="3" spans="1:7" x14ac:dyDescent="0.2">
      <c r="A3" s="96">
        <v>0</v>
      </c>
      <c r="B3" s="97">
        <v>0.433</v>
      </c>
      <c r="C3" s="98">
        <v>0.37</v>
      </c>
      <c r="D3" s="103"/>
      <c r="E3" s="96">
        <v>0</v>
      </c>
      <c r="F3" s="97">
        <v>0.433</v>
      </c>
      <c r="G3" s="98">
        <v>0.37</v>
      </c>
    </row>
    <row r="4" spans="1:7" x14ac:dyDescent="0.2">
      <c r="A4" s="96">
        <v>100</v>
      </c>
      <c r="B4" s="97">
        <v>1.4610000000000001</v>
      </c>
      <c r="C4" s="98">
        <v>1.24</v>
      </c>
      <c r="D4" s="103"/>
      <c r="E4" s="96">
        <v>100</v>
      </c>
      <c r="F4" s="97">
        <v>1.4610000000000001</v>
      </c>
      <c r="G4" s="98">
        <v>1.24</v>
      </c>
    </row>
    <row r="5" spans="1:7" x14ac:dyDescent="0.2">
      <c r="A5" s="96">
        <v>200</v>
      </c>
      <c r="B5" s="97">
        <v>2.4889999999999999</v>
      </c>
      <c r="C5" s="98">
        <v>2.12</v>
      </c>
      <c r="D5" s="103"/>
      <c r="E5" s="96">
        <v>200</v>
      </c>
      <c r="F5" s="97">
        <v>2.4900000000000002</v>
      </c>
      <c r="G5" s="98">
        <v>2.12</v>
      </c>
    </row>
    <row r="6" spans="1:7" x14ac:dyDescent="0.2">
      <c r="A6" s="96">
        <v>300</v>
      </c>
      <c r="B6" s="97">
        <v>3.5169999999999999</v>
      </c>
      <c r="C6" s="98">
        <v>2.99</v>
      </c>
      <c r="D6" s="103"/>
      <c r="E6" s="96">
        <v>300</v>
      </c>
      <c r="F6" s="97">
        <v>3.5179999999999998</v>
      </c>
      <c r="G6" s="98">
        <v>2.99</v>
      </c>
    </row>
    <row r="7" spans="1:7" x14ac:dyDescent="0.2">
      <c r="A7" s="96">
        <v>400</v>
      </c>
      <c r="B7" s="97">
        <v>4.5460000000000003</v>
      </c>
      <c r="C7" s="98">
        <v>3.86</v>
      </c>
      <c r="D7" s="103"/>
      <c r="E7" s="96">
        <v>400</v>
      </c>
      <c r="F7" s="97">
        <v>4.5460000000000003</v>
      </c>
      <c r="G7" s="98">
        <v>3.86</v>
      </c>
    </row>
    <row r="8" spans="1:7" x14ac:dyDescent="0.2">
      <c r="A8" s="96">
        <v>500</v>
      </c>
      <c r="B8" s="97">
        <v>5.5739999999999998</v>
      </c>
      <c r="C8" s="98">
        <v>4.74</v>
      </c>
      <c r="D8" s="103"/>
      <c r="E8" s="96">
        <v>500</v>
      </c>
      <c r="F8" s="97">
        <v>5.5750000000000002</v>
      </c>
      <c r="G8" s="98">
        <v>4.74</v>
      </c>
    </row>
    <row r="9" spans="1:7" x14ac:dyDescent="0.2">
      <c r="A9" s="96">
        <v>600</v>
      </c>
      <c r="B9" s="97">
        <v>6.6020000000000003</v>
      </c>
      <c r="C9" s="98">
        <v>5.61</v>
      </c>
      <c r="D9" s="103"/>
      <c r="E9" s="96">
        <v>600</v>
      </c>
      <c r="F9" s="97">
        <v>6.6029999999999998</v>
      </c>
      <c r="G9" s="98">
        <v>5.61</v>
      </c>
    </row>
    <row r="10" spans="1:7" x14ac:dyDescent="0.2">
      <c r="A10" s="96">
        <v>700</v>
      </c>
      <c r="B10" s="97">
        <v>7.63</v>
      </c>
      <c r="C10" s="98">
        <v>6.49</v>
      </c>
      <c r="D10" s="103"/>
      <c r="E10" s="96">
        <v>700</v>
      </c>
      <c r="F10" s="97">
        <v>7.6319999999999997</v>
      </c>
      <c r="G10" s="98">
        <v>6.49</v>
      </c>
    </row>
    <row r="11" spans="1:7" x14ac:dyDescent="0.2">
      <c r="A11" s="96">
        <v>800</v>
      </c>
      <c r="B11" s="97">
        <v>8.6590000000000007</v>
      </c>
      <c r="C11" s="98">
        <v>7.36</v>
      </c>
      <c r="D11" s="103"/>
      <c r="E11" s="96">
        <v>800</v>
      </c>
      <c r="F11" s="97">
        <v>8.66</v>
      </c>
      <c r="G11" s="98">
        <v>7.36</v>
      </c>
    </row>
    <row r="12" spans="1:7" x14ac:dyDescent="0.2">
      <c r="A12" s="96">
        <v>900</v>
      </c>
      <c r="B12" s="97">
        <v>9.6869999999999994</v>
      </c>
      <c r="C12" s="98">
        <v>8.23</v>
      </c>
      <c r="D12" s="103"/>
      <c r="E12" s="96">
        <v>900</v>
      </c>
      <c r="F12" s="97">
        <v>9.6890000000000001</v>
      </c>
      <c r="G12" s="98">
        <v>8.24</v>
      </c>
    </row>
    <row r="13" spans="1:7" x14ac:dyDescent="0.2">
      <c r="A13" s="96">
        <v>1000</v>
      </c>
      <c r="B13" s="97">
        <v>10.715</v>
      </c>
      <c r="C13" s="98">
        <v>9.11</v>
      </c>
      <c r="D13" s="103"/>
      <c r="E13" s="96">
        <v>1000</v>
      </c>
      <c r="F13" s="97">
        <v>10.717000000000001</v>
      </c>
      <c r="G13" s="98">
        <v>9.11</v>
      </c>
    </row>
    <row r="14" spans="1:7" x14ac:dyDescent="0.2">
      <c r="A14" s="96">
        <v>1100</v>
      </c>
      <c r="B14" s="97">
        <v>11.744</v>
      </c>
      <c r="C14" s="98">
        <v>9.98</v>
      </c>
      <c r="D14" s="103"/>
      <c r="E14" s="96">
        <v>1100</v>
      </c>
      <c r="F14" s="97">
        <v>11.744999999999999</v>
      </c>
      <c r="G14" s="98">
        <v>9.98</v>
      </c>
    </row>
    <row r="15" spans="1:7" x14ac:dyDescent="0.2">
      <c r="A15" s="96">
        <v>1200</v>
      </c>
      <c r="B15" s="97">
        <v>12.772</v>
      </c>
      <c r="C15" s="98">
        <v>10.86</v>
      </c>
      <c r="D15" s="103"/>
      <c r="E15" s="96">
        <v>1200</v>
      </c>
      <c r="F15" s="97">
        <v>12.773999999999999</v>
      </c>
      <c r="G15" s="98">
        <v>10.86</v>
      </c>
    </row>
    <row r="16" spans="1:7" x14ac:dyDescent="0.2">
      <c r="A16" s="96">
        <v>1300</v>
      </c>
      <c r="B16" s="97">
        <v>13.8</v>
      </c>
      <c r="C16" s="98">
        <v>11.73</v>
      </c>
      <c r="D16" s="103"/>
      <c r="E16" s="96">
        <v>1300</v>
      </c>
      <c r="F16" s="97">
        <v>13.802</v>
      </c>
      <c r="G16" s="98">
        <v>11.73</v>
      </c>
    </row>
    <row r="17" spans="1:7" x14ac:dyDescent="0.2">
      <c r="A17" s="96">
        <v>1400</v>
      </c>
      <c r="B17" s="97">
        <v>14.827999999999999</v>
      </c>
      <c r="C17" s="98">
        <v>12.6</v>
      </c>
      <c r="D17" s="103"/>
      <c r="E17" s="96">
        <v>1400</v>
      </c>
      <c r="F17" s="97">
        <v>14.831</v>
      </c>
      <c r="G17" s="98">
        <v>12.61</v>
      </c>
    </row>
    <row r="18" spans="1:7" x14ac:dyDescent="0.2">
      <c r="A18" s="96">
        <v>1500</v>
      </c>
      <c r="B18" s="97">
        <v>15.856999999999999</v>
      </c>
      <c r="C18" s="98">
        <v>13.48</v>
      </c>
      <c r="D18" s="103"/>
      <c r="E18" s="96">
        <v>1500</v>
      </c>
      <c r="F18" s="97">
        <v>15.859</v>
      </c>
      <c r="G18" s="98">
        <v>13.48</v>
      </c>
    </row>
    <row r="19" spans="1:7" x14ac:dyDescent="0.2">
      <c r="A19" s="96">
        <v>1600</v>
      </c>
      <c r="B19" s="97">
        <v>16.885000000000002</v>
      </c>
      <c r="C19" s="98">
        <v>14.35</v>
      </c>
      <c r="D19" s="103"/>
      <c r="E19" s="96">
        <v>1600</v>
      </c>
      <c r="F19" s="97">
        <v>16.888000000000002</v>
      </c>
      <c r="G19" s="98">
        <v>14.35</v>
      </c>
    </row>
    <row r="20" spans="1:7" x14ac:dyDescent="0.2">
      <c r="A20" s="96">
        <v>1700</v>
      </c>
      <c r="B20" s="97">
        <v>17.913</v>
      </c>
      <c r="C20" s="98">
        <v>15.23</v>
      </c>
      <c r="D20" s="103"/>
      <c r="E20" s="96">
        <v>1700</v>
      </c>
      <c r="F20" s="97">
        <v>17.916</v>
      </c>
      <c r="G20" s="98">
        <v>15.23</v>
      </c>
    </row>
    <row r="21" spans="1:7" x14ac:dyDescent="0.2">
      <c r="A21" s="96">
        <v>1800</v>
      </c>
      <c r="B21" s="97">
        <v>18.940999999999999</v>
      </c>
      <c r="C21" s="98">
        <v>16.100000000000001</v>
      </c>
      <c r="D21" s="103"/>
      <c r="E21" s="96">
        <v>1800</v>
      </c>
      <c r="F21" s="97">
        <v>18.945</v>
      </c>
      <c r="G21" s="98">
        <v>16.100000000000001</v>
      </c>
    </row>
    <row r="22" spans="1:7" x14ac:dyDescent="0.2">
      <c r="A22" s="96">
        <v>1900</v>
      </c>
      <c r="B22" s="97">
        <v>19.97</v>
      </c>
      <c r="C22" s="98">
        <v>16.97</v>
      </c>
      <c r="D22" s="103"/>
      <c r="E22" s="96">
        <v>1900</v>
      </c>
      <c r="F22" s="97">
        <v>19.972999999999999</v>
      </c>
      <c r="G22" s="98">
        <v>16.98</v>
      </c>
    </row>
    <row r="23" spans="1:7" x14ac:dyDescent="0.2">
      <c r="A23" s="96">
        <v>2000</v>
      </c>
      <c r="B23" s="97">
        <v>20.998000000000001</v>
      </c>
      <c r="C23" s="98">
        <v>17.850000000000001</v>
      </c>
      <c r="D23" s="103"/>
      <c r="E23" s="96">
        <v>2000</v>
      </c>
      <c r="F23" s="97">
        <v>21.001000000000001</v>
      </c>
      <c r="G23" s="98">
        <v>17.850000000000001</v>
      </c>
    </row>
    <row r="24" spans="1:7" x14ac:dyDescent="0.2">
      <c r="A24" s="96">
        <v>2100</v>
      </c>
      <c r="B24" s="97">
        <v>22.026</v>
      </c>
      <c r="C24" s="98">
        <v>18.72</v>
      </c>
      <c r="D24" s="103"/>
      <c r="E24" s="96">
        <v>2100</v>
      </c>
      <c r="F24" s="97">
        <v>22.03</v>
      </c>
      <c r="G24" s="98">
        <v>18.73</v>
      </c>
    </row>
    <row r="25" spans="1:7" x14ac:dyDescent="0.2">
      <c r="A25" s="96">
        <v>2200</v>
      </c>
      <c r="B25" s="97">
        <v>23.053999999999998</v>
      </c>
      <c r="C25" s="98">
        <v>19.600000000000001</v>
      </c>
      <c r="D25" s="103"/>
      <c r="E25" s="96">
        <v>2200</v>
      </c>
      <c r="F25" s="97">
        <v>23.058</v>
      </c>
      <c r="G25" s="98">
        <v>19.600000000000001</v>
      </c>
    </row>
    <row r="26" spans="1:7" x14ac:dyDescent="0.2">
      <c r="A26" s="96">
        <v>2300</v>
      </c>
      <c r="B26" s="97">
        <v>24.082999999999998</v>
      </c>
      <c r="C26" s="98">
        <v>20.47</v>
      </c>
      <c r="D26" s="103"/>
      <c r="E26" s="96">
        <v>2300</v>
      </c>
      <c r="F26" s="97">
        <v>24.087</v>
      </c>
      <c r="G26" s="98">
        <v>20.47</v>
      </c>
    </row>
    <row r="27" spans="1:7" x14ac:dyDescent="0.2">
      <c r="A27" s="96">
        <v>2400</v>
      </c>
      <c r="B27" s="97">
        <v>25.111000000000001</v>
      </c>
      <c r="C27" s="98">
        <v>21.34</v>
      </c>
      <c r="D27" s="103"/>
      <c r="E27" s="96">
        <v>2400</v>
      </c>
      <c r="F27" s="97">
        <v>25.114999999999998</v>
      </c>
      <c r="G27" s="98">
        <v>21.35</v>
      </c>
    </row>
    <row r="28" spans="1:7" x14ac:dyDescent="0.2">
      <c r="A28" s="96">
        <v>2500</v>
      </c>
      <c r="B28" s="97">
        <v>26.138999999999999</v>
      </c>
      <c r="C28" s="98">
        <v>22.22</v>
      </c>
      <c r="D28" s="103"/>
      <c r="E28" s="96">
        <v>2500</v>
      </c>
      <c r="F28" s="97">
        <v>26.143999999999998</v>
      </c>
      <c r="G28" s="98">
        <v>22.22</v>
      </c>
    </row>
    <row r="29" spans="1:7" x14ac:dyDescent="0.2">
      <c r="A29" s="96">
        <v>2600</v>
      </c>
      <c r="B29" s="97">
        <v>27.167000000000002</v>
      </c>
      <c r="C29" s="98">
        <v>23.09</v>
      </c>
      <c r="D29" s="103"/>
      <c r="E29" s="96">
        <v>2600</v>
      </c>
      <c r="F29" s="97">
        <v>27.172000000000001</v>
      </c>
      <c r="G29" s="98">
        <v>23.1</v>
      </c>
    </row>
    <row r="30" spans="1:7" x14ac:dyDescent="0.2">
      <c r="A30" s="96">
        <v>2700</v>
      </c>
      <c r="B30" s="97">
        <v>28.196000000000002</v>
      </c>
      <c r="C30" s="98">
        <v>23.97</v>
      </c>
      <c r="D30" s="103"/>
      <c r="E30" s="96">
        <v>2700</v>
      </c>
      <c r="F30" s="97">
        <v>28.2</v>
      </c>
      <c r="G30" s="98">
        <v>23.97</v>
      </c>
    </row>
    <row r="31" spans="1:7" x14ac:dyDescent="0.2">
      <c r="A31" s="96">
        <v>2800</v>
      </c>
      <c r="B31" s="97">
        <v>29.224</v>
      </c>
      <c r="C31" s="98">
        <v>24.84</v>
      </c>
      <c r="D31" s="103"/>
      <c r="E31" s="96">
        <v>2800</v>
      </c>
      <c r="F31" s="97">
        <v>29.228999999999999</v>
      </c>
      <c r="G31" s="98">
        <v>24.84</v>
      </c>
    </row>
    <row r="32" spans="1:7" x14ac:dyDescent="0.2">
      <c r="A32" s="96">
        <v>2900</v>
      </c>
      <c r="B32" s="97">
        <v>30.251999999999999</v>
      </c>
      <c r="C32" s="98">
        <v>25.71</v>
      </c>
      <c r="D32" s="103"/>
      <c r="E32" s="96">
        <v>2900</v>
      </c>
      <c r="F32" s="97">
        <v>30.257000000000001</v>
      </c>
      <c r="G32" s="98">
        <v>25.72</v>
      </c>
    </row>
    <row r="33" spans="1:7" x14ac:dyDescent="0.2">
      <c r="A33" s="96">
        <v>3000</v>
      </c>
      <c r="B33" s="97">
        <v>31.28</v>
      </c>
      <c r="C33" s="98">
        <v>26.59</v>
      </c>
      <c r="D33" s="103"/>
      <c r="E33" s="96">
        <v>3000</v>
      </c>
      <c r="F33" s="97">
        <v>31.286000000000001</v>
      </c>
      <c r="G33" s="98">
        <v>26.59</v>
      </c>
    </row>
    <row r="34" spans="1:7" x14ac:dyDescent="0.2">
      <c r="A34" s="96">
        <v>3100</v>
      </c>
      <c r="B34" s="97">
        <v>31.88</v>
      </c>
      <c r="C34" s="98">
        <v>27.1</v>
      </c>
      <c r="D34" s="103"/>
      <c r="E34" s="96">
        <v>3100</v>
      </c>
      <c r="F34" s="97">
        <v>31.885999999999999</v>
      </c>
      <c r="G34" s="98">
        <v>27.1</v>
      </c>
    </row>
    <row r="35" spans="1:7" x14ac:dyDescent="0.2">
      <c r="A35" s="96">
        <v>3200</v>
      </c>
      <c r="B35" s="97">
        <v>31.88</v>
      </c>
      <c r="C35" s="98">
        <v>27.1</v>
      </c>
      <c r="D35" s="103"/>
      <c r="E35" s="96">
        <v>3200</v>
      </c>
      <c r="F35" s="97">
        <v>31.885999999999999</v>
      </c>
      <c r="G35" s="98">
        <v>27.1</v>
      </c>
    </row>
    <row r="36" spans="1:7" x14ac:dyDescent="0.2">
      <c r="A36" s="96">
        <v>3300</v>
      </c>
      <c r="B36" s="97">
        <v>31.88</v>
      </c>
      <c r="C36" s="98">
        <v>27.1</v>
      </c>
      <c r="D36" s="103"/>
      <c r="E36" s="96">
        <v>3300</v>
      </c>
      <c r="F36" s="97">
        <v>31.885999999999999</v>
      </c>
      <c r="G36" s="98">
        <v>27.1</v>
      </c>
    </row>
    <row r="37" spans="1:7" x14ac:dyDescent="0.2">
      <c r="A37" s="96">
        <v>3400</v>
      </c>
      <c r="B37" s="97">
        <v>31.88</v>
      </c>
      <c r="C37" s="98">
        <v>27.1</v>
      </c>
      <c r="D37" s="103"/>
      <c r="E37" s="96">
        <v>3400</v>
      </c>
      <c r="F37" s="97">
        <v>31.885999999999999</v>
      </c>
      <c r="G37" s="98">
        <v>27.1</v>
      </c>
    </row>
    <row r="38" spans="1:7" x14ac:dyDescent="0.2">
      <c r="A38" s="96">
        <v>3500</v>
      </c>
      <c r="B38" s="97">
        <v>31.88</v>
      </c>
      <c r="C38" s="98">
        <v>27.1</v>
      </c>
      <c r="D38" s="103"/>
      <c r="E38" s="96">
        <v>3500</v>
      </c>
      <c r="F38" s="97">
        <v>31.885999999999999</v>
      </c>
      <c r="G38" s="98">
        <v>27.1</v>
      </c>
    </row>
    <row r="39" spans="1:7" x14ac:dyDescent="0.2">
      <c r="A39" s="96">
        <v>3600</v>
      </c>
      <c r="B39" s="97">
        <v>31.88</v>
      </c>
      <c r="C39" s="98">
        <v>27.1</v>
      </c>
      <c r="D39" s="103"/>
      <c r="E39" s="96">
        <v>3600</v>
      </c>
      <c r="F39" s="97">
        <v>31.885999999999999</v>
      </c>
      <c r="G39" s="98">
        <v>27.1</v>
      </c>
    </row>
    <row r="40" spans="1:7" x14ac:dyDescent="0.2">
      <c r="A40" s="96">
        <v>3700</v>
      </c>
      <c r="B40" s="97">
        <v>31.88</v>
      </c>
      <c r="C40" s="98">
        <v>27.1</v>
      </c>
      <c r="D40" s="103"/>
      <c r="E40" s="96">
        <v>3700</v>
      </c>
      <c r="F40" s="97">
        <v>31.885999999999999</v>
      </c>
      <c r="G40" s="98">
        <v>27.1</v>
      </c>
    </row>
    <row r="41" spans="1:7" x14ac:dyDescent="0.2">
      <c r="A41" s="96">
        <v>3800</v>
      </c>
      <c r="B41" s="97">
        <v>31.88</v>
      </c>
      <c r="C41" s="98">
        <v>27.1</v>
      </c>
      <c r="D41" s="103"/>
      <c r="E41" s="96">
        <v>3800</v>
      </c>
      <c r="F41" s="97">
        <v>31.885999999999999</v>
      </c>
      <c r="G41" s="98">
        <v>27.1</v>
      </c>
    </row>
    <row r="42" spans="1:7" x14ac:dyDescent="0.2">
      <c r="A42" s="96">
        <v>3900</v>
      </c>
      <c r="B42" s="97">
        <v>31.88</v>
      </c>
      <c r="C42" s="98">
        <v>27.1</v>
      </c>
      <c r="D42" s="103"/>
      <c r="E42" s="96">
        <v>3900</v>
      </c>
      <c r="F42" s="97">
        <v>31.885999999999999</v>
      </c>
      <c r="G42" s="98">
        <v>27.1</v>
      </c>
    </row>
    <row r="43" spans="1:7" x14ac:dyDescent="0.2">
      <c r="A43" s="96">
        <v>4000</v>
      </c>
      <c r="B43" s="97">
        <v>31.88</v>
      </c>
      <c r="C43" s="98">
        <v>27.1</v>
      </c>
      <c r="D43" s="103"/>
      <c r="E43" s="96">
        <v>4000</v>
      </c>
      <c r="F43" s="97">
        <v>31.885999999999999</v>
      </c>
      <c r="G43" s="98">
        <v>27.1</v>
      </c>
    </row>
    <row r="44" spans="1:7" x14ac:dyDescent="0.2">
      <c r="A44" s="96">
        <v>4100</v>
      </c>
      <c r="B44" s="97">
        <v>31.88</v>
      </c>
      <c r="C44" s="98">
        <v>27.1</v>
      </c>
      <c r="D44" s="103"/>
      <c r="E44" s="96">
        <v>4100</v>
      </c>
      <c r="F44" s="97">
        <v>31.885999999999999</v>
      </c>
      <c r="G44" s="98">
        <v>27.1</v>
      </c>
    </row>
    <row r="45" spans="1:7" x14ac:dyDescent="0.2">
      <c r="A45" s="96">
        <v>4200</v>
      </c>
      <c r="B45" s="97">
        <v>31.88</v>
      </c>
      <c r="C45" s="98">
        <v>27.1</v>
      </c>
      <c r="D45" s="103"/>
      <c r="E45" s="96">
        <v>4200</v>
      </c>
      <c r="F45" s="97">
        <v>31.885999999999999</v>
      </c>
      <c r="G45" s="98">
        <v>27.1</v>
      </c>
    </row>
    <row r="46" spans="1:7" x14ac:dyDescent="0.2">
      <c r="A46" s="100">
        <v>4258</v>
      </c>
      <c r="B46" s="101">
        <v>31.88</v>
      </c>
      <c r="C46" s="102">
        <v>27.1</v>
      </c>
      <c r="D46" s="103"/>
      <c r="E46" s="100">
        <v>4258</v>
      </c>
      <c r="F46" s="101">
        <v>31.885999999999999</v>
      </c>
      <c r="G46" s="102">
        <v>27.1</v>
      </c>
    </row>
  </sheetData>
  <mergeCells count="2">
    <mergeCell ref="A1:C1"/>
    <mergeCell ref="E1:G1"/>
  </mergeCells>
  <pageMargins left="0.7" right="0.7" top="0.75" bottom="0.75" header="0.3" footer="0.3"/>
  <headerFooter>
    <oddFooter>&amp;R_x000D_&amp;1#&amp;"Aptos"&amp;10&amp;K000000 Internal</oddFooter>
  </headerFooter>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5740A-F5B3-49D8-9A72-5A1CF4A7A7D5}">
  <sheetPr codeName="Sheet11"/>
  <dimension ref="A1:C31"/>
  <sheetViews>
    <sheetView workbookViewId="0">
      <selection activeCell="B4" sqref="B4"/>
    </sheetView>
  </sheetViews>
  <sheetFormatPr defaultRowHeight="12.75" x14ac:dyDescent="0.2"/>
  <cols>
    <col min="1" max="3" width="10.83203125" customWidth="1"/>
  </cols>
  <sheetData>
    <row r="1" spans="1:3" ht="30" customHeight="1" x14ac:dyDescent="0.2">
      <c r="A1" s="306" t="s">
        <v>19</v>
      </c>
      <c r="B1" s="306"/>
      <c r="C1" s="306"/>
    </row>
    <row r="2" spans="1:3" ht="30" customHeight="1" x14ac:dyDescent="0.2">
      <c r="A2" s="118" t="s">
        <v>30</v>
      </c>
      <c r="B2" s="95" t="s">
        <v>2</v>
      </c>
      <c r="C2" s="94" t="s">
        <v>3</v>
      </c>
    </row>
    <row r="3" spans="1:3" x14ac:dyDescent="0.2">
      <c r="A3" s="107">
        <v>0</v>
      </c>
      <c r="B3" s="108">
        <v>0.06</v>
      </c>
      <c r="C3" s="109">
        <v>0.05</v>
      </c>
    </row>
    <row r="4" spans="1:3" x14ac:dyDescent="0.2">
      <c r="A4" s="110">
        <v>100</v>
      </c>
      <c r="B4" s="111">
        <v>0.20200000000000001</v>
      </c>
      <c r="C4" s="112">
        <v>0.18</v>
      </c>
    </row>
    <row r="5" spans="1:3" x14ac:dyDescent="0.2">
      <c r="A5" s="107">
        <v>200</v>
      </c>
      <c r="B5" s="108">
        <v>0.34300000000000003</v>
      </c>
      <c r="C5" s="109">
        <v>0.31</v>
      </c>
    </row>
    <row r="6" spans="1:3" x14ac:dyDescent="0.2">
      <c r="A6" s="110">
        <v>300</v>
      </c>
      <c r="B6" s="111">
        <v>0.48499999999999999</v>
      </c>
      <c r="C6" s="112">
        <v>0.44</v>
      </c>
    </row>
    <row r="7" spans="1:3" x14ac:dyDescent="0.2">
      <c r="A7" s="107">
        <v>400</v>
      </c>
      <c r="B7" s="108">
        <v>0.627</v>
      </c>
      <c r="C7" s="109">
        <v>0.56000000000000005</v>
      </c>
    </row>
    <row r="8" spans="1:3" x14ac:dyDescent="0.2">
      <c r="A8" s="110">
        <v>500</v>
      </c>
      <c r="B8" s="111">
        <v>0.76900000000000002</v>
      </c>
      <c r="C8" s="112">
        <v>0.69</v>
      </c>
    </row>
    <row r="9" spans="1:3" x14ac:dyDescent="0.2">
      <c r="A9" s="107">
        <v>600</v>
      </c>
      <c r="B9" s="108">
        <v>0.91100000000000003</v>
      </c>
      <c r="C9" s="109">
        <v>0.82</v>
      </c>
    </row>
    <row r="10" spans="1:3" x14ac:dyDescent="0.2">
      <c r="A10" s="110">
        <v>700</v>
      </c>
      <c r="B10" s="111">
        <v>1.052</v>
      </c>
      <c r="C10" s="112">
        <v>0.95</v>
      </c>
    </row>
    <row r="11" spans="1:3" x14ac:dyDescent="0.2">
      <c r="A11" s="107">
        <v>800</v>
      </c>
      <c r="B11" s="108">
        <v>1.194</v>
      </c>
      <c r="C11" s="109">
        <v>1.07</v>
      </c>
    </row>
    <row r="12" spans="1:3" x14ac:dyDescent="0.2">
      <c r="A12" s="110">
        <v>900</v>
      </c>
      <c r="B12" s="111">
        <v>1.3360000000000001</v>
      </c>
      <c r="C12" s="112">
        <v>1.2</v>
      </c>
    </row>
    <row r="13" spans="1:3" x14ac:dyDescent="0.2">
      <c r="A13" s="107">
        <v>1000</v>
      </c>
      <c r="B13" s="108">
        <v>1.478</v>
      </c>
      <c r="C13" s="109">
        <v>1.33</v>
      </c>
    </row>
    <row r="14" spans="1:3" x14ac:dyDescent="0.2">
      <c r="A14" s="110">
        <v>1100</v>
      </c>
      <c r="B14" s="111">
        <v>1.62</v>
      </c>
      <c r="C14" s="112">
        <v>1.46</v>
      </c>
    </row>
    <row r="15" spans="1:3" x14ac:dyDescent="0.2">
      <c r="A15" s="107">
        <v>1200</v>
      </c>
      <c r="B15" s="108">
        <v>1.7609999999999999</v>
      </c>
      <c r="C15" s="109">
        <v>1.59</v>
      </c>
    </row>
    <row r="16" spans="1:3" x14ac:dyDescent="0.2">
      <c r="A16" s="110">
        <v>1300</v>
      </c>
      <c r="B16" s="111">
        <v>1.903</v>
      </c>
      <c r="C16" s="112">
        <v>1.71</v>
      </c>
    </row>
    <row r="17" spans="1:3" x14ac:dyDescent="0.2">
      <c r="A17" s="107">
        <v>1400</v>
      </c>
      <c r="B17" s="108">
        <v>2.0449999999999999</v>
      </c>
      <c r="C17" s="109">
        <v>1.84</v>
      </c>
    </row>
    <row r="18" spans="1:3" x14ac:dyDescent="0.2">
      <c r="A18" s="110">
        <v>1500</v>
      </c>
      <c r="B18" s="111">
        <v>2.1280000000000001</v>
      </c>
      <c r="C18" s="112">
        <v>1.91</v>
      </c>
    </row>
    <row r="19" spans="1:3" x14ac:dyDescent="0.2">
      <c r="A19" s="107">
        <v>1600</v>
      </c>
      <c r="B19" s="108">
        <v>2.1280000000000001</v>
      </c>
      <c r="C19" s="109">
        <v>1.91</v>
      </c>
    </row>
    <row r="20" spans="1:3" x14ac:dyDescent="0.2">
      <c r="A20" s="110">
        <v>1700</v>
      </c>
      <c r="B20" s="111">
        <v>2.1280000000000001</v>
      </c>
      <c r="C20" s="112">
        <v>1.91</v>
      </c>
    </row>
    <row r="21" spans="1:3" x14ac:dyDescent="0.2">
      <c r="A21" s="107">
        <v>1800</v>
      </c>
      <c r="B21" s="108">
        <v>2.1280000000000001</v>
      </c>
      <c r="C21" s="109">
        <v>1.91</v>
      </c>
    </row>
    <row r="22" spans="1:3" x14ac:dyDescent="0.2">
      <c r="A22" s="110">
        <v>1900</v>
      </c>
      <c r="B22" s="111">
        <v>2.1280000000000001</v>
      </c>
      <c r="C22" s="112">
        <v>1.91</v>
      </c>
    </row>
    <row r="23" spans="1:3" x14ac:dyDescent="0.2">
      <c r="A23" s="107">
        <v>2000</v>
      </c>
      <c r="B23" s="108">
        <v>2.1280000000000001</v>
      </c>
      <c r="C23" s="109">
        <v>1.91</v>
      </c>
    </row>
    <row r="24" spans="1:3" x14ac:dyDescent="0.2">
      <c r="A24" s="110">
        <v>2100</v>
      </c>
      <c r="B24" s="111">
        <v>2.1280000000000001</v>
      </c>
      <c r="C24" s="112">
        <v>1.91</v>
      </c>
    </row>
    <row r="25" spans="1:3" x14ac:dyDescent="0.2">
      <c r="A25" s="107">
        <v>2200</v>
      </c>
      <c r="B25" s="108">
        <v>2.1280000000000001</v>
      </c>
      <c r="C25" s="109">
        <v>1.91</v>
      </c>
    </row>
    <row r="26" spans="1:3" x14ac:dyDescent="0.2">
      <c r="A26" s="110">
        <v>2300</v>
      </c>
      <c r="B26" s="111">
        <v>2.1280000000000001</v>
      </c>
      <c r="C26" s="112">
        <v>1.91</v>
      </c>
    </row>
    <row r="27" spans="1:3" x14ac:dyDescent="0.2">
      <c r="A27" s="107">
        <v>2400</v>
      </c>
      <c r="B27" s="108">
        <v>2.1280000000000001</v>
      </c>
      <c r="C27" s="109">
        <v>1.91</v>
      </c>
    </row>
    <row r="28" spans="1:3" x14ac:dyDescent="0.2">
      <c r="A28" s="110">
        <v>2500</v>
      </c>
      <c r="B28" s="111">
        <v>2.1280000000000001</v>
      </c>
      <c r="C28" s="112">
        <v>1.91</v>
      </c>
    </row>
    <row r="29" spans="1:3" x14ac:dyDescent="0.2">
      <c r="A29" s="107">
        <v>2600</v>
      </c>
      <c r="B29" s="108">
        <v>2.1280000000000001</v>
      </c>
      <c r="C29" s="109">
        <v>1.91</v>
      </c>
    </row>
    <row r="30" spans="1:3" x14ac:dyDescent="0.2">
      <c r="A30" s="110">
        <v>2700</v>
      </c>
      <c r="B30" s="111">
        <v>2.1280000000000001</v>
      </c>
      <c r="C30" s="112">
        <v>1.91</v>
      </c>
    </row>
    <row r="31" spans="1:3" x14ac:dyDescent="0.2">
      <c r="A31" s="107">
        <v>2775</v>
      </c>
      <c r="B31" s="108">
        <v>2.1280000000000001</v>
      </c>
      <c r="C31" s="109">
        <v>1.91</v>
      </c>
    </row>
  </sheetData>
  <mergeCells count="1">
    <mergeCell ref="A1:C1"/>
  </mergeCells>
  <pageMargins left="0.7" right="0.7" top="0.75" bottom="0.75" header="0.3" footer="0.3"/>
  <headerFooter>
    <oddFooter>&amp;R_x000D_&amp;1#&amp;"Aptos"&amp;10&amp;K000000 Internal</oddFoot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973FD-4E5A-4350-B7C2-E2B259C3ABFE}">
  <sheetPr codeName="Sheet12"/>
  <dimension ref="A1:C31"/>
  <sheetViews>
    <sheetView workbookViewId="0">
      <selection activeCell="H6" sqref="H6"/>
    </sheetView>
  </sheetViews>
  <sheetFormatPr defaultRowHeight="12.75" x14ac:dyDescent="0.2"/>
  <cols>
    <col min="1" max="3" width="10.83203125" style="6" customWidth="1"/>
  </cols>
  <sheetData>
    <row r="1" spans="1:3" ht="30" customHeight="1" x14ac:dyDescent="0.2">
      <c r="A1" s="306" t="s">
        <v>20</v>
      </c>
      <c r="B1" s="306"/>
      <c r="C1" s="306"/>
    </row>
    <row r="2" spans="1:3" ht="30" customHeight="1" x14ac:dyDescent="0.2">
      <c r="A2" s="92" t="s">
        <v>30</v>
      </c>
      <c r="B2" s="95" t="s">
        <v>2</v>
      </c>
      <c r="C2" s="94" t="s">
        <v>3</v>
      </c>
    </row>
    <row r="3" spans="1:3" x14ac:dyDescent="0.2">
      <c r="A3" s="96">
        <v>0</v>
      </c>
      <c r="B3" s="97">
        <v>0.33200000000000002</v>
      </c>
      <c r="C3" s="98">
        <v>0.3</v>
      </c>
    </row>
    <row r="4" spans="1:3" x14ac:dyDescent="0.2">
      <c r="A4" s="96">
        <v>100</v>
      </c>
      <c r="B4" s="97">
        <v>1.4630000000000001</v>
      </c>
      <c r="C4" s="98">
        <v>1.32</v>
      </c>
    </row>
    <row r="5" spans="1:3" x14ac:dyDescent="0.2">
      <c r="A5" s="96">
        <v>200</v>
      </c>
      <c r="B5" s="97">
        <v>2.633</v>
      </c>
      <c r="C5" s="98">
        <v>2.37</v>
      </c>
    </row>
    <row r="6" spans="1:3" x14ac:dyDescent="0.2">
      <c r="A6" s="96">
        <v>300</v>
      </c>
      <c r="B6" s="97">
        <v>3.8439999999999999</v>
      </c>
      <c r="C6" s="98">
        <v>3.46</v>
      </c>
    </row>
    <row r="7" spans="1:3" x14ac:dyDescent="0.2">
      <c r="A7" s="96">
        <v>400</v>
      </c>
      <c r="B7" s="97">
        <v>5.0940000000000003</v>
      </c>
      <c r="C7" s="98">
        <v>4.58</v>
      </c>
    </row>
    <row r="8" spans="1:3" x14ac:dyDescent="0.2">
      <c r="A8" s="96">
        <v>500</v>
      </c>
      <c r="B8" s="97">
        <v>6.37</v>
      </c>
      <c r="C8" s="98">
        <v>5.73</v>
      </c>
    </row>
    <row r="9" spans="1:3" x14ac:dyDescent="0.2">
      <c r="A9" s="96">
        <v>600</v>
      </c>
      <c r="B9" s="97">
        <v>7.6470000000000002</v>
      </c>
      <c r="C9" s="98">
        <v>6.88</v>
      </c>
    </row>
    <row r="10" spans="1:3" x14ac:dyDescent="0.2">
      <c r="A10" s="96">
        <v>700</v>
      </c>
      <c r="B10" s="97">
        <v>8.923</v>
      </c>
      <c r="C10" s="98">
        <v>8.0299999999999994</v>
      </c>
    </row>
    <row r="11" spans="1:3" x14ac:dyDescent="0.2">
      <c r="A11" s="96">
        <v>800</v>
      </c>
      <c r="B11" s="97">
        <v>10.199999999999999</v>
      </c>
      <c r="C11" s="98">
        <v>9.18</v>
      </c>
    </row>
    <row r="12" spans="1:3" x14ac:dyDescent="0.2">
      <c r="A12" s="96">
        <v>900</v>
      </c>
      <c r="B12" s="97">
        <v>11.476000000000001</v>
      </c>
      <c r="C12" s="98">
        <v>10.33</v>
      </c>
    </row>
    <row r="13" spans="1:3" x14ac:dyDescent="0.2">
      <c r="A13" s="96">
        <v>1000</v>
      </c>
      <c r="B13" s="97">
        <v>12.753</v>
      </c>
      <c r="C13" s="98">
        <v>11.48</v>
      </c>
    </row>
    <row r="14" spans="1:3" x14ac:dyDescent="0.2">
      <c r="A14" s="96">
        <v>1100</v>
      </c>
      <c r="B14" s="97">
        <v>14.029</v>
      </c>
      <c r="C14" s="98">
        <v>12.63</v>
      </c>
    </row>
    <row r="15" spans="1:3" x14ac:dyDescent="0.2">
      <c r="A15" s="96">
        <v>1200</v>
      </c>
      <c r="B15" s="97">
        <v>15.305999999999999</v>
      </c>
      <c r="C15" s="98">
        <v>13.78</v>
      </c>
    </row>
    <row r="16" spans="1:3" x14ac:dyDescent="0.2">
      <c r="A16" s="96">
        <v>1300</v>
      </c>
      <c r="B16" s="97">
        <v>16.582000000000001</v>
      </c>
      <c r="C16" s="98">
        <v>14.92</v>
      </c>
    </row>
    <row r="17" spans="1:3" x14ac:dyDescent="0.2">
      <c r="A17" s="96">
        <v>1400</v>
      </c>
      <c r="B17" s="97">
        <v>17.859000000000002</v>
      </c>
      <c r="C17" s="98">
        <v>16.07</v>
      </c>
    </row>
    <row r="18" spans="1:3" x14ac:dyDescent="0.2">
      <c r="A18" s="96">
        <v>1500</v>
      </c>
      <c r="B18" s="97">
        <v>18.751000000000001</v>
      </c>
      <c r="C18" s="98">
        <v>16.88</v>
      </c>
    </row>
    <row r="19" spans="1:3" x14ac:dyDescent="0.2">
      <c r="A19" s="96">
        <v>1600</v>
      </c>
      <c r="B19" s="97">
        <v>18.751000000000001</v>
      </c>
      <c r="C19" s="98">
        <v>16.88</v>
      </c>
    </row>
    <row r="20" spans="1:3" x14ac:dyDescent="0.2">
      <c r="A20" s="96">
        <v>1700</v>
      </c>
      <c r="B20" s="97">
        <v>18.751000000000001</v>
      </c>
      <c r="C20" s="98">
        <v>16.88</v>
      </c>
    </row>
    <row r="21" spans="1:3" x14ac:dyDescent="0.2">
      <c r="A21" s="96">
        <v>1800</v>
      </c>
      <c r="B21" s="97">
        <v>18.751000000000001</v>
      </c>
      <c r="C21" s="98">
        <v>16.88</v>
      </c>
    </row>
    <row r="22" spans="1:3" x14ac:dyDescent="0.2">
      <c r="A22" s="96">
        <v>1900</v>
      </c>
      <c r="B22" s="97">
        <v>18.751000000000001</v>
      </c>
      <c r="C22" s="98">
        <v>16.88</v>
      </c>
    </row>
    <row r="23" spans="1:3" x14ac:dyDescent="0.2">
      <c r="A23" s="96">
        <v>2000</v>
      </c>
      <c r="B23" s="97">
        <v>18.751000000000001</v>
      </c>
      <c r="C23" s="98">
        <v>16.88</v>
      </c>
    </row>
    <row r="24" spans="1:3" x14ac:dyDescent="0.2">
      <c r="A24" s="96">
        <v>2100</v>
      </c>
      <c r="B24" s="97">
        <v>18.751000000000001</v>
      </c>
      <c r="C24" s="98">
        <v>16.88</v>
      </c>
    </row>
    <row r="25" spans="1:3" x14ac:dyDescent="0.2">
      <c r="A25" s="96">
        <v>2200</v>
      </c>
      <c r="B25" s="97">
        <v>18.751000000000001</v>
      </c>
      <c r="C25" s="98">
        <v>16.88</v>
      </c>
    </row>
    <row r="26" spans="1:3" x14ac:dyDescent="0.2">
      <c r="A26" s="96">
        <v>2300</v>
      </c>
      <c r="B26" s="97">
        <v>18.751000000000001</v>
      </c>
      <c r="C26" s="98">
        <v>16.88</v>
      </c>
    </row>
    <row r="27" spans="1:3" x14ac:dyDescent="0.2">
      <c r="A27" s="96">
        <v>2400</v>
      </c>
      <c r="B27" s="97">
        <v>18.751000000000001</v>
      </c>
      <c r="C27" s="98">
        <v>16.88</v>
      </c>
    </row>
    <row r="28" spans="1:3" x14ac:dyDescent="0.2">
      <c r="A28" s="96">
        <v>2500</v>
      </c>
      <c r="B28" s="97">
        <v>18.751000000000001</v>
      </c>
      <c r="C28" s="98">
        <v>16.88</v>
      </c>
    </row>
    <row r="29" spans="1:3" x14ac:dyDescent="0.2">
      <c r="A29" s="96">
        <v>2600</v>
      </c>
      <c r="B29" s="97">
        <v>18.751000000000001</v>
      </c>
      <c r="C29" s="98">
        <v>16.88</v>
      </c>
    </row>
    <row r="30" spans="1:3" x14ac:dyDescent="0.2">
      <c r="A30" s="96">
        <v>2700</v>
      </c>
      <c r="B30" s="97">
        <v>18.751000000000001</v>
      </c>
      <c r="C30" s="98">
        <v>16.88</v>
      </c>
    </row>
    <row r="31" spans="1:3" x14ac:dyDescent="0.2">
      <c r="A31" s="100">
        <v>2770</v>
      </c>
      <c r="B31" s="101">
        <v>18.751000000000001</v>
      </c>
      <c r="C31" s="102">
        <v>16.88</v>
      </c>
    </row>
  </sheetData>
  <mergeCells count="1">
    <mergeCell ref="A1:C1"/>
  </mergeCells>
  <pageMargins left="0.7" right="0.7" top="0.75" bottom="0.75" header="0.3" footer="0.3"/>
  <headerFooter>
    <oddFooter>&amp;R_x000D_&amp;1#&amp;"Aptos"&amp;10&amp;K000000 Internal</oddFoot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2BCD4-C93D-4B7D-B948-A336FB417E83}">
  <sheetPr codeName="Sheet13"/>
  <dimension ref="A1:C31"/>
  <sheetViews>
    <sheetView workbookViewId="0">
      <selection activeCell="F7" sqref="F7"/>
    </sheetView>
  </sheetViews>
  <sheetFormatPr defaultRowHeight="12.75" x14ac:dyDescent="0.2"/>
  <cols>
    <col min="1" max="3" width="10.83203125" customWidth="1"/>
  </cols>
  <sheetData>
    <row r="1" spans="1:3" ht="30" customHeight="1" x14ac:dyDescent="0.2">
      <c r="A1" s="306" t="s">
        <v>21</v>
      </c>
      <c r="B1" s="306"/>
      <c r="C1" s="306"/>
    </row>
    <row r="2" spans="1:3" ht="30" customHeight="1" x14ac:dyDescent="0.2">
      <c r="A2" s="92" t="s">
        <v>30</v>
      </c>
      <c r="B2" s="95" t="s">
        <v>2</v>
      </c>
      <c r="C2" s="94" t="s">
        <v>3</v>
      </c>
    </row>
    <row r="3" spans="1:3" x14ac:dyDescent="0.2">
      <c r="A3" s="96">
        <v>0</v>
      </c>
      <c r="B3" s="97">
        <v>0.33200000000000002</v>
      </c>
      <c r="C3" s="98">
        <v>0.33</v>
      </c>
    </row>
    <row r="4" spans="1:3" x14ac:dyDescent="0.2">
      <c r="A4" s="96">
        <v>100</v>
      </c>
      <c r="B4" s="97">
        <v>1.4630000000000001</v>
      </c>
      <c r="C4" s="98">
        <v>1.46</v>
      </c>
    </row>
    <row r="5" spans="1:3" x14ac:dyDescent="0.2">
      <c r="A5" s="96">
        <v>200</v>
      </c>
      <c r="B5" s="97">
        <v>2.633</v>
      </c>
      <c r="C5" s="98">
        <v>2.63</v>
      </c>
    </row>
    <row r="6" spans="1:3" x14ac:dyDescent="0.2">
      <c r="A6" s="96">
        <v>300</v>
      </c>
      <c r="B6" s="97">
        <v>3.8439999999999999</v>
      </c>
      <c r="C6" s="98">
        <v>3.84</v>
      </c>
    </row>
    <row r="7" spans="1:3" x14ac:dyDescent="0.2">
      <c r="A7" s="96">
        <v>400</v>
      </c>
      <c r="B7" s="97">
        <v>5.0940000000000003</v>
      </c>
      <c r="C7" s="98">
        <v>5.09</v>
      </c>
    </row>
    <row r="8" spans="1:3" x14ac:dyDescent="0.2">
      <c r="A8" s="96">
        <v>500</v>
      </c>
      <c r="B8" s="97">
        <v>6.37</v>
      </c>
      <c r="C8" s="98">
        <v>6.37</v>
      </c>
    </row>
    <row r="9" spans="1:3" x14ac:dyDescent="0.2">
      <c r="A9" s="96">
        <v>600</v>
      </c>
      <c r="B9" s="97">
        <v>7.6470000000000002</v>
      </c>
      <c r="C9" s="98">
        <v>7.65</v>
      </c>
    </row>
    <row r="10" spans="1:3" x14ac:dyDescent="0.2">
      <c r="A10" s="96">
        <v>700</v>
      </c>
      <c r="B10" s="97">
        <v>8.923</v>
      </c>
      <c r="C10" s="98">
        <v>8.92</v>
      </c>
    </row>
    <row r="11" spans="1:3" x14ac:dyDescent="0.2">
      <c r="A11" s="96">
        <v>800</v>
      </c>
      <c r="B11" s="97">
        <v>10.199999999999999</v>
      </c>
      <c r="C11" s="98">
        <v>10.199999999999999</v>
      </c>
    </row>
    <row r="12" spans="1:3" x14ac:dyDescent="0.2">
      <c r="A12" s="96">
        <v>900</v>
      </c>
      <c r="B12" s="97">
        <v>11.476000000000001</v>
      </c>
      <c r="C12" s="98">
        <v>11.48</v>
      </c>
    </row>
    <row r="13" spans="1:3" x14ac:dyDescent="0.2">
      <c r="A13" s="96">
        <v>1000</v>
      </c>
      <c r="B13" s="97">
        <v>12.753</v>
      </c>
      <c r="C13" s="98">
        <v>12.75</v>
      </c>
    </row>
    <row r="14" spans="1:3" x14ac:dyDescent="0.2">
      <c r="A14" s="96">
        <v>1100</v>
      </c>
      <c r="B14" s="97">
        <v>14.029</v>
      </c>
      <c r="C14" s="98">
        <v>14.03</v>
      </c>
    </row>
    <row r="15" spans="1:3" x14ac:dyDescent="0.2">
      <c r="A15" s="96">
        <v>1200</v>
      </c>
      <c r="B15" s="97">
        <v>15.305999999999999</v>
      </c>
      <c r="C15" s="98">
        <v>15.31</v>
      </c>
    </row>
    <row r="16" spans="1:3" x14ac:dyDescent="0.2">
      <c r="A16" s="96">
        <v>1300</v>
      </c>
      <c r="B16" s="97">
        <v>16.582000000000001</v>
      </c>
      <c r="C16" s="98">
        <v>16.579999999999998</v>
      </c>
    </row>
    <row r="17" spans="1:3" x14ac:dyDescent="0.2">
      <c r="A17" s="96">
        <v>1400</v>
      </c>
      <c r="B17" s="97">
        <v>17.859000000000002</v>
      </c>
      <c r="C17" s="98">
        <v>17.86</v>
      </c>
    </row>
    <row r="18" spans="1:3" x14ac:dyDescent="0.2">
      <c r="A18" s="96">
        <v>1500</v>
      </c>
      <c r="B18" s="97">
        <v>18.751000000000001</v>
      </c>
      <c r="C18" s="98">
        <v>18.75</v>
      </c>
    </row>
    <row r="19" spans="1:3" x14ac:dyDescent="0.2">
      <c r="A19" s="96">
        <v>1600</v>
      </c>
      <c r="B19" s="97">
        <v>18.751000000000001</v>
      </c>
      <c r="C19" s="98">
        <v>18.75</v>
      </c>
    </row>
    <row r="20" spans="1:3" x14ac:dyDescent="0.2">
      <c r="A20" s="96">
        <v>1700</v>
      </c>
      <c r="B20" s="97">
        <v>18.751000000000001</v>
      </c>
      <c r="C20" s="98">
        <v>18.75</v>
      </c>
    </row>
    <row r="21" spans="1:3" x14ac:dyDescent="0.2">
      <c r="A21" s="96">
        <v>1800</v>
      </c>
      <c r="B21" s="97">
        <v>18.751000000000001</v>
      </c>
      <c r="C21" s="98">
        <v>18.75</v>
      </c>
    </row>
    <row r="22" spans="1:3" x14ac:dyDescent="0.2">
      <c r="A22" s="96">
        <v>1900</v>
      </c>
      <c r="B22" s="97">
        <v>18.751000000000001</v>
      </c>
      <c r="C22" s="98">
        <v>18.75</v>
      </c>
    </row>
    <row r="23" spans="1:3" x14ac:dyDescent="0.2">
      <c r="A23" s="96">
        <v>2000</v>
      </c>
      <c r="B23" s="97">
        <v>18.751000000000001</v>
      </c>
      <c r="C23" s="98">
        <v>18.75</v>
      </c>
    </row>
    <row r="24" spans="1:3" x14ac:dyDescent="0.2">
      <c r="A24" s="96">
        <v>2100</v>
      </c>
      <c r="B24" s="97">
        <v>18.751000000000001</v>
      </c>
      <c r="C24" s="98">
        <v>18.75</v>
      </c>
    </row>
    <row r="25" spans="1:3" x14ac:dyDescent="0.2">
      <c r="A25" s="96">
        <v>2200</v>
      </c>
      <c r="B25" s="97">
        <v>18.751000000000001</v>
      </c>
      <c r="C25" s="98">
        <v>18.75</v>
      </c>
    </row>
    <row r="26" spans="1:3" x14ac:dyDescent="0.2">
      <c r="A26" s="96">
        <v>2300</v>
      </c>
      <c r="B26" s="97">
        <v>18.751000000000001</v>
      </c>
      <c r="C26" s="98">
        <v>18.75</v>
      </c>
    </row>
    <row r="27" spans="1:3" x14ac:dyDescent="0.2">
      <c r="A27" s="96">
        <v>2400</v>
      </c>
      <c r="B27" s="97">
        <v>18.751000000000001</v>
      </c>
      <c r="C27" s="98">
        <v>18.75</v>
      </c>
    </row>
    <row r="28" spans="1:3" x14ac:dyDescent="0.2">
      <c r="A28" s="96">
        <v>2500</v>
      </c>
      <c r="B28" s="97">
        <v>18.751000000000001</v>
      </c>
      <c r="C28" s="98">
        <v>18.75</v>
      </c>
    </row>
    <row r="29" spans="1:3" x14ac:dyDescent="0.2">
      <c r="A29" s="96">
        <v>2600</v>
      </c>
      <c r="B29" s="97">
        <v>18.751000000000001</v>
      </c>
      <c r="C29" s="98">
        <v>18.75</v>
      </c>
    </row>
    <row r="30" spans="1:3" x14ac:dyDescent="0.2">
      <c r="A30" s="96">
        <v>2700</v>
      </c>
      <c r="B30" s="97">
        <v>18.751000000000001</v>
      </c>
      <c r="C30" s="98">
        <v>18.75</v>
      </c>
    </row>
    <row r="31" spans="1:3" x14ac:dyDescent="0.2">
      <c r="A31" s="100">
        <v>2770</v>
      </c>
      <c r="B31" s="101">
        <v>18.751000000000001</v>
      </c>
      <c r="C31" s="102">
        <v>18.75</v>
      </c>
    </row>
  </sheetData>
  <mergeCells count="1">
    <mergeCell ref="A1:C1"/>
  </mergeCells>
  <pageMargins left="0.7" right="0.7" top="0.75" bottom="0.75" header="0.3" footer="0.3"/>
  <headerFooter>
    <oddFooter>&amp;R_x000D_&amp;1#&amp;"Aptos"&amp;10&amp;K000000 Internal</oddFooter>
  </headerFooter>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45D20-4E0C-48E9-8568-2FFB87F00F7C}">
  <sheetPr codeName="Sheet14"/>
  <dimension ref="A1:G36"/>
  <sheetViews>
    <sheetView workbookViewId="0">
      <selection activeCell="U41" sqref="U41"/>
    </sheetView>
  </sheetViews>
  <sheetFormatPr defaultRowHeight="12.75" x14ac:dyDescent="0.2"/>
  <cols>
    <col min="1" max="7" width="10.83203125" customWidth="1"/>
  </cols>
  <sheetData>
    <row r="1" spans="1:7" ht="30" customHeight="1" x14ac:dyDescent="0.2">
      <c r="A1" s="308" t="s">
        <v>4</v>
      </c>
      <c r="B1" s="308"/>
      <c r="C1" s="308"/>
      <c r="D1" s="103"/>
      <c r="E1" s="306" t="s">
        <v>33</v>
      </c>
      <c r="F1" s="306"/>
      <c r="G1" s="306"/>
    </row>
    <row r="2" spans="1:7" ht="30" customHeight="1" x14ac:dyDescent="0.2">
      <c r="A2" s="119" t="s">
        <v>30</v>
      </c>
      <c r="B2" s="120" t="s">
        <v>2</v>
      </c>
      <c r="C2" s="121" t="s">
        <v>3</v>
      </c>
      <c r="D2" s="103"/>
      <c r="E2" s="119" t="s">
        <v>30</v>
      </c>
      <c r="F2" s="95" t="s">
        <v>2</v>
      </c>
      <c r="G2" s="94" t="s">
        <v>3</v>
      </c>
    </row>
    <row r="3" spans="1:7" x14ac:dyDescent="0.2">
      <c r="A3" s="122">
        <v>0</v>
      </c>
      <c r="B3" s="97">
        <v>1.5960000000000001</v>
      </c>
      <c r="C3" s="98">
        <v>2.0699999999999998</v>
      </c>
      <c r="D3" s="99"/>
      <c r="E3" s="96">
        <v>0</v>
      </c>
      <c r="F3" s="97">
        <v>2.17</v>
      </c>
      <c r="G3" s="98">
        <v>2.82</v>
      </c>
    </row>
    <row r="4" spans="1:7" x14ac:dyDescent="0.2">
      <c r="A4" s="122">
        <v>100</v>
      </c>
      <c r="B4" s="97">
        <v>7.9779999999999998</v>
      </c>
      <c r="C4" s="98">
        <v>10.37</v>
      </c>
      <c r="D4" s="91"/>
      <c r="E4" s="96">
        <v>100</v>
      </c>
      <c r="F4" s="97">
        <v>8.5530000000000008</v>
      </c>
      <c r="G4" s="98">
        <v>11.12</v>
      </c>
    </row>
    <row r="5" spans="1:7" x14ac:dyDescent="0.2">
      <c r="A5" s="122">
        <v>200</v>
      </c>
      <c r="B5" s="97">
        <v>14.361000000000001</v>
      </c>
      <c r="C5" s="98">
        <v>18.670000000000002</v>
      </c>
      <c r="D5" s="99"/>
      <c r="E5" s="96">
        <v>200</v>
      </c>
      <c r="F5" s="97">
        <v>14.935</v>
      </c>
      <c r="G5" s="98">
        <v>19.420000000000002</v>
      </c>
    </row>
    <row r="6" spans="1:7" x14ac:dyDescent="0.2">
      <c r="A6" s="122">
        <v>300</v>
      </c>
      <c r="B6" s="97">
        <v>20.744</v>
      </c>
      <c r="C6" s="98">
        <v>26.97</v>
      </c>
      <c r="D6" s="91"/>
      <c r="E6" s="96">
        <v>300</v>
      </c>
      <c r="F6" s="97">
        <v>21.318000000000001</v>
      </c>
      <c r="G6" s="98">
        <v>27.71</v>
      </c>
    </row>
    <row r="7" spans="1:7" x14ac:dyDescent="0.2">
      <c r="A7" s="122">
        <v>400</v>
      </c>
      <c r="B7" s="97">
        <v>27.126000000000001</v>
      </c>
      <c r="C7" s="98">
        <v>35.26</v>
      </c>
      <c r="D7" s="99"/>
      <c r="E7" s="96">
        <v>400</v>
      </c>
      <c r="F7" s="97">
        <v>27.701000000000001</v>
      </c>
      <c r="G7" s="98">
        <v>36.01</v>
      </c>
    </row>
    <row r="8" spans="1:7" x14ac:dyDescent="0.2">
      <c r="A8" s="122">
        <v>500</v>
      </c>
      <c r="B8" s="97">
        <v>33.509</v>
      </c>
      <c r="C8" s="98">
        <v>43.56</v>
      </c>
      <c r="D8" s="91"/>
      <c r="E8" s="96">
        <v>500</v>
      </c>
      <c r="F8" s="97">
        <v>34.082999999999998</v>
      </c>
      <c r="G8" s="98">
        <v>44.31</v>
      </c>
    </row>
    <row r="9" spans="1:7" x14ac:dyDescent="0.2">
      <c r="A9" s="122">
        <v>600</v>
      </c>
      <c r="B9" s="97">
        <v>39.892000000000003</v>
      </c>
      <c r="C9" s="98">
        <v>51.86</v>
      </c>
      <c r="D9" s="99"/>
      <c r="E9" s="96">
        <v>600</v>
      </c>
      <c r="F9" s="97">
        <v>40.466000000000001</v>
      </c>
      <c r="G9" s="98">
        <v>52.61</v>
      </c>
    </row>
    <row r="10" spans="1:7" x14ac:dyDescent="0.2">
      <c r="A10" s="122">
        <v>700</v>
      </c>
      <c r="B10" s="97">
        <v>46.274000000000001</v>
      </c>
      <c r="C10" s="98">
        <v>60.16</v>
      </c>
      <c r="D10" s="91"/>
      <c r="E10" s="96">
        <v>700</v>
      </c>
      <c r="F10" s="97">
        <v>46.848999999999997</v>
      </c>
      <c r="G10" s="98">
        <v>60.9</v>
      </c>
    </row>
    <row r="11" spans="1:7" x14ac:dyDescent="0.2">
      <c r="A11" s="122">
        <v>800</v>
      </c>
      <c r="B11" s="97">
        <v>52.656999999999996</v>
      </c>
      <c r="C11" s="98">
        <v>68.45</v>
      </c>
      <c r="D11" s="99"/>
      <c r="E11" s="96">
        <v>800</v>
      </c>
      <c r="F11" s="97">
        <v>53.231000000000002</v>
      </c>
      <c r="G11" s="98">
        <v>69.2</v>
      </c>
    </row>
    <row r="12" spans="1:7" x14ac:dyDescent="0.2">
      <c r="A12" s="122">
        <v>900</v>
      </c>
      <c r="B12" s="97">
        <v>59.04</v>
      </c>
      <c r="C12" s="98">
        <v>76.75</v>
      </c>
      <c r="D12" s="91"/>
      <c r="E12" s="96">
        <v>900</v>
      </c>
      <c r="F12" s="97">
        <v>59.613999999999997</v>
      </c>
      <c r="G12" s="98">
        <v>77.5</v>
      </c>
    </row>
    <row r="13" spans="1:7" x14ac:dyDescent="0.2">
      <c r="A13" s="122">
        <v>1000</v>
      </c>
      <c r="B13" s="97">
        <v>65.421999999999997</v>
      </c>
      <c r="C13" s="98">
        <v>85.05</v>
      </c>
      <c r="D13" s="99"/>
      <c r="E13" s="96">
        <v>1000</v>
      </c>
      <c r="F13" s="97">
        <v>65.997</v>
      </c>
      <c r="G13" s="98">
        <v>85.8</v>
      </c>
    </row>
    <row r="14" spans="1:7" x14ac:dyDescent="0.2">
      <c r="A14" s="122">
        <v>1100</v>
      </c>
      <c r="B14" s="97">
        <v>71.805000000000007</v>
      </c>
      <c r="C14" s="98">
        <v>93.35</v>
      </c>
      <c r="D14" s="91"/>
      <c r="E14" s="96">
        <v>1100</v>
      </c>
      <c r="F14" s="97">
        <v>72.379000000000005</v>
      </c>
      <c r="G14" s="98">
        <v>94.09</v>
      </c>
    </row>
    <row r="15" spans="1:7" x14ac:dyDescent="0.2">
      <c r="A15" s="122">
        <v>1200</v>
      </c>
      <c r="B15" s="97">
        <v>78.188000000000002</v>
      </c>
      <c r="C15" s="98">
        <v>101.64</v>
      </c>
      <c r="D15" s="99"/>
      <c r="E15" s="96">
        <v>1200</v>
      </c>
      <c r="F15" s="97">
        <v>78.762</v>
      </c>
      <c r="G15" s="98">
        <v>102.39</v>
      </c>
    </row>
    <row r="16" spans="1:7" x14ac:dyDescent="0.2">
      <c r="A16" s="122">
        <v>1300</v>
      </c>
      <c r="B16" s="97">
        <v>84.57</v>
      </c>
      <c r="C16" s="98">
        <v>109.94</v>
      </c>
      <c r="D16" s="91"/>
      <c r="E16" s="96">
        <v>1300</v>
      </c>
      <c r="F16" s="97">
        <v>85.144999999999996</v>
      </c>
      <c r="G16" s="98">
        <v>110.69</v>
      </c>
    </row>
    <row r="17" spans="1:7" x14ac:dyDescent="0.2">
      <c r="A17" s="122">
        <v>1400</v>
      </c>
      <c r="B17" s="97">
        <v>90.953000000000003</v>
      </c>
      <c r="C17" s="98">
        <v>118.24</v>
      </c>
      <c r="D17" s="99"/>
      <c r="E17" s="96">
        <v>1400</v>
      </c>
      <c r="F17" s="97">
        <v>91.527000000000001</v>
      </c>
      <c r="G17" s="98">
        <v>118.99</v>
      </c>
    </row>
    <row r="18" spans="1:7" x14ac:dyDescent="0.2">
      <c r="A18" s="122">
        <v>1500</v>
      </c>
      <c r="B18" s="97">
        <v>97.334999999999994</v>
      </c>
      <c r="C18" s="98">
        <v>126.54</v>
      </c>
      <c r="D18" s="99"/>
      <c r="E18" s="96">
        <v>1500</v>
      </c>
      <c r="F18" s="97">
        <v>97.91</v>
      </c>
      <c r="G18" s="98">
        <v>127.28</v>
      </c>
    </row>
    <row r="19" spans="1:7" x14ac:dyDescent="0.2">
      <c r="A19" s="122">
        <v>1600</v>
      </c>
      <c r="B19" s="97">
        <v>103.718</v>
      </c>
      <c r="C19" s="98">
        <v>134.83000000000001</v>
      </c>
      <c r="D19" s="91"/>
      <c r="E19" s="96">
        <v>1600</v>
      </c>
      <c r="F19" s="97">
        <v>104.29300000000001</v>
      </c>
      <c r="G19" s="98">
        <v>135.58000000000001</v>
      </c>
    </row>
    <row r="20" spans="1:7" x14ac:dyDescent="0.2">
      <c r="A20" s="122">
        <v>1700</v>
      </c>
      <c r="B20" s="97">
        <v>110.101</v>
      </c>
      <c r="C20" s="98">
        <v>143.13</v>
      </c>
      <c r="D20" s="99"/>
      <c r="E20" s="96">
        <v>1700</v>
      </c>
      <c r="F20" s="97">
        <v>110.675</v>
      </c>
      <c r="G20" s="98">
        <v>143.88</v>
      </c>
    </row>
    <row r="21" spans="1:7" x14ac:dyDescent="0.2">
      <c r="A21" s="122">
        <v>1800</v>
      </c>
      <c r="B21" s="97">
        <v>116.483</v>
      </c>
      <c r="C21" s="98">
        <v>151.43</v>
      </c>
      <c r="D21" s="91"/>
      <c r="E21" s="96">
        <v>1800</v>
      </c>
      <c r="F21" s="97">
        <v>117.05800000000001</v>
      </c>
      <c r="G21" s="98">
        <v>152.18</v>
      </c>
    </row>
    <row r="22" spans="1:7" x14ac:dyDescent="0.2">
      <c r="A22" s="122">
        <v>1900</v>
      </c>
      <c r="B22" s="97">
        <v>122.866</v>
      </c>
      <c r="C22" s="98">
        <v>159.72999999999999</v>
      </c>
      <c r="D22" s="99"/>
      <c r="E22" s="96">
        <v>1900</v>
      </c>
      <c r="F22" s="97">
        <v>123.441</v>
      </c>
      <c r="G22" s="98">
        <v>160.47</v>
      </c>
    </row>
    <row r="23" spans="1:7" x14ac:dyDescent="0.2">
      <c r="A23" s="122">
        <v>2000</v>
      </c>
      <c r="B23" s="97">
        <v>129.249</v>
      </c>
      <c r="C23" s="98">
        <v>168.02</v>
      </c>
      <c r="D23" s="91"/>
      <c r="E23" s="96">
        <v>2000</v>
      </c>
      <c r="F23" s="97">
        <v>129.82300000000001</v>
      </c>
      <c r="G23" s="98">
        <v>168.77</v>
      </c>
    </row>
    <row r="24" spans="1:7" x14ac:dyDescent="0.2">
      <c r="A24" s="122">
        <v>2100</v>
      </c>
      <c r="B24" s="97">
        <v>135.631</v>
      </c>
      <c r="C24" s="98">
        <v>176.32</v>
      </c>
      <c r="D24" s="99"/>
      <c r="E24" s="96">
        <v>2100</v>
      </c>
      <c r="F24" s="97">
        <v>136.20599999999999</v>
      </c>
      <c r="G24" s="98">
        <v>177.07</v>
      </c>
    </row>
    <row r="25" spans="1:7" x14ac:dyDescent="0.2">
      <c r="A25" s="122">
        <v>2200</v>
      </c>
      <c r="B25" s="97">
        <v>142.01400000000001</v>
      </c>
      <c r="C25" s="98">
        <v>184.62</v>
      </c>
      <c r="D25" s="91"/>
      <c r="E25" s="96">
        <v>2200</v>
      </c>
      <c r="F25" s="97">
        <v>142.58799999999999</v>
      </c>
      <c r="G25" s="98">
        <v>185.37</v>
      </c>
    </row>
    <row r="26" spans="1:7" x14ac:dyDescent="0.2">
      <c r="A26" s="122">
        <v>2300</v>
      </c>
      <c r="B26" s="97">
        <v>148.39699999999999</v>
      </c>
      <c r="C26" s="98">
        <v>192.92</v>
      </c>
      <c r="D26" s="99"/>
      <c r="E26" s="96">
        <v>2300</v>
      </c>
      <c r="F26" s="97">
        <v>148.971</v>
      </c>
      <c r="G26" s="98">
        <v>193.66</v>
      </c>
    </row>
    <row r="27" spans="1:7" x14ac:dyDescent="0.2">
      <c r="A27" s="122">
        <v>2400</v>
      </c>
      <c r="B27" s="97">
        <v>154.779</v>
      </c>
      <c r="C27" s="98">
        <v>201.21</v>
      </c>
      <c r="D27" s="91"/>
      <c r="E27" s="96">
        <v>2400</v>
      </c>
      <c r="F27" s="97">
        <v>155.35400000000001</v>
      </c>
      <c r="G27" s="98">
        <v>201.96</v>
      </c>
    </row>
    <row r="28" spans="1:7" x14ac:dyDescent="0.2">
      <c r="A28" s="122">
        <v>2500</v>
      </c>
      <c r="B28" s="97">
        <v>161.16200000000001</v>
      </c>
      <c r="C28" s="98">
        <v>209.51</v>
      </c>
      <c r="D28" s="99"/>
      <c r="E28" s="96">
        <v>2500</v>
      </c>
      <c r="F28" s="97">
        <v>161.73599999999999</v>
      </c>
      <c r="G28" s="98">
        <v>210.26</v>
      </c>
    </row>
    <row r="29" spans="1:7" x14ac:dyDescent="0.2">
      <c r="A29" s="122">
        <v>2600</v>
      </c>
      <c r="B29" s="97">
        <v>167.54499999999999</v>
      </c>
      <c r="C29" s="98">
        <v>217.81</v>
      </c>
      <c r="D29" s="91"/>
      <c r="E29" s="96">
        <v>2600</v>
      </c>
      <c r="F29" s="97">
        <v>168.73599999999999</v>
      </c>
      <c r="G29" s="98">
        <v>218.55</v>
      </c>
    </row>
    <row r="30" spans="1:7" x14ac:dyDescent="0.2">
      <c r="A30" s="122">
        <v>2700</v>
      </c>
      <c r="B30" s="97">
        <v>173.92699999999999</v>
      </c>
      <c r="C30" s="98">
        <v>226.11</v>
      </c>
      <c r="D30" s="99"/>
      <c r="E30" s="96">
        <v>2700</v>
      </c>
      <c r="F30" s="97">
        <v>174.50200000000001</v>
      </c>
      <c r="G30" s="98">
        <v>226.85</v>
      </c>
    </row>
    <row r="31" spans="1:7" x14ac:dyDescent="0.2">
      <c r="A31" s="122">
        <v>2800</v>
      </c>
      <c r="B31" s="97">
        <v>180.31</v>
      </c>
      <c r="C31" s="98">
        <v>234.4</v>
      </c>
      <c r="D31" s="91"/>
      <c r="E31" s="96">
        <v>2800</v>
      </c>
      <c r="F31" s="97">
        <v>180.88399999999999</v>
      </c>
      <c r="G31" s="98">
        <v>235.15</v>
      </c>
    </row>
    <row r="32" spans="1:7" x14ac:dyDescent="0.2">
      <c r="A32" s="122">
        <v>2900</v>
      </c>
      <c r="B32" s="97">
        <v>186.69300000000001</v>
      </c>
      <c r="C32" s="98">
        <v>242.7</v>
      </c>
      <c r="D32" s="99"/>
      <c r="E32" s="96">
        <v>2900</v>
      </c>
      <c r="F32" s="97">
        <v>187.267</v>
      </c>
      <c r="G32" s="98">
        <v>243.45</v>
      </c>
    </row>
    <row r="33" spans="1:7" x14ac:dyDescent="0.2">
      <c r="A33" s="122">
        <v>3000</v>
      </c>
      <c r="B33" s="97">
        <v>191.50800000000001</v>
      </c>
      <c r="C33" s="98">
        <v>248.96</v>
      </c>
      <c r="D33" s="91"/>
      <c r="E33" s="96">
        <v>3000</v>
      </c>
      <c r="F33" s="97">
        <v>191.50800000000001</v>
      </c>
      <c r="G33" s="98">
        <v>248.96</v>
      </c>
    </row>
    <row r="34" spans="1:7" x14ac:dyDescent="0.2">
      <c r="A34" s="122">
        <v>3100</v>
      </c>
      <c r="B34" s="97">
        <v>191.50800000000001</v>
      </c>
      <c r="C34" s="98">
        <v>248.96</v>
      </c>
      <c r="D34" s="99"/>
      <c r="E34" s="96">
        <v>3100</v>
      </c>
      <c r="F34" s="97">
        <v>191.50800000000001</v>
      </c>
      <c r="G34" s="98">
        <v>248.96</v>
      </c>
    </row>
    <row r="35" spans="1:7" x14ac:dyDescent="0.2">
      <c r="A35" s="122">
        <v>3200</v>
      </c>
      <c r="B35" s="97">
        <v>191.50800000000001</v>
      </c>
      <c r="C35" s="98">
        <v>248.96</v>
      </c>
      <c r="D35" s="91"/>
      <c r="E35" s="96">
        <v>3200</v>
      </c>
      <c r="F35" s="97">
        <v>191.50800000000001</v>
      </c>
      <c r="G35" s="98">
        <v>248.96</v>
      </c>
    </row>
    <row r="36" spans="1:7" x14ac:dyDescent="0.2">
      <c r="A36" s="123">
        <v>3275</v>
      </c>
      <c r="B36" s="101">
        <v>191.50800000000001</v>
      </c>
      <c r="C36" s="102">
        <v>248.96</v>
      </c>
      <c r="D36" s="99"/>
      <c r="E36" s="100">
        <v>3266</v>
      </c>
      <c r="F36" s="101">
        <v>191.50800000000001</v>
      </c>
      <c r="G36" s="102">
        <v>248.96</v>
      </c>
    </row>
  </sheetData>
  <mergeCells count="2">
    <mergeCell ref="A1:C1"/>
    <mergeCell ref="E1:G1"/>
  </mergeCells>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1ABD-C7E3-403C-94C6-DC983F678414}">
  <sheetPr codeName="Sheet15"/>
  <dimension ref="A1:BC68"/>
  <sheetViews>
    <sheetView topLeftCell="L1" zoomScale="85" zoomScaleNormal="85" workbookViewId="0">
      <selection activeCell="U38" sqref="U38"/>
    </sheetView>
  </sheetViews>
  <sheetFormatPr defaultRowHeight="12.75" x14ac:dyDescent="0.2"/>
  <cols>
    <col min="1" max="3" width="10.83203125" style="6" customWidth="1"/>
    <col min="4" max="4" width="2.83203125" customWidth="1"/>
    <col min="5" max="7" width="10.83203125" customWidth="1"/>
    <col min="8" max="8" width="2.83203125" customWidth="1"/>
    <col min="9" max="11" width="10.83203125" customWidth="1"/>
    <col min="12" max="12" width="2.83203125" customWidth="1"/>
    <col min="13" max="15" width="10.83203125" customWidth="1"/>
    <col min="16" max="16" width="2.83203125" customWidth="1"/>
    <col min="17" max="19" width="10.83203125" customWidth="1"/>
    <col min="20" max="20" width="2.83203125" customWidth="1"/>
    <col min="21" max="23" width="10.83203125" customWidth="1"/>
    <col min="24" max="24" width="2.83203125" customWidth="1"/>
    <col min="25" max="27" width="10.83203125" customWidth="1"/>
    <col min="28" max="28" width="2.83203125" customWidth="1"/>
    <col min="29" max="31" width="10.83203125" customWidth="1"/>
    <col min="32" max="32" width="2.83203125" customWidth="1"/>
    <col min="33" max="35" width="10.83203125" customWidth="1"/>
    <col min="36" max="36" width="2.83203125" customWidth="1"/>
    <col min="37" max="39" width="10.83203125" customWidth="1"/>
    <col min="40" max="40" width="2.83203125" customWidth="1"/>
    <col min="41" max="43" width="10.83203125" customWidth="1"/>
    <col min="44" max="44" width="2.83203125" customWidth="1"/>
    <col min="45" max="47" width="10.83203125" customWidth="1"/>
    <col min="48" max="48" width="2.83203125" customWidth="1"/>
    <col min="49" max="51" width="10.83203125" customWidth="1"/>
    <col min="52" max="52" width="2.83203125" customWidth="1"/>
  </cols>
  <sheetData>
    <row r="1" spans="1:55" ht="30" customHeight="1" x14ac:dyDescent="0.2">
      <c r="A1" s="309" t="s">
        <v>95</v>
      </c>
      <c r="B1" s="309"/>
      <c r="C1" s="309"/>
      <c r="E1" s="309" t="s">
        <v>97</v>
      </c>
      <c r="F1" s="309"/>
      <c r="G1" s="309"/>
      <c r="I1" s="309" t="s">
        <v>98</v>
      </c>
      <c r="J1" s="309"/>
      <c r="K1" s="309"/>
      <c r="M1" s="309" t="s">
        <v>99</v>
      </c>
      <c r="N1" s="309"/>
      <c r="O1" s="309"/>
      <c r="Q1" s="309" t="s">
        <v>100</v>
      </c>
      <c r="R1" s="309"/>
      <c r="S1" s="309"/>
      <c r="U1" s="309" t="s">
        <v>101</v>
      </c>
      <c r="V1" s="309"/>
      <c r="W1" s="309"/>
      <c r="Y1" s="309" t="s">
        <v>102</v>
      </c>
      <c r="Z1" s="309"/>
      <c r="AA1" s="309"/>
      <c r="AB1" s="124"/>
      <c r="AC1" s="309" t="s">
        <v>103</v>
      </c>
      <c r="AD1" s="309"/>
      <c r="AE1" s="309"/>
      <c r="AG1" s="309" t="s">
        <v>104</v>
      </c>
      <c r="AH1" s="309"/>
      <c r="AI1" s="309"/>
      <c r="AK1" s="309" t="s">
        <v>105</v>
      </c>
      <c r="AL1" s="309"/>
      <c r="AM1" s="309"/>
      <c r="AO1" s="309" t="s">
        <v>106</v>
      </c>
      <c r="AP1" s="309"/>
      <c r="AQ1" s="309"/>
      <c r="AS1" s="309" t="s">
        <v>109</v>
      </c>
      <c r="AT1" s="309"/>
      <c r="AU1" s="309"/>
      <c r="AW1" s="309" t="s">
        <v>110</v>
      </c>
      <c r="AX1" s="309"/>
      <c r="AY1" s="309"/>
      <c r="BA1" s="125"/>
      <c r="BB1" s="125"/>
      <c r="BC1" s="125"/>
    </row>
    <row r="2" spans="1:55" ht="30" customHeight="1" x14ac:dyDescent="0.2">
      <c r="A2" s="126" t="s">
        <v>30</v>
      </c>
      <c r="B2" s="126" t="s">
        <v>31</v>
      </c>
      <c r="C2" s="127" t="s">
        <v>96</v>
      </c>
      <c r="E2" s="126" t="s">
        <v>30</v>
      </c>
      <c r="F2" s="126" t="s">
        <v>31</v>
      </c>
      <c r="G2" s="127" t="s">
        <v>96</v>
      </c>
      <c r="I2" s="126" t="s">
        <v>30</v>
      </c>
      <c r="J2" s="126" t="s">
        <v>31</v>
      </c>
      <c r="K2" s="127" t="s">
        <v>96</v>
      </c>
      <c r="M2" s="126" t="s">
        <v>30</v>
      </c>
      <c r="N2" s="126" t="s">
        <v>31</v>
      </c>
      <c r="O2" s="127" t="s">
        <v>96</v>
      </c>
      <c r="Q2" s="126" t="s">
        <v>30</v>
      </c>
      <c r="R2" s="126" t="s">
        <v>31</v>
      </c>
      <c r="S2" s="127" t="s">
        <v>96</v>
      </c>
      <c r="U2" s="126" t="s">
        <v>30</v>
      </c>
      <c r="V2" s="126" t="s">
        <v>31</v>
      </c>
      <c r="W2" s="127" t="s">
        <v>96</v>
      </c>
      <c r="Y2" s="126" t="s">
        <v>30</v>
      </c>
      <c r="Z2" s="126" t="s">
        <v>31</v>
      </c>
      <c r="AA2" s="127" t="s">
        <v>96</v>
      </c>
      <c r="AB2" s="128"/>
      <c r="AC2" s="126" t="s">
        <v>30</v>
      </c>
      <c r="AD2" s="126" t="s">
        <v>31</v>
      </c>
      <c r="AE2" s="127" t="s">
        <v>96</v>
      </c>
      <c r="AG2" s="126" t="s">
        <v>30</v>
      </c>
      <c r="AH2" s="126" t="s">
        <v>31</v>
      </c>
      <c r="AI2" s="127" t="s">
        <v>96</v>
      </c>
      <c r="AK2" s="126" t="s">
        <v>30</v>
      </c>
      <c r="AL2" s="126" t="s">
        <v>31</v>
      </c>
      <c r="AM2" s="127" t="s">
        <v>96</v>
      </c>
      <c r="AO2" s="126" t="s">
        <v>30</v>
      </c>
      <c r="AP2" s="126" t="s">
        <v>31</v>
      </c>
      <c r="AQ2" s="127" t="s">
        <v>96</v>
      </c>
      <c r="AS2" s="126" t="s">
        <v>30</v>
      </c>
      <c r="AT2" s="126" t="s">
        <v>31</v>
      </c>
      <c r="AU2" s="127" t="s">
        <v>96</v>
      </c>
      <c r="AW2" s="126" t="s">
        <v>30</v>
      </c>
      <c r="AX2" s="126" t="s">
        <v>31</v>
      </c>
      <c r="AY2" s="127" t="s">
        <v>96</v>
      </c>
      <c r="BA2" s="129"/>
      <c r="BB2" s="129"/>
      <c r="BC2" s="128"/>
    </row>
    <row r="3" spans="1:55" x14ac:dyDescent="0.2">
      <c r="A3" s="130">
        <v>0</v>
      </c>
      <c r="B3" s="130">
        <v>0</v>
      </c>
      <c r="C3" s="131">
        <v>0</v>
      </c>
      <c r="D3" s="131"/>
      <c r="E3" s="130">
        <v>0</v>
      </c>
      <c r="F3" s="130">
        <v>0</v>
      </c>
      <c r="G3" s="131">
        <v>0</v>
      </c>
      <c r="H3" s="131"/>
      <c r="I3" s="130">
        <v>0</v>
      </c>
      <c r="J3" s="130">
        <v>0</v>
      </c>
      <c r="K3" s="131">
        <v>0</v>
      </c>
      <c r="L3" s="131"/>
      <c r="M3" s="130">
        <v>0</v>
      </c>
      <c r="N3" s="130">
        <v>0</v>
      </c>
      <c r="O3" s="131">
        <v>0</v>
      </c>
      <c r="P3" s="131"/>
      <c r="Q3" s="130">
        <v>0</v>
      </c>
      <c r="R3" s="130">
        <v>0</v>
      </c>
      <c r="S3" s="131">
        <v>0</v>
      </c>
      <c r="T3" s="131"/>
      <c r="U3" s="130">
        <v>0</v>
      </c>
      <c r="V3" s="130">
        <v>0</v>
      </c>
      <c r="W3" s="131">
        <v>0</v>
      </c>
      <c r="X3" s="131"/>
      <c r="Y3" s="130">
        <v>0</v>
      </c>
      <c r="Z3" s="130">
        <v>0</v>
      </c>
      <c r="AA3" s="131">
        <v>0</v>
      </c>
      <c r="AB3" s="131"/>
      <c r="AC3" s="132">
        <v>0</v>
      </c>
      <c r="AD3" s="132">
        <v>0</v>
      </c>
      <c r="AE3" s="131">
        <v>0</v>
      </c>
      <c r="AF3" s="131"/>
      <c r="AG3" s="132">
        <v>0</v>
      </c>
      <c r="AH3" s="132">
        <v>0</v>
      </c>
      <c r="AI3" s="131">
        <v>0</v>
      </c>
      <c r="AJ3" s="133"/>
      <c r="AK3" s="132">
        <v>0</v>
      </c>
      <c r="AL3" s="132">
        <v>0</v>
      </c>
      <c r="AM3" s="131">
        <v>0</v>
      </c>
      <c r="AN3" s="133"/>
      <c r="AO3" s="132">
        <v>0</v>
      </c>
      <c r="AP3" s="132">
        <v>0</v>
      </c>
      <c r="AQ3" s="131">
        <v>0</v>
      </c>
      <c r="AR3" s="133"/>
      <c r="AS3" s="132">
        <v>0</v>
      </c>
      <c r="AT3" s="132">
        <v>0</v>
      </c>
      <c r="AU3" s="131">
        <v>0</v>
      </c>
      <c r="AV3" s="133"/>
      <c r="AW3" s="132">
        <v>0</v>
      </c>
      <c r="AX3" s="132">
        <v>0</v>
      </c>
      <c r="AY3" s="131">
        <v>0</v>
      </c>
      <c r="AZ3" s="133"/>
      <c r="BA3" s="130"/>
      <c r="BB3" s="130"/>
      <c r="BC3" s="131"/>
    </row>
    <row r="4" spans="1:55" x14ac:dyDescent="0.2">
      <c r="A4" s="132">
        <v>100</v>
      </c>
      <c r="B4" s="134">
        <v>1.56</v>
      </c>
      <c r="C4" s="135">
        <v>1.599</v>
      </c>
      <c r="D4" s="136"/>
      <c r="E4" s="132">
        <v>100</v>
      </c>
      <c r="F4" s="134">
        <v>1.56</v>
      </c>
      <c r="G4" s="135">
        <v>1.599</v>
      </c>
      <c r="H4" s="133"/>
      <c r="I4" s="132">
        <v>100</v>
      </c>
      <c r="J4" s="134">
        <v>13.760999999999999</v>
      </c>
      <c r="K4" s="135">
        <v>14.105024999999998</v>
      </c>
      <c r="L4" s="136"/>
      <c r="M4" s="132">
        <v>100</v>
      </c>
      <c r="N4" s="134">
        <v>14.044</v>
      </c>
      <c r="O4" s="135">
        <v>14.395099999999999</v>
      </c>
      <c r="P4" s="136"/>
      <c r="Q4" s="132">
        <v>100</v>
      </c>
      <c r="R4" s="134">
        <v>16.385000000000002</v>
      </c>
      <c r="S4" s="135">
        <v>16.794625</v>
      </c>
      <c r="T4" s="136"/>
      <c r="U4" s="132">
        <v>100</v>
      </c>
      <c r="V4" s="134">
        <v>16.385000000000002</v>
      </c>
      <c r="W4" s="135">
        <v>16.794625</v>
      </c>
      <c r="X4" s="133"/>
      <c r="Y4" s="132">
        <v>50</v>
      </c>
      <c r="Z4" s="134">
        <v>4.343</v>
      </c>
      <c r="AA4" s="135">
        <v>4.4515749999999992</v>
      </c>
      <c r="AB4" s="135"/>
      <c r="AC4" s="132">
        <v>50</v>
      </c>
      <c r="AD4" s="134">
        <v>4.3440000000000003</v>
      </c>
      <c r="AE4" s="135">
        <v>4.4526000000000003</v>
      </c>
      <c r="AF4" s="136"/>
      <c r="AG4" s="132">
        <v>100</v>
      </c>
      <c r="AH4" s="134">
        <v>1.4890000000000001</v>
      </c>
      <c r="AI4" s="135">
        <v>1.5262249999999999</v>
      </c>
      <c r="AJ4" s="133"/>
      <c r="AK4" s="132">
        <v>100</v>
      </c>
      <c r="AL4" s="134">
        <v>1.542</v>
      </c>
      <c r="AM4" s="135">
        <v>1.5805499999999999</v>
      </c>
      <c r="AN4" s="133"/>
      <c r="AO4" s="132">
        <v>100</v>
      </c>
      <c r="AP4" s="134">
        <v>0.26600000000000001</v>
      </c>
      <c r="AQ4" s="135">
        <v>0.27265</v>
      </c>
      <c r="AR4" s="133"/>
      <c r="AS4" s="132">
        <v>100</v>
      </c>
      <c r="AT4" s="134">
        <v>1.702</v>
      </c>
      <c r="AU4" s="135">
        <v>1.7445499999999998</v>
      </c>
      <c r="AV4" s="133"/>
      <c r="AW4" s="132">
        <v>100</v>
      </c>
      <c r="AX4" s="134">
        <v>0.28299999999999997</v>
      </c>
      <c r="AY4" s="135">
        <v>0.29007499999999997</v>
      </c>
      <c r="AZ4" s="133"/>
      <c r="BA4" s="132"/>
      <c r="BB4" s="134"/>
      <c r="BC4" s="135"/>
    </row>
    <row r="5" spans="1:55" x14ac:dyDescent="0.2">
      <c r="A5" s="132">
        <v>200</v>
      </c>
      <c r="B5" s="134">
        <v>3.1190000000000002</v>
      </c>
      <c r="C5" s="135">
        <v>3.1969750000000001</v>
      </c>
      <c r="D5" s="136"/>
      <c r="E5" s="132">
        <v>200</v>
      </c>
      <c r="F5" s="134">
        <v>3.1190000000000002</v>
      </c>
      <c r="G5" s="135">
        <v>3.1969750000000001</v>
      </c>
      <c r="H5" s="137"/>
      <c r="I5" s="132">
        <v>200</v>
      </c>
      <c r="J5" s="134">
        <v>27.521000000000001</v>
      </c>
      <c r="K5" s="135">
        <v>28.209024999999997</v>
      </c>
      <c r="L5" s="136"/>
      <c r="M5" s="132">
        <v>200</v>
      </c>
      <c r="N5" s="134">
        <v>28.088999999999999</v>
      </c>
      <c r="O5" s="135">
        <v>28.791224999999997</v>
      </c>
      <c r="P5" s="136"/>
      <c r="Q5" s="132">
        <v>200</v>
      </c>
      <c r="R5" s="134">
        <v>32.768999999999998</v>
      </c>
      <c r="S5" s="135">
        <v>33.588224999999994</v>
      </c>
      <c r="T5" s="136"/>
      <c r="U5" s="132">
        <v>200</v>
      </c>
      <c r="V5" s="134">
        <v>32.768999999999998</v>
      </c>
      <c r="W5" s="135">
        <v>33.588224999999994</v>
      </c>
      <c r="X5" s="133"/>
      <c r="Y5" s="132">
        <v>100</v>
      </c>
      <c r="Z5" s="134">
        <v>8.6869999999999994</v>
      </c>
      <c r="AA5" s="135">
        <v>8.9041749999999986</v>
      </c>
      <c r="AB5" s="135"/>
      <c r="AC5" s="132">
        <v>100</v>
      </c>
      <c r="AD5" s="134">
        <v>8.6869999999999994</v>
      </c>
      <c r="AE5" s="135">
        <v>8.9041749999999986</v>
      </c>
      <c r="AF5" s="136"/>
      <c r="AG5" s="132">
        <v>200</v>
      </c>
      <c r="AH5" s="134">
        <v>2.9780000000000002</v>
      </c>
      <c r="AI5" s="135">
        <v>3.0524499999999999</v>
      </c>
      <c r="AJ5" s="133"/>
      <c r="AK5" s="132">
        <v>200</v>
      </c>
      <c r="AL5" s="134">
        <v>3.085</v>
      </c>
      <c r="AM5" s="135">
        <v>3.1621249999999996</v>
      </c>
      <c r="AN5" s="133"/>
      <c r="AO5" s="132">
        <v>200</v>
      </c>
      <c r="AP5" s="134">
        <v>0.53200000000000003</v>
      </c>
      <c r="AQ5" s="135">
        <v>0.54530000000000001</v>
      </c>
      <c r="AR5" s="133"/>
      <c r="AS5" s="132">
        <v>200</v>
      </c>
      <c r="AT5" s="134">
        <v>3.4049999999999998</v>
      </c>
      <c r="AU5" s="135">
        <v>3.4901249999999995</v>
      </c>
      <c r="AV5" s="133"/>
      <c r="AW5" s="132">
        <v>200</v>
      </c>
      <c r="AX5" s="134">
        <v>0.56699999999999995</v>
      </c>
      <c r="AY5" s="135">
        <v>0.58117499999999989</v>
      </c>
      <c r="AZ5" s="133"/>
      <c r="BA5" s="132"/>
      <c r="BB5" s="134"/>
      <c r="BC5" s="135"/>
    </row>
    <row r="6" spans="1:55" x14ac:dyDescent="0.2">
      <c r="A6" s="132">
        <v>300</v>
      </c>
      <c r="B6" s="134">
        <v>4.6790000000000003</v>
      </c>
      <c r="C6" s="135">
        <v>4.7959749999999994</v>
      </c>
      <c r="D6" s="136"/>
      <c r="E6" s="132">
        <v>300</v>
      </c>
      <c r="F6" s="134">
        <v>4.6790000000000003</v>
      </c>
      <c r="G6" s="135">
        <v>4.7959749999999994</v>
      </c>
      <c r="H6" s="137"/>
      <c r="I6" s="132">
        <v>300</v>
      </c>
      <c r="J6" s="134">
        <v>41.281999999999996</v>
      </c>
      <c r="K6" s="135">
        <v>42.314049999999995</v>
      </c>
      <c r="L6" s="136"/>
      <c r="M6" s="132">
        <v>300</v>
      </c>
      <c r="N6" s="134">
        <v>42.133000000000003</v>
      </c>
      <c r="O6" s="135">
        <v>43.186324999999997</v>
      </c>
      <c r="P6" s="136"/>
      <c r="Q6" s="132">
        <v>300</v>
      </c>
      <c r="R6" s="134">
        <v>49.154000000000003</v>
      </c>
      <c r="S6" s="135">
        <v>50.382849999999998</v>
      </c>
      <c r="T6" s="136"/>
      <c r="U6" s="132">
        <v>300</v>
      </c>
      <c r="V6" s="134">
        <v>49.154000000000003</v>
      </c>
      <c r="W6" s="135">
        <v>50.382849999999998</v>
      </c>
      <c r="X6" s="133"/>
      <c r="Y6" s="132">
        <v>150</v>
      </c>
      <c r="Z6" s="134">
        <v>13.031000000000001</v>
      </c>
      <c r="AA6" s="135">
        <v>13.356774999999999</v>
      </c>
      <c r="AB6" s="135"/>
      <c r="AC6" s="132">
        <v>150</v>
      </c>
      <c r="AD6" s="134">
        <v>13.031000000000001</v>
      </c>
      <c r="AE6" s="135">
        <v>13.356774999999999</v>
      </c>
      <c r="AF6" s="136"/>
      <c r="AG6" s="132">
        <v>300</v>
      </c>
      <c r="AH6" s="134">
        <v>4.4669999999999996</v>
      </c>
      <c r="AI6" s="135">
        <v>4.5786749999999996</v>
      </c>
      <c r="AJ6" s="133"/>
      <c r="AK6" s="132">
        <v>300</v>
      </c>
      <c r="AL6" s="134">
        <v>4.6269999999999998</v>
      </c>
      <c r="AM6" s="135">
        <v>4.7426749999999993</v>
      </c>
      <c r="AN6" s="133"/>
      <c r="AO6" s="132">
        <v>300</v>
      </c>
      <c r="AP6" s="134">
        <v>0.79800000000000004</v>
      </c>
      <c r="AQ6" s="135">
        <v>0.81794999999999995</v>
      </c>
      <c r="AR6" s="133"/>
      <c r="AS6" s="132">
        <v>300</v>
      </c>
      <c r="AT6" s="134">
        <v>5.1070000000000002</v>
      </c>
      <c r="AU6" s="135">
        <v>5.2346750000000002</v>
      </c>
      <c r="AV6" s="133"/>
      <c r="AW6" s="132">
        <v>300</v>
      </c>
      <c r="AX6" s="134">
        <v>0.85099999999999998</v>
      </c>
      <c r="AY6" s="135">
        <v>0.87227499999999991</v>
      </c>
      <c r="AZ6" s="133"/>
      <c r="BA6" s="132"/>
      <c r="BB6" s="134"/>
      <c r="BC6" s="135"/>
    </row>
    <row r="7" spans="1:55" x14ac:dyDescent="0.2">
      <c r="A7" s="132">
        <v>400</v>
      </c>
      <c r="B7" s="134">
        <v>6.2380000000000004</v>
      </c>
      <c r="C7" s="135">
        <v>6.3939500000000002</v>
      </c>
      <c r="D7" s="136"/>
      <c r="E7" s="132">
        <v>400</v>
      </c>
      <c r="F7" s="134">
        <v>6.2380000000000004</v>
      </c>
      <c r="G7" s="135">
        <v>6.3939500000000002</v>
      </c>
      <c r="H7" s="137"/>
      <c r="I7" s="132">
        <v>400</v>
      </c>
      <c r="J7" s="134">
        <v>55.042000000000002</v>
      </c>
      <c r="K7" s="135">
        <v>56.418049999999994</v>
      </c>
      <c r="L7" s="136"/>
      <c r="M7" s="132">
        <v>400</v>
      </c>
      <c r="N7" s="134">
        <v>56.177</v>
      </c>
      <c r="O7" s="135">
        <v>57.581424999999996</v>
      </c>
      <c r="P7" s="136"/>
      <c r="Q7" s="132">
        <v>400</v>
      </c>
      <c r="R7" s="134">
        <v>65.537999999999997</v>
      </c>
      <c r="S7" s="135">
        <v>67.176449999999988</v>
      </c>
      <c r="T7" s="136"/>
      <c r="U7" s="132">
        <v>400</v>
      </c>
      <c r="V7" s="134">
        <v>65.537999999999997</v>
      </c>
      <c r="W7" s="135">
        <v>67.176449999999988</v>
      </c>
      <c r="X7" s="133"/>
      <c r="Y7" s="132">
        <v>200</v>
      </c>
      <c r="Z7" s="134">
        <v>17.373999999999999</v>
      </c>
      <c r="AA7" s="135">
        <v>17.808349999999997</v>
      </c>
      <c r="AB7" s="135"/>
      <c r="AC7" s="132">
        <v>200</v>
      </c>
      <c r="AD7" s="134">
        <v>17.375</v>
      </c>
      <c r="AE7" s="135">
        <v>17.809374999999999</v>
      </c>
      <c r="AF7" s="136"/>
      <c r="AG7" s="132">
        <v>400</v>
      </c>
      <c r="AH7" s="134">
        <v>5.9560000000000004</v>
      </c>
      <c r="AI7" s="135">
        <v>6.1048999999999998</v>
      </c>
      <c r="AJ7" s="133"/>
      <c r="AK7" s="132">
        <v>400</v>
      </c>
      <c r="AL7" s="134">
        <v>6.17</v>
      </c>
      <c r="AM7" s="135">
        <v>6.3242499999999993</v>
      </c>
      <c r="AN7" s="133"/>
      <c r="AO7" s="132">
        <v>400</v>
      </c>
      <c r="AP7" s="134">
        <v>1.0640000000000001</v>
      </c>
      <c r="AQ7" s="135">
        <v>1.0906</v>
      </c>
      <c r="AR7" s="133"/>
      <c r="AS7" s="132">
        <v>400</v>
      </c>
      <c r="AT7" s="134">
        <v>6.8090000000000002</v>
      </c>
      <c r="AU7" s="135">
        <v>6.9792249999999996</v>
      </c>
      <c r="AV7" s="133"/>
      <c r="AW7" s="132">
        <v>400</v>
      </c>
      <c r="AX7" s="134">
        <v>1.1339999999999999</v>
      </c>
      <c r="AY7" s="135">
        <v>1.1623499999999998</v>
      </c>
      <c r="AZ7" s="133"/>
      <c r="BA7" s="132"/>
      <c r="BB7" s="134"/>
      <c r="BC7" s="135"/>
    </row>
    <row r="8" spans="1:55" x14ac:dyDescent="0.2">
      <c r="A8" s="132">
        <v>500</v>
      </c>
      <c r="B8" s="134">
        <v>7.798</v>
      </c>
      <c r="C8" s="135">
        <v>7.9929499999999996</v>
      </c>
      <c r="D8" s="136"/>
      <c r="E8" s="132">
        <v>500</v>
      </c>
      <c r="F8" s="134">
        <v>7.798</v>
      </c>
      <c r="G8" s="135">
        <v>7.9929499999999996</v>
      </c>
      <c r="H8" s="137"/>
      <c r="I8" s="132">
        <v>500</v>
      </c>
      <c r="J8" s="134">
        <v>68.802000000000007</v>
      </c>
      <c r="K8" s="135">
        <v>70.522050000000007</v>
      </c>
      <c r="L8" s="136"/>
      <c r="M8" s="132">
        <v>500</v>
      </c>
      <c r="N8" s="134">
        <v>70.221999999999994</v>
      </c>
      <c r="O8" s="135">
        <v>71.977549999999994</v>
      </c>
      <c r="P8" s="136"/>
      <c r="Q8" s="132">
        <v>500</v>
      </c>
      <c r="R8" s="134">
        <v>81.923000000000002</v>
      </c>
      <c r="S8" s="135">
        <v>83.971074999999999</v>
      </c>
      <c r="T8" s="136"/>
      <c r="U8" s="132">
        <v>500</v>
      </c>
      <c r="V8" s="134">
        <v>81.923000000000002</v>
      </c>
      <c r="W8" s="135">
        <v>83.971074999999999</v>
      </c>
      <c r="X8" s="133"/>
      <c r="Y8" s="132">
        <v>250</v>
      </c>
      <c r="Z8" s="134">
        <v>21.718</v>
      </c>
      <c r="AA8" s="135">
        <v>22.260949999999998</v>
      </c>
      <c r="AB8" s="135"/>
      <c r="AC8" s="132">
        <v>250</v>
      </c>
      <c r="AD8" s="134">
        <v>21.718</v>
      </c>
      <c r="AE8" s="135">
        <v>22.260949999999998</v>
      </c>
      <c r="AF8" s="136"/>
      <c r="AG8" s="132">
        <v>500</v>
      </c>
      <c r="AH8" s="134">
        <v>7.4459999999999997</v>
      </c>
      <c r="AI8" s="135">
        <v>7.6321499999999993</v>
      </c>
      <c r="AJ8" s="133"/>
      <c r="AK8" s="132">
        <v>500</v>
      </c>
      <c r="AL8" s="134">
        <v>7.7119999999999997</v>
      </c>
      <c r="AM8" s="135">
        <v>7.9047999999999989</v>
      </c>
      <c r="AN8" s="133"/>
      <c r="AO8" s="132">
        <v>500</v>
      </c>
      <c r="AP8" s="134">
        <v>1.33</v>
      </c>
      <c r="AQ8" s="135">
        <v>1.3632499999999999</v>
      </c>
      <c r="AR8" s="133"/>
      <c r="AS8" s="132">
        <v>500</v>
      </c>
      <c r="AT8" s="134">
        <v>8.5109999999999992</v>
      </c>
      <c r="AU8" s="135">
        <v>8.7237749999999981</v>
      </c>
      <c r="AV8" s="133"/>
      <c r="AW8" s="132">
        <v>500</v>
      </c>
      <c r="AX8" s="134">
        <v>1.4179999999999999</v>
      </c>
      <c r="AY8" s="135">
        <v>1.4534499999999999</v>
      </c>
      <c r="AZ8" s="133"/>
      <c r="BA8" s="132"/>
      <c r="BB8" s="134"/>
      <c r="BC8" s="135"/>
    </row>
    <row r="9" spans="1:55" x14ac:dyDescent="0.2">
      <c r="A9" s="132">
        <v>600</v>
      </c>
      <c r="B9" s="134">
        <v>9.3580000000000005</v>
      </c>
      <c r="C9" s="135">
        <v>9.5919499999999989</v>
      </c>
      <c r="D9" s="136"/>
      <c r="E9" s="132">
        <v>600</v>
      </c>
      <c r="F9" s="134">
        <v>9.3580000000000005</v>
      </c>
      <c r="G9" s="135">
        <v>9.5919499999999989</v>
      </c>
      <c r="H9" s="137"/>
      <c r="I9" s="132">
        <v>600</v>
      </c>
      <c r="J9" s="134">
        <v>82.563000000000002</v>
      </c>
      <c r="K9" s="135">
        <v>84.627074999999991</v>
      </c>
      <c r="L9" s="136"/>
      <c r="M9" s="132">
        <v>600</v>
      </c>
      <c r="N9" s="134">
        <v>84.265000000000001</v>
      </c>
      <c r="O9" s="135">
        <v>86.371624999999995</v>
      </c>
      <c r="P9" s="136"/>
      <c r="Q9" s="132">
        <v>600</v>
      </c>
      <c r="R9" s="134">
        <v>98.308000000000007</v>
      </c>
      <c r="S9" s="135">
        <v>100.7657</v>
      </c>
      <c r="T9" s="136"/>
      <c r="U9" s="132">
        <v>600</v>
      </c>
      <c r="V9" s="134">
        <v>98.308000000000007</v>
      </c>
      <c r="W9" s="135">
        <v>100.7657</v>
      </c>
      <c r="X9" s="133"/>
      <c r="Y9" s="132">
        <v>300</v>
      </c>
      <c r="Z9" s="134">
        <v>26.061</v>
      </c>
      <c r="AA9" s="135">
        <v>26.712524999999996</v>
      </c>
      <c r="AB9" s="135"/>
      <c r="AC9" s="132">
        <v>300</v>
      </c>
      <c r="AD9" s="134">
        <v>26.062000000000001</v>
      </c>
      <c r="AE9" s="135">
        <v>26.713549999999998</v>
      </c>
      <c r="AF9" s="136"/>
      <c r="AG9" s="132">
        <v>600</v>
      </c>
      <c r="AH9" s="134">
        <v>8.9350000000000005</v>
      </c>
      <c r="AI9" s="135">
        <v>9.1583749999999995</v>
      </c>
      <c r="AJ9" s="133"/>
      <c r="AK9" s="132">
        <v>600</v>
      </c>
      <c r="AL9" s="134">
        <v>9.2539999999999996</v>
      </c>
      <c r="AM9" s="135">
        <v>9.4853499999999986</v>
      </c>
      <c r="AN9" s="133"/>
      <c r="AO9" s="132">
        <v>600</v>
      </c>
      <c r="AP9" s="134">
        <v>1.595</v>
      </c>
      <c r="AQ9" s="135">
        <v>1.6348749999999999</v>
      </c>
      <c r="AR9" s="133"/>
      <c r="AS9" s="132">
        <v>600</v>
      </c>
      <c r="AT9" s="134">
        <v>10.212999999999999</v>
      </c>
      <c r="AU9" s="135">
        <v>10.468324999999998</v>
      </c>
      <c r="AV9" s="133"/>
      <c r="AW9" s="132">
        <v>600</v>
      </c>
      <c r="AX9" s="134">
        <v>1.702</v>
      </c>
      <c r="AY9" s="135">
        <v>1.7445499999999998</v>
      </c>
      <c r="AZ9" s="133"/>
      <c r="BA9" s="132"/>
      <c r="BB9" s="134"/>
      <c r="BC9" s="135"/>
    </row>
    <row r="10" spans="1:55" x14ac:dyDescent="0.2">
      <c r="A10" s="132">
        <v>700</v>
      </c>
      <c r="B10" s="134">
        <v>10.923</v>
      </c>
      <c r="C10" s="135">
        <v>11.196074999999999</v>
      </c>
      <c r="D10" s="136"/>
      <c r="E10" s="132">
        <v>700</v>
      </c>
      <c r="F10" s="134">
        <v>10.923</v>
      </c>
      <c r="G10" s="135">
        <v>11.196074999999999</v>
      </c>
      <c r="H10" s="137"/>
      <c r="I10" s="132">
        <v>700</v>
      </c>
      <c r="J10" s="134">
        <v>96.323999999999998</v>
      </c>
      <c r="K10" s="135">
        <v>98.732099999999988</v>
      </c>
      <c r="L10" s="136"/>
      <c r="M10" s="132">
        <v>700</v>
      </c>
      <c r="N10" s="134">
        <v>98.308999999999997</v>
      </c>
      <c r="O10" s="135">
        <v>100.76672499999999</v>
      </c>
      <c r="P10" s="136"/>
      <c r="Q10" s="132">
        <v>700</v>
      </c>
      <c r="R10" s="134">
        <v>114.693</v>
      </c>
      <c r="S10" s="135">
        <v>117.56032499999999</v>
      </c>
      <c r="T10" s="136"/>
      <c r="U10" s="132">
        <v>700</v>
      </c>
      <c r="V10" s="134">
        <v>114.693</v>
      </c>
      <c r="W10" s="135">
        <v>117.56032499999999</v>
      </c>
      <c r="X10" s="133"/>
      <c r="Y10" s="132">
        <v>350</v>
      </c>
      <c r="Z10" s="134">
        <v>30.405000000000001</v>
      </c>
      <c r="AA10" s="135">
        <v>31.165125</v>
      </c>
      <c r="AB10" s="135"/>
      <c r="AC10" s="132">
        <v>350</v>
      </c>
      <c r="AD10" s="134">
        <v>30.405999999999999</v>
      </c>
      <c r="AE10" s="135">
        <v>31.166149999999995</v>
      </c>
      <c r="AF10" s="136"/>
      <c r="AG10" s="132">
        <v>700</v>
      </c>
      <c r="AH10" s="134">
        <v>10.423999999999999</v>
      </c>
      <c r="AI10" s="135">
        <v>10.684599999999998</v>
      </c>
      <c r="AJ10" s="133"/>
      <c r="AK10" s="132">
        <v>700</v>
      </c>
      <c r="AL10" s="134">
        <v>10.797000000000001</v>
      </c>
      <c r="AM10" s="135">
        <v>11.066924999999999</v>
      </c>
      <c r="AN10" s="133"/>
      <c r="AO10" s="132">
        <v>700</v>
      </c>
      <c r="AP10" s="134">
        <v>1.861</v>
      </c>
      <c r="AQ10" s="135">
        <v>1.9075249999999999</v>
      </c>
      <c r="AR10" s="133"/>
      <c r="AS10" s="132">
        <v>700</v>
      </c>
      <c r="AT10" s="134">
        <v>11.914999999999999</v>
      </c>
      <c r="AU10" s="135">
        <v>12.212874999999999</v>
      </c>
      <c r="AV10" s="133"/>
      <c r="AW10" s="132">
        <v>700</v>
      </c>
      <c r="AX10" s="134">
        <v>1.9850000000000001</v>
      </c>
      <c r="AY10" s="135">
        <v>2.0346250000000001</v>
      </c>
      <c r="AZ10" s="133"/>
      <c r="BA10" s="132"/>
      <c r="BB10" s="134"/>
      <c r="BC10" s="135"/>
    </row>
    <row r="11" spans="1:55" x14ac:dyDescent="0.2">
      <c r="A11" s="132">
        <v>800</v>
      </c>
      <c r="B11" s="134">
        <v>12.35</v>
      </c>
      <c r="C11" s="135">
        <v>12.658749999999998</v>
      </c>
      <c r="D11" s="136"/>
      <c r="E11" s="132">
        <v>800</v>
      </c>
      <c r="F11" s="134">
        <v>12.35</v>
      </c>
      <c r="G11" s="135">
        <v>12.658749999999998</v>
      </c>
      <c r="H11" s="137"/>
      <c r="I11" s="132">
        <v>800</v>
      </c>
      <c r="J11" s="134">
        <v>110.084</v>
      </c>
      <c r="K11" s="135">
        <v>112.83609999999999</v>
      </c>
      <c r="L11" s="136"/>
      <c r="M11" s="132">
        <v>800</v>
      </c>
      <c r="N11" s="134">
        <v>112.354</v>
      </c>
      <c r="O11" s="135">
        <v>115.16284999999999</v>
      </c>
      <c r="P11" s="136"/>
      <c r="Q11" s="132">
        <v>800</v>
      </c>
      <c r="R11" s="134">
        <v>131.077</v>
      </c>
      <c r="S11" s="135">
        <v>134.35392499999998</v>
      </c>
      <c r="T11" s="136"/>
      <c r="U11" s="132">
        <v>800</v>
      </c>
      <c r="V11" s="134">
        <v>131.077</v>
      </c>
      <c r="W11" s="135">
        <v>134.35392499999998</v>
      </c>
      <c r="X11" s="133"/>
      <c r="Y11" s="132">
        <v>400</v>
      </c>
      <c r="Z11" s="134">
        <v>34.749000000000002</v>
      </c>
      <c r="AA11" s="135">
        <v>35.617725</v>
      </c>
      <c r="AB11" s="135"/>
      <c r="AC11" s="132">
        <v>400</v>
      </c>
      <c r="AD11" s="134">
        <v>34.749000000000002</v>
      </c>
      <c r="AE11" s="135">
        <v>35.617725</v>
      </c>
      <c r="AF11" s="136"/>
      <c r="AG11" s="132">
        <v>800</v>
      </c>
      <c r="AH11" s="134">
        <v>11.913</v>
      </c>
      <c r="AI11" s="135">
        <v>12.210825</v>
      </c>
      <c r="AJ11" s="133"/>
      <c r="AK11" s="132">
        <v>800</v>
      </c>
      <c r="AL11" s="134">
        <v>12.339</v>
      </c>
      <c r="AM11" s="135">
        <v>12.647475</v>
      </c>
      <c r="AN11" s="133"/>
      <c r="AO11" s="132">
        <v>800</v>
      </c>
      <c r="AP11" s="134">
        <v>2.1269999999999998</v>
      </c>
      <c r="AQ11" s="135">
        <v>2.1801749999999998</v>
      </c>
      <c r="AR11" s="133"/>
      <c r="AS11" s="132">
        <v>800</v>
      </c>
      <c r="AT11" s="134">
        <v>13.618</v>
      </c>
      <c r="AU11" s="135">
        <v>13.958449999999999</v>
      </c>
      <c r="AV11" s="133"/>
      <c r="AW11" s="132">
        <v>800</v>
      </c>
      <c r="AX11" s="134">
        <v>2.2690000000000001</v>
      </c>
      <c r="AY11" s="135">
        <v>2.3257249999999998</v>
      </c>
      <c r="AZ11" s="133"/>
      <c r="BA11" s="132"/>
      <c r="BB11" s="134"/>
      <c r="BC11" s="135"/>
    </row>
    <row r="12" spans="1:55" x14ac:dyDescent="0.2">
      <c r="A12" s="132">
        <v>900</v>
      </c>
      <c r="B12" s="134">
        <v>13.776999999999999</v>
      </c>
      <c r="C12" s="135">
        <v>14.121424999999999</v>
      </c>
      <c r="D12" s="136"/>
      <c r="E12" s="132">
        <v>900</v>
      </c>
      <c r="F12" s="134">
        <v>13.776999999999999</v>
      </c>
      <c r="G12" s="135">
        <v>14.121424999999999</v>
      </c>
      <c r="H12" s="137"/>
      <c r="I12" s="132">
        <v>900</v>
      </c>
      <c r="J12" s="134">
        <v>123.845</v>
      </c>
      <c r="K12" s="135">
        <v>126.94112499999999</v>
      </c>
      <c r="L12" s="136"/>
      <c r="M12" s="132">
        <v>900</v>
      </c>
      <c r="N12" s="134">
        <v>126.398</v>
      </c>
      <c r="O12" s="135">
        <v>129.55794999999998</v>
      </c>
      <c r="P12" s="136"/>
      <c r="Q12" s="132">
        <v>900</v>
      </c>
      <c r="R12" s="134">
        <v>147.46199999999999</v>
      </c>
      <c r="S12" s="135">
        <v>151.14854999999997</v>
      </c>
      <c r="T12" s="136"/>
      <c r="U12" s="132">
        <v>900</v>
      </c>
      <c r="V12" s="134">
        <v>147.46199999999999</v>
      </c>
      <c r="W12" s="135">
        <v>151.14854999999997</v>
      </c>
      <c r="X12" s="133"/>
      <c r="Y12" s="132">
        <v>450</v>
      </c>
      <c r="Z12" s="134">
        <v>39.091999999999999</v>
      </c>
      <c r="AA12" s="135">
        <v>40.069299999999998</v>
      </c>
      <c r="AB12" s="135"/>
      <c r="AC12" s="132">
        <v>450</v>
      </c>
      <c r="AD12" s="134">
        <v>39.093000000000004</v>
      </c>
      <c r="AE12" s="135">
        <v>40.070324999999997</v>
      </c>
      <c r="AF12" s="136"/>
      <c r="AG12" s="132">
        <v>900</v>
      </c>
      <c r="AH12" s="134">
        <v>13.401999999999999</v>
      </c>
      <c r="AI12" s="135">
        <v>13.737049999999998</v>
      </c>
      <c r="AJ12" s="133"/>
      <c r="AK12" s="132">
        <v>900</v>
      </c>
      <c r="AL12" s="134">
        <v>13.881</v>
      </c>
      <c r="AM12" s="135">
        <v>14.228024999999999</v>
      </c>
      <c r="AN12" s="133"/>
      <c r="AO12" s="132">
        <v>900</v>
      </c>
      <c r="AP12" s="134">
        <v>2.3929999999999998</v>
      </c>
      <c r="AQ12" s="135">
        <v>2.4528249999999994</v>
      </c>
      <c r="AR12" s="133"/>
      <c r="AS12" s="132">
        <v>900</v>
      </c>
      <c r="AT12" s="134">
        <v>15.32</v>
      </c>
      <c r="AU12" s="135">
        <v>15.702999999999999</v>
      </c>
      <c r="AV12" s="133"/>
      <c r="AW12" s="132">
        <v>900</v>
      </c>
      <c r="AX12" s="134">
        <v>2.5529999999999999</v>
      </c>
      <c r="AY12" s="135">
        <v>2.6168249999999995</v>
      </c>
      <c r="AZ12" s="133"/>
      <c r="BA12" s="132"/>
      <c r="BB12" s="134"/>
      <c r="BC12" s="135"/>
    </row>
    <row r="13" spans="1:55" x14ac:dyDescent="0.2">
      <c r="A13" s="132">
        <v>1000</v>
      </c>
      <c r="B13" s="134">
        <v>15.204000000000001</v>
      </c>
      <c r="C13" s="135">
        <v>15.584099999999999</v>
      </c>
      <c r="D13" s="136"/>
      <c r="E13" s="132">
        <v>1000</v>
      </c>
      <c r="F13" s="134">
        <v>15.204000000000001</v>
      </c>
      <c r="G13" s="135">
        <v>15.584099999999999</v>
      </c>
      <c r="H13" s="137"/>
      <c r="I13" s="132">
        <v>1000</v>
      </c>
      <c r="J13" s="134">
        <v>137.60599999999999</v>
      </c>
      <c r="K13" s="135">
        <v>141.04614999999998</v>
      </c>
      <c r="L13" s="136"/>
      <c r="M13" s="132">
        <v>1000</v>
      </c>
      <c r="N13" s="134">
        <v>140.44200000000001</v>
      </c>
      <c r="O13" s="135">
        <v>143.95304999999999</v>
      </c>
      <c r="P13" s="136"/>
      <c r="Q13" s="132">
        <v>1000</v>
      </c>
      <c r="R13" s="134">
        <v>163.84700000000001</v>
      </c>
      <c r="S13" s="135">
        <v>167.943175</v>
      </c>
      <c r="T13" s="136"/>
      <c r="U13" s="132">
        <v>1000</v>
      </c>
      <c r="V13" s="134">
        <v>163.84700000000001</v>
      </c>
      <c r="W13" s="135">
        <v>167.943175</v>
      </c>
      <c r="X13" s="133"/>
      <c r="Y13" s="132">
        <v>500</v>
      </c>
      <c r="Z13" s="134">
        <v>43.436</v>
      </c>
      <c r="AA13" s="135">
        <v>44.521899999999995</v>
      </c>
      <c r="AB13" s="135"/>
      <c r="AC13" s="132">
        <v>500</v>
      </c>
      <c r="AD13" s="134">
        <v>43.436999999999998</v>
      </c>
      <c r="AE13" s="135">
        <v>44.522924999999994</v>
      </c>
      <c r="AF13" s="136"/>
      <c r="AG13" s="132">
        <v>1000</v>
      </c>
      <c r="AH13" s="134">
        <v>14.891</v>
      </c>
      <c r="AI13" s="135">
        <v>15.263274999999998</v>
      </c>
      <c r="AJ13" s="133"/>
      <c r="AK13" s="132">
        <v>1000</v>
      </c>
      <c r="AL13" s="134">
        <v>15.423999999999999</v>
      </c>
      <c r="AM13" s="135">
        <v>15.809599999999998</v>
      </c>
      <c r="AN13" s="133"/>
      <c r="AO13" s="132">
        <v>1000</v>
      </c>
      <c r="AP13" s="134">
        <v>2.6589999999999998</v>
      </c>
      <c r="AQ13" s="135">
        <v>2.7254749999999994</v>
      </c>
      <c r="AR13" s="133"/>
      <c r="AS13" s="132">
        <v>1000</v>
      </c>
      <c r="AT13" s="134">
        <v>17.021999999999998</v>
      </c>
      <c r="AU13" s="135">
        <v>17.447549999999996</v>
      </c>
      <c r="AV13" s="133"/>
      <c r="AW13" s="132">
        <v>1000</v>
      </c>
      <c r="AX13" s="134">
        <v>2.8359999999999999</v>
      </c>
      <c r="AY13" s="135">
        <v>2.9068999999999998</v>
      </c>
      <c r="AZ13" s="133"/>
      <c r="BA13" s="132"/>
      <c r="BB13" s="134"/>
      <c r="BC13" s="135"/>
    </row>
    <row r="14" spans="1:55" x14ac:dyDescent="0.2">
      <c r="A14" s="132">
        <v>1100</v>
      </c>
      <c r="B14" s="134">
        <v>19.824000000000002</v>
      </c>
      <c r="C14" s="135">
        <v>20.319600000000001</v>
      </c>
      <c r="D14" s="136"/>
      <c r="E14" s="132">
        <v>1100</v>
      </c>
      <c r="F14" s="134">
        <v>19.824000000000002</v>
      </c>
      <c r="G14" s="135">
        <v>20.319600000000001</v>
      </c>
      <c r="H14" s="137"/>
      <c r="I14" s="132">
        <v>1100</v>
      </c>
      <c r="J14" s="134">
        <v>151.36600000000001</v>
      </c>
      <c r="K14" s="135">
        <v>155.15015</v>
      </c>
      <c r="L14" s="136"/>
      <c r="M14" s="132">
        <v>1100</v>
      </c>
      <c r="N14" s="134">
        <v>154.48599999999999</v>
      </c>
      <c r="O14" s="135">
        <v>158.34814999999998</v>
      </c>
      <c r="P14" s="136"/>
      <c r="Q14" s="132">
        <v>1100</v>
      </c>
      <c r="R14" s="134">
        <v>180.23099999999999</v>
      </c>
      <c r="S14" s="135">
        <v>184.73677499999997</v>
      </c>
      <c r="T14" s="136"/>
      <c r="U14" s="132">
        <v>1100</v>
      </c>
      <c r="V14" s="134">
        <v>180.23099999999999</v>
      </c>
      <c r="W14" s="135">
        <v>184.73677499999997</v>
      </c>
      <c r="X14" s="133"/>
      <c r="Y14" s="132">
        <v>550</v>
      </c>
      <c r="Z14" s="134">
        <v>47.779000000000003</v>
      </c>
      <c r="AA14" s="135">
        <v>48.973475000000001</v>
      </c>
      <c r="AB14" s="135"/>
      <c r="AC14" s="132">
        <v>550</v>
      </c>
      <c r="AD14" s="134">
        <v>47.78</v>
      </c>
      <c r="AE14" s="135">
        <v>48.974499999999999</v>
      </c>
      <c r="AF14" s="136"/>
      <c r="AG14" s="132">
        <v>1100</v>
      </c>
      <c r="AH14" s="134">
        <v>16.38</v>
      </c>
      <c r="AI14" s="135">
        <v>16.789499999999997</v>
      </c>
      <c r="AJ14" s="133"/>
      <c r="AK14" s="132">
        <v>1100</v>
      </c>
      <c r="AL14" s="134">
        <v>16.966000000000001</v>
      </c>
      <c r="AM14" s="135">
        <v>17.390149999999998</v>
      </c>
      <c r="AN14" s="133"/>
      <c r="AO14" s="132">
        <v>1100</v>
      </c>
      <c r="AP14" s="134">
        <v>2.9249999999999998</v>
      </c>
      <c r="AQ14" s="135">
        <v>2.9981249999999995</v>
      </c>
      <c r="AR14" s="133"/>
      <c r="AS14" s="132">
        <v>1100</v>
      </c>
      <c r="AT14" s="134">
        <v>18.724</v>
      </c>
      <c r="AU14" s="135">
        <v>19.1921</v>
      </c>
      <c r="AV14" s="133"/>
      <c r="AW14" s="132">
        <v>1100</v>
      </c>
      <c r="AX14" s="134">
        <v>3.12</v>
      </c>
      <c r="AY14" s="135">
        <v>3.198</v>
      </c>
      <c r="AZ14" s="133"/>
      <c r="BA14" s="132"/>
      <c r="BB14" s="134"/>
      <c r="BC14" s="135"/>
    </row>
    <row r="15" spans="1:55" x14ac:dyDescent="0.2">
      <c r="A15" s="132">
        <v>1200</v>
      </c>
      <c r="B15" s="134">
        <v>22.378</v>
      </c>
      <c r="C15" s="135">
        <v>22.937449999999998</v>
      </c>
      <c r="D15" s="136"/>
      <c r="E15" s="132">
        <v>1200</v>
      </c>
      <c r="F15" s="134">
        <v>22.378</v>
      </c>
      <c r="G15" s="135">
        <v>22.937449999999998</v>
      </c>
      <c r="H15" s="137"/>
      <c r="I15" s="132">
        <v>1200</v>
      </c>
      <c r="J15" s="134">
        <v>165.126</v>
      </c>
      <c r="K15" s="135">
        <v>169.25414999999998</v>
      </c>
      <c r="L15" s="136"/>
      <c r="M15" s="132">
        <v>1200</v>
      </c>
      <c r="N15" s="134">
        <v>168.53</v>
      </c>
      <c r="O15" s="135">
        <v>172.74324999999999</v>
      </c>
      <c r="P15" s="136"/>
      <c r="Q15" s="132">
        <v>1200</v>
      </c>
      <c r="R15" s="134">
        <v>196.61600000000001</v>
      </c>
      <c r="S15" s="135">
        <v>201.53139999999999</v>
      </c>
      <c r="T15" s="136"/>
      <c r="U15" s="132">
        <v>1200</v>
      </c>
      <c r="V15" s="134">
        <v>196.61600000000001</v>
      </c>
      <c r="W15" s="135">
        <v>201.53139999999999</v>
      </c>
      <c r="X15" s="133"/>
      <c r="Y15" s="132">
        <v>600</v>
      </c>
      <c r="Z15" s="134">
        <v>52.122999999999998</v>
      </c>
      <c r="AA15" s="135">
        <v>53.42607499999999</v>
      </c>
      <c r="AB15" s="135"/>
      <c r="AC15" s="132">
        <v>600</v>
      </c>
      <c r="AD15" s="134">
        <v>52.124000000000002</v>
      </c>
      <c r="AE15" s="135">
        <v>53.427099999999996</v>
      </c>
      <c r="AF15" s="136"/>
      <c r="AG15" s="132">
        <v>1200</v>
      </c>
      <c r="AH15" s="134">
        <v>17.869</v>
      </c>
      <c r="AI15" s="135">
        <v>18.315724999999997</v>
      </c>
      <c r="AJ15" s="133"/>
      <c r="AK15" s="132">
        <v>1200</v>
      </c>
      <c r="AL15" s="134">
        <v>18.507999999999999</v>
      </c>
      <c r="AM15" s="135">
        <v>18.970699999999997</v>
      </c>
      <c r="AN15" s="133"/>
      <c r="AO15" s="132">
        <v>1200</v>
      </c>
      <c r="AP15" s="134">
        <v>3.1909999999999998</v>
      </c>
      <c r="AQ15" s="135">
        <v>3.2707749999999995</v>
      </c>
      <c r="AR15" s="133"/>
      <c r="AS15" s="132">
        <v>1200</v>
      </c>
      <c r="AT15" s="134">
        <v>20.425999999999998</v>
      </c>
      <c r="AU15" s="135">
        <v>20.936649999999997</v>
      </c>
      <c r="AV15" s="133"/>
      <c r="AW15" s="132">
        <v>1200</v>
      </c>
      <c r="AX15" s="134">
        <v>3.4039999999999999</v>
      </c>
      <c r="AY15" s="135">
        <v>3.4890999999999996</v>
      </c>
      <c r="AZ15" s="133"/>
      <c r="BA15" s="132"/>
      <c r="BB15" s="134"/>
      <c r="BC15" s="135"/>
    </row>
    <row r="16" spans="1:55" x14ac:dyDescent="0.2">
      <c r="A16" s="132">
        <v>1300</v>
      </c>
      <c r="B16" s="134">
        <v>24.931000000000001</v>
      </c>
      <c r="C16" s="135">
        <v>25.554275000000001</v>
      </c>
      <c r="D16" s="136"/>
      <c r="E16" s="132">
        <v>1300</v>
      </c>
      <c r="F16" s="134">
        <v>24.931000000000001</v>
      </c>
      <c r="G16" s="135">
        <v>25.554275000000001</v>
      </c>
      <c r="H16" s="137"/>
      <c r="I16" s="132">
        <v>1300</v>
      </c>
      <c r="J16" s="134">
        <v>178.887</v>
      </c>
      <c r="K16" s="135">
        <v>183.35917499999999</v>
      </c>
      <c r="L16" s="136"/>
      <c r="M16" s="132">
        <v>1300</v>
      </c>
      <c r="N16" s="134">
        <v>182.57400000000001</v>
      </c>
      <c r="O16" s="135">
        <v>187.13835</v>
      </c>
      <c r="P16" s="136"/>
      <c r="Q16" s="132">
        <v>1300</v>
      </c>
      <c r="R16" s="134">
        <v>213.001</v>
      </c>
      <c r="S16" s="135">
        <v>218.32602499999999</v>
      </c>
      <c r="T16" s="136"/>
      <c r="U16" s="132">
        <v>1300</v>
      </c>
      <c r="V16" s="134">
        <v>213.001</v>
      </c>
      <c r="W16" s="135">
        <v>218.32602499999999</v>
      </c>
      <c r="X16" s="133"/>
      <c r="Y16" s="132">
        <v>650</v>
      </c>
      <c r="Z16" s="134">
        <v>56.466999999999999</v>
      </c>
      <c r="AA16" s="135">
        <v>57.878674999999994</v>
      </c>
      <c r="AB16" s="135"/>
      <c r="AC16" s="132">
        <v>650</v>
      </c>
      <c r="AD16" s="134">
        <v>56.468000000000004</v>
      </c>
      <c r="AE16" s="135">
        <v>57.8797</v>
      </c>
      <c r="AF16" s="136"/>
      <c r="AG16" s="132">
        <v>1300</v>
      </c>
      <c r="AH16" s="134">
        <v>19.358000000000001</v>
      </c>
      <c r="AI16" s="135">
        <v>19.841949999999997</v>
      </c>
      <c r="AJ16" s="133"/>
      <c r="AK16" s="132">
        <v>1300</v>
      </c>
      <c r="AL16" s="134">
        <v>20.050999999999998</v>
      </c>
      <c r="AM16" s="135">
        <v>20.552274999999998</v>
      </c>
      <c r="AN16" s="133"/>
      <c r="AO16" s="132">
        <v>1300</v>
      </c>
      <c r="AP16" s="134">
        <v>3.4580000000000002</v>
      </c>
      <c r="AQ16" s="135">
        <v>3.5444499999999999</v>
      </c>
      <c r="AR16" s="133"/>
      <c r="AS16" s="132">
        <v>1300</v>
      </c>
      <c r="AT16" s="134">
        <v>22.129000000000001</v>
      </c>
      <c r="AU16" s="135">
        <v>22.682224999999999</v>
      </c>
      <c r="AV16" s="133"/>
      <c r="AW16" s="132">
        <v>1300</v>
      </c>
      <c r="AX16" s="134">
        <v>3.6869999999999998</v>
      </c>
      <c r="AY16" s="135">
        <v>3.7791749999999995</v>
      </c>
      <c r="AZ16" s="133"/>
      <c r="BA16" s="132"/>
      <c r="BB16" s="134"/>
      <c r="BC16" s="135"/>
    </row>
    <row r="17" spans="1:55" x14ac:dyDescent="0.2">
      <c r="A17" s="132">
        <v>1400</v>
      </c>
      <c r="B17" s="134">
        <v>27.465</v>
      </c>
      <c r="C17" s="135">
        <v>28.151624999999996</v>
      </c>
      <c r="D17" s="136"/>
      <c r="E17" s="132">
        <v>1400</v>
      </c>
      <c r="F17" s="134">
        <v>27.465</v>
      </c>
      <c r="G17" s="135">
        <v>28.151624999999996</v>
      </c>
      <c r="H17" s="137"/>
      <c r="I17" s="132">
        <v>1400</v>
      </c>
      <c r="J17" s="134">
        <v>192.64699999999999</v>
      </c>
      <c r="K17" s="135">
        <v>197.46317499999998</v>
      </c>
      <c r="L17" s="136"/>
      <c r="M17" s="132">
        <v>1400</v>
      </c>
      <c r="N17" s="134">
        <v>196.619</v>
      </c>
      <c r="O17" s="135">
        <v>201.53447499999999</v>
      </c>
      <c r="P17" s="136"/>
      <c r="Q17" s="132">
        <v>1400</v>
      </c>
      <c r="R17" s="134">
        <v>229.38499999999999</v>
      </c>
      <c r="S17" s="135">
        <v>235.11962499999996</v>
      </c>
      <c r="T17" s="136"/>
      <c r="U17" s="132">
        <v>1400</v>
      </c>
      <c r="V17" s="134">
        <v>229.38499999999999</v>
      </c>
      <c r="W17" s="135">
        <v>235.11962499999996</v>
      </c>
      <c r="X17" s="133"/>
      <c r="Y17" s="132">
        <v>700</v>
      </c>
      <c r="Z17" s="134">
        <v>60.81</v>
      </c>
      <c r="AA17" s="135">
        <v>62.330249999999999</v>
      </c>
      <c r="AB17" s="135"/>
      <c r="AC17" s="132">
        <v>700</v>
      </c>
      <c r="AD17" s="134">
        <v>60.811</v>
      </c>
      <c r="AE17" s="135">
        <v>62.331274999999998</v>
      </c>
      <c r="AF17" s="136"/>
      <c r="AG17" s="132">
        <v>1400</v>
      </c>
      <c r="AH17" s="134">
        <v>20.847999999999999</v>
      </c>
      <c r="AI17" s="135">
        <v>21.369199999999996</v>
      </c>
      <c r="AJ17" s="133"/>
      <c r="AK17" s="132">
        <v>1400</v>
      </c>
      <c r="AL17" s="134">
        <v>21.593</v>
      </c>
      <c r="AM17" s="135">
        <v>22.132824999999997</v>
      </c>
      <c r="AN17" s="133"/>
      <c r="AO17" s="132">
        <v>1400</v>
      </c>
      <c r="AP17" s="134">
        <v>3.7240000000000002</v>
      </c>
      <c r="AQ17" s="135">
        <v>3.8170999999999999</v>
      </c>
      <c r="AR17" s="133"/>
      <c r="AS17" s="132">
        <v>1400</v>
      </c>
      <c r="AT17" s="134">
        <v>23.831</v>
      </c>
      <c r="AU17" s="135">
        <v>24.426774999999996</v>
      </c>
      <c r="AV17" s="133"/>
      <c r="AW17" s="132">
        <v>1400</v>
      </c>
      <c r="AX17" s="134">
        <v>3.9710000000000001</v>
      </c>
      <c r="AY17" s="135">
        <v>4.0702749999999996</v>
      </c>
      <c r="AZ17" s="133"/>
      <c r="BA17" s="132"/>
      <c r="BB17" s="134"/>
      <c r="BC17" s="135"/>
    </row>
    <row r="18" spans="1:55" x14ac:dyDescent="0.2">
      <c r="A18" s="132">
        <v>1500</v>
      </c>
      <c r="B18" s="134">
        <v>30.052</v>
      </c>
      <c r="C18" s="135">
        <v>30.803299999999997</v>
      </c>
      <c r="D18" s="136"/>
      <c r="E18" s="132">
        <v>1500</v>
      </c>
      <c r="F18" s="134">
        <v>30.052</v>
      </c>
      <c r="G18" s="135">
        <v>30.803299999999997</v>
      </c>
      <c r="H18" s="137"/>
      <c r="I18" s="132">
        <v>1500</v>
      </c>
      <c r="J18" s="134">
        <v>206.40799999999999</v>
      </c>
      <c r="K18" s="135">
        <v>211.56819999999996</v>
      </c>
      <c r="L18" s="136"/>
      <c r="M18" s="132">
        <v>1500</v>
      </c>
      <c r="N18" s="134">
        <v>210.66300000000001</v>
      </c>
      <c r="O18" s="135">
        <v>215.929575</v>
      </c>
      <c r="P18" s="136"/>
      <c r="Q18" s="132">
        <v>1500</v>
      </c>
      <c r="R18" s="134">
        <v>245.77</v>
      </c>
      <c r="S18" s="135">
        <v>251.91424999999998</v>
      </c>
      <c r="T18" s="136"/>
      <c r="U18" s="132">
        <v>1500</v>
      </c>
      <c r="V18" s="134">
        <v>245.77</v>
      </c>
      <c r="W18" s="135">
        <v>251.91424999999998</v>
      </c>
      <c r="X18" s="133"/>
      <c r="Y18" s="132">
        <v>750</v>
      </c>
      <c r="Z18" s="134">
        <v>65.153999999999996</v>
      </c>
      <c r="AA18" s="135">
        <v>66.782849999999996</v>
      </c>
      <c r="AB18" s="135"/>
      <c r="AC18" s="132">
        <v>750</v>
      </c>
      <c r="AD18" s="134">
        <v>65.155000000000001</v>
      </c>
      <c r="AE18" s="135">
        <v>66.783874999999995</v>
      </c>
      <c r="AF18" s="136"/>
      <c r="AG18" s="132">
        <v>1500</v>
      </c>
      <c r="AH18" s="134">
        <v>22.337</v>
      </c>
      <c r="AI18" s="135">
        <v>22.895424999999999</v>
      </c>
      <c r="AJ18" s="133"/>
      <c r="AK18" s="132">
        <v>1500</v>
      </c>
      <c r="AL18" s="134">
        <v>23.135000000000002</v>
      </c>
      <c r="AM18" s="135">
        <v>23.713374999999999</v>
      </c>
      <c r="AN18" s="133"/>
      <c r="AO18" s="132">
        <v>1500</v>
      </c>
      <c r="AP18" s="134">
        <v>3.99</v>
      </c>
      <c r="AQ18" s="135">
        <v>4.0897499999999996</v>
      </c>
      <c r="AR18" s="133"/>
      <c r="AS18" s="132">
        <v>1500</v>
      </c>
      <c r="AT18" s="134">
        <v>25.533000000000001</v>
      </c>
      <c r="AU18" s="135">
        <v>26.171325</v>
      </c>
      <c r="AV18" s="133"/>
      <c r="AW18" s="132">
        <v>1500</v>
      </c>
      <c r="AX18" s="134">
        <v>4.2549999999999999</v>
      </c>
      <c r="AY18" s="135">
        <v>4.3613749999999998</v>
      </c>
      <c r="AZ18" s="133"/>
      <c r="BA18" s="132"/>
      <c r="BB18" s="134"/>
      <c r="BC18" s="135"/>
    </row>
    <row r="19" spans="1:55" x14ac:dyDescent="0.2">
      <c r="A19" s="132">
        <v>1600</v>
      </c>
      <c r="B19" s="134">
        <v>32.99</v>
      </c>
      <c r="C19" s="135">
        <v>33.814749999999997</v>
      </c>
      <c r="D19" s="136"/>
      <c r="E19" s="132">
        <v>1600</v>
      </c>
      <c r="F19" s="134">
        <v>32.99</v>
      </c>
      <c r="G19" s="135">
        <v>33.814749999999997</v>
      </c>
      <c r="H19" s="137"/>
      <c r="I19" s="132">
        <v>1600</v>
      </c>
      <c r="J19" s="134">
        <v>220.16900000000001</v>
      </c>
      <c r="K19" s="135">
        <v>225.673225</v>
      </c>
      <c r="L19" s="136"/>
      <c r="M19" s="132">
        <v>1600</v>
      </c>
      <c r="N19" s="134">
        <v>224.70699999999999</v>
      </c>
      <c r="O19" s="135">
        <v>230.32467499999998</v>
      </c>
      <c r="P19" s="136"/>
      <c r="Q19" s="132">
        <v>1600</v>
      </c>
      <c r="R19" s="134">
        <v>262.15499999999997</v>
      </c>
      <c r="S19" s="135">
        <v>268.70887499999992</v>
      </c>
      <c r="T19" s="136"/>
      <c r="U19" s="132">
        <v>1600</v>
      </c>
      <c r="V19" s="134">
        <v>262.15499999999997</v>
      </c>
      <c r="W19" s="135">
        <v>268.70887499999992</v>
      </c>
      <c r="X19" s="133"/>
      <c r="Y19" s="132">
        <v>800</v>
      </c>
      <c r="Z19" s="134">
        <v>69.497</v>
      </c>
      <c r="AA19" s="135">
        <v>71.234424999999987</v>
      </c>
      <c r="AB19" s="135"/>
      <c r="AC19" s="132">
        <v>800</v>
      </c>
      <c r="AD19" s="134">
        <v>69.498999999999995</v>
      </c>
      <c r="AE19" s="135">
        <v>71.236474999999984</v>
      </c>
      <c r="AF19" s="136"/>
      <c r="AG19" s="132">
        <v>1600</v>
      </c>
      <c r="AH19" s="134">
        <v>23.826000000000001</v>
      </c>
      <c r="AI19" s="135">
        <v>24.42165</v>
      </c>
      <c r="AJ19" s="133"/>
      <c r="AK19" s="132">
        <v>1600</v>
      </c>
      <c r="AL19" s="134">
        <v>24.678000000000001</v>
      </c>
      <c r="AM19" s="135">
        <v>25.29495</v>
      </c>
      <c r="AN19" s="133"/>
      <c r="AO19" s="132">
        <v>1600</v>
      </c>
      <c r="AP19" s="134">
        <v>4.2560000000000002</v>
      </c>
      <c r="AQ19" s="135">
        <v>4.3624000000000001</v>
      </c>
      <c r="AR19" s="133"/>
      <c r="AS19" s="132">
        <v>1600</v>
      </c>
      <c r="AT19" s="134">
        <v>27.234999999999999</v>
      </c>
      <c r="AU19" s="135">
        <v>27.915874999999996</v>
      </c>
      <c r="AV19" s="133"/>
      <c r="AW19" s="132">
        <v>1600</v>
      </c>
      <c r="AX19" s="134">
        <v>4.5380000000000003</v>
      </c>
      <c r="AY19" s="135">
        <v>4.6514499999999996</v>
      </c>
      <c r="AZ19" s="133"/>
      <c r="BA19" s="132"/>
      <c r="BB19" s="134"/>
      <c r="BC19" s="135"/>
    </row>
    <row r="20" spans="1:55" x14ac:dyDescent="0.2">
      <c r="A20" s="132">
        <v>1700</v>
      </c>
      <c r="B20" s="134">
        <v>35.927999999999997</v>
      </c>
      <c r="C20" s="135">
        <v>36.826199999999993</v>
      </c>
      <c r="D20" s="136"/>
      <c r="E20" s="132">
        <v>1700</v>
      </c>
      <c r="F20" s="134">
        <v>35.927999999999997</v>
      </c>
      <c r="G20" s="135">
        <v>36.826199999999993</v>
      </c>
      <c r="H20" s="137"/>
      <c r="I20" s="132">
        <v>1700</v>
      </c>
      <c r="J20" s="134">
        <v>233.929</v>
      </c>
      <c r="K20" s="135">
        <v>239.77722499999999</v>
      </c>
      <c r="L20" s="136"/>
      <c r="M20" s="132">
        <v>1700</v>
      </c>
      <c r="N20" s="134">
        <v>238.751</v>
      </c>
      <c r="O20" s="135">
        <v>244.71977499999997</v>
      </c>
      <c r="P20" s="136"/>
      <c r="Q20" s="132">
        <v>1700</v>
      </c>
      <c r="R20" s="134">
        <v>278.53899999999999</v>
      </c>
      <c r="S20" s="135">
        <v>285.50247499999995</v>
      </c>
      <c r="T20" s="136"/>
      <c r="U20" s="132">
        <v>1700</v>
      </c>
      <c r="V20" s="134">
        <v>278.53899999999999</v>
      </c>
      <c r="W20" s="135">
        <v>285.50247499999995</v>
      </c>
      <c r="X20" s="133"/>
      <c r="Y20" s="132">
        <v>850</v>
      </c>
      <c r="Z20" s="134">
        <v>73.840999999999994</v>
      </c>
      <c r="AA20" s="135">
        <v>75.687024999999991</v>
      </c>
      <c r="AB20" s="135"/>
      <c r="AC20" s="132">
        <v>850</v>
      </c>
      <c r="AD20" s="134">
        <v>73.841999999999999</v>
      </c>
      <c r="AE20" s="135">
        <v>75.68804999999999</v>
      </c>
      <c r="AF20" s="136"/>
      <c r="AG20" s="132">
        <v>1700</v>
      </c>
      <c r="AH20" s="134">
        <v>25.315000000000001</v>
      </c>
      <c r="AI20" s="135">
        <v>25.947875</v>
      </c>
      <c r="AJ20" s="133"/>
      <c r="AK20" s="132">
        <v>1700</v>
      </c>
      <c r="AL20" s="134">
        <v>26.22</v>
      </c>
      <c r="AM20" s="135">
        <v>26.875499999999995</v>
      </c>
      <c r="AN20" s="133"/>
      <c r="AO20" s="132">
        <v>1700</v>
      </c>
      <c r="AP20" s="134">
        <v>4.5220000000000002</v>
      </c>
      <c r="AQ20" s="135">
        <v>4.6350499999999997</v>
      </c>
      <c r="AR20" s="133"/>
      <c r="AS20" s="132">
        <v>1700</v>
      </c>
      <c r="AT20" s="134">
        <v>28.937000000000001</v>
      </c>
      <c r="AU20" s="135">
        <v>29.660425</v>
      </c>
      <c r="AV20" s="133"/>
      <c r="AW20" s="132">
        <v>1700</v>
      </c>
      <c r="AX20" s="134">
        <v>4.8220000000000001</v>
      </c>
      <c r="AY20" s="135">
        <v>4.9425499999999998</v>
      </c>
      <c r="AZ20" s="133"/>
      <c r="BA20" s="132"/>
      <c r="BB20" s="134"/>
      <c r="BC20" s="135"/>
    </row>
    <row r="21" spans="1:55" x14ac:dyDescent="0.2">
      <c r="A21" s="132">
        <v>1800</v>
      </c>
      <c r="B21" s="134">
        <v>38.829000000000001</v>
      </c>
      <c r="C21" s="135">
        <v>39.799724999999995</v>
      </c>
      <c r="D21" s="136"/>
      <c r="E21" s="132">
        <v>1800</v>
      </c>
      <c r="F21" s="134">
        <v>38.829000000000001</v>
      </c>
      <c r="G21" s="135">
        <v>39.799724999999995</v>
      </c>
      <c r="H21" s="137"/>
      <c r="I21" s="132">
        <v>1800</v>
      </c>
      <c r="J21" s="134">
        <v>247.69</v>
      </c>
      <c r="K21" s="135">
        <v>253.88224999999997</v>
      </c>
      <c r="L21" s="136"/>
      <c r="M21" s="132">
        <v>1800</v>
      </c>
      <c r="N21" s="134">
        <v>252.79499999999999</v>
      </c>
      <c r="O21" s="135">
        <v>259.11487499999998</v>
      </c>
      <c r="P21" s="136"/>
      <c r="Q21" s="132">
        <v>1800</v>
      </c>
      <c r="R21" s="134">
        <v>294.92500000000001</v>
      </c>
      <c r="S21" s="135">
        <v>302.29812499999997</v>
      </c>
      <c r="T21" s="136"/>
      <c r="U21" s="132">
        <v>1800</v>
      </c>
      <c r="V21" s="134">
        <v>294.92500000000001</v>
      </c>
      <c r="W21" s="135">
        <v>302.29812499999997</v>
      </c>
      <c r="X21" s="133"/>
      <c r="Y21" s="132">
        <v>900</v>
      </c>
      <c r="Z21" s="134">
        <v>78.183999999999997</v>
      </c>
      <c r="AA21" s="135">
        <v>80.138599999999997</v>
      </c>
      <c r="AB21" s="135"/>
      <c r="AC21" s="132">
        <v>900</v>
      </c>
      <c r="AD21" s="134">
        <v>78.186000000000007</v>
      </c>
      <c r="AE21" s="135">
        <v>80.140649999999994</v>
      </c>
      <c r="AF21" s="136"/>
      <c r="AG21" s="132">
        <v>1800</v>
      </c>
      <c r="AH21" s="134">
        <v>26.803999999999998</v>
      </c>
      <c r="AI21" s="135">
        <v>27.474099999999996</v>
      </c>
      <c r="AJ21" s="133"/>
      <c r="AK21" s="132">
        <v>1800</v>
      </c>
      <c r="AL21" s="134">
        <v>27.762</v>
      </c>
      <c r="AM21" s="135">
        <v>28.456049999999998</v>
      </c>
      <c r="AN21" s="133"/>
      <c r="AO21" s="132">
        <v>1800</v>
      </c>
      <c r="AP21" s="134">
        <v>4.7869999999999999</v>
      </c>
      <c r="AQ21" s="135">
        <v>4.9066749999999999</v>
      </c>
      <c r="AR21" s="133"/>
      <c r="AS21" s="132">
        <v>1800</v>
      </c>
      <c r="AT21" s="134">
        <v>30.64</v>
      </c>
      <c r="AU21" s="135">
        <v>31.405999999999999</v>
      </c>
      <c r="AV21" s="133"/>
      <c r="AW21" s="132">
        <v>1800</v>
      </c>
      <c r="AX21" s="134">
        <v>5.1059999999999999</v>
      </c>
      <c r="AY21" s="135">
        <v>5.233649999999999</v>
      </c>
      <c r="AZ21" s="133"/>
      <c r="BA21" s="132"/>
      <c r="BB21" s="134"/>
      <c r="BC21" s="135"/>
    </row>
    <row r="22" spans="1:55" x14ac:dyDescent="0.2">
      <c r="A22" s="132">
        <v>1900</v>
      </c>
      <c r="B22" s="134">
        <v>42.119</v>
      </c>
      <c r="C22" s="135">
        <v>43.171974999999996</v>
      </c>
      <c r="D22" s="136"/>
      <c r="E22" s="132">
        <v>1900</v>
      </c>
      <c r="F22" s="134">
        <v>42.119</v>
      </c>
      <c r="G22" s="135">
        <v>43.171974999999996</v>
      </c>
      <c r="H22" s="137"/>
      <c r="I22" s="132">
        <v>1900</v>
      </c>
      <c r="J22" s="134">
        <v>261.45</v>
      </c>
      <c r="K22" s="135">
        <v>267.98624999999998</v>
      </c>
      <c r="L22" s="136"/>
      <c r="M22" s="132">
        <v>1900</v>
      </c>
      <c r="N22" s="134">
        <v>266.83999999999997</v>
      </c>
      <c r="O22" s="135">
        <v>273.51099999999997</v>
      </c>
      <c r="P22" s="136"/>
      <c r="Q22" s="132">
        <v>1900</v>
      </c>
      <c r="R22" s="134">
        <v>311.31</v>
      </c>
      <c r="S22" s="135">
        <v>319.09274999999997</v>
      </c>
      <c r="T22" s="136"/>
      <c r="U22" s="132">
        <v>1900</v>
      </c>
      <c r="V22" s="134">
        <v>311.31</v>
      </c>
      <c r="W22" s="135">
        <v>319.09274999999997</v>
      </c>
      <c r="X22" s="133"/>
      <c r="Y22" s="132">
        <v>950</v>
      </c>
      <c r="Z22" s="134">
        <v>82.528000000000006</v>
      </c>
      <c r="AA22" s="135">
        <v>84.591200000000001</v>
      </c>
      <c r="AB22" s="135"/>
      <c r="AC22" s="132">
        <v>950</v>
      </c>
      <c r="AD22" s="134">
        <v>82.53</v>
      </c>
      <c r="AE22" s="135">
        <v>84.593249999999998</v>
      </c>
      <c r="AF22" s="136"/>
      <c r="AG22" s="132">
        <v>1900</v>
      </c>
      <c r="AH22" s="134">
        <v>28.292999999999999</v>
      </c>
      <c r="AI22" s="135">
        <v>29.000324999999997</v>
      </c>
      <c r="AJ22" s="133"/>
      <c r="AK22" s="132">
        <v>1900</v>
      </c>
      <c r="AL22" s="134">
        <v>29.305</v>
      </c>
      <c r="AM22" s="135">
        <v>30.037624999999998</v>
      </c>
      <c r="AN22" s="133"/>
      <c r="AO22" s="132">
        <v>1900</v>
      </c>
      <c r="AP22" s="134">
        <v>5.0529999999999999</v>
      </c>
      <c r="AQ22" s="135">
        <v>5.1793249999999995</v>
      </c>
      <c r="AR22" s="133"/>
      <c r="AS22" s="132">
        <v>1900</v>
      </c>
      <c r="AT22" s="134">
        <v>32.341999999999999</v>
      </c>
      <c r="AU22" s="135">
        <v>33.150549999999996</v>
      </c>
      <c r="AV22" s="133"/>
      <c r="AW22" s="132">
        <v>1900</v>
      </c>
      <c r="AX22" s="134">
        <v>5.3890000000000002</v>
      </c>
      <c r="AY22" s="135">
        <v>5.5237249999999998</v>
      </c>
      <c r="AZ22" s="133"/>
      <c r="BA22" s="132"/>
      <c r="BB22" s="134"/>
      <c r="BC22" s="135"/>
    </row>
    <row r="23" spans="1:55" x14ac:dyDescent="0.2">
      <c r="A23" s="132">
        <v>2000</v>
      </c>
      <c r="B23" s="134">
        <v>45.228000000000002</v>
      </c>
      <c r="C23" s="135">
        <v>46.358699999999999</v>
      </c>
      <c r="D23" s="136"/>
      <c r="E23" s="132">
        <v>2000</v>
      </c>
      <c r="F23" s="134">
        <v>45.228000000000002</v>
      </c>
      <c r="G23" s="135">
        <v>46.358699999999999</v>
      </c>
      <c r="H23" s="137"/>
      <c r="I23" s="132">
        <v>2000</v>
      </c>
      <c r="J23" s="134">
        <v>275.21100000000001</v>
      </c>
      <c r="K23" s="135">
        <v>282.091275</v>
      </c>
      <c r="L23" s="136"/>
      <c r="M23" s="132">
        <v>2000</v>
      </c>
      <c r="N23" s="134">
        <v>280.88400000000001</v>
      </c>
      <c r="O23" s="135">
        <v>287.90609999999998</v>
      </c>
      <c r="P23" s="136"/>
      <c r="Q23" s="132">
        <v>2000</v>
      </c>
      <c r="R23" s="134">
        <v>327.69400000000002</v>
      </c>
      <c r="S23" s="135">
        <v>335.88634999999999</v>
      </c>
      <c r="T23" s="136"/>
      <c r="U23" s="132">
        <v>2000</v>
      </c>
      <c r="V23" s="134">
        <v>327.69400000000002</v>
      </c>
      <c r="W23" s="135">
        <v>335.88634999999999</v>
      </c>
      <c r="X23" s="133"/>
      <c r="Y23" s="132">
        <v>1000</v>
      </c>
      <c r="Z23" s="134">
        <v>86.872</v>
      </c>
      <c r="AA23" s="135">
        <v>89.04379999999999</v>
      </c>
      <c r="AB23" s="135"/>
      <c r="AC23" s="132">
        <v>1000</v>
      </c>
      <c r="AD23" s="134">
        <v>86.873000000000005</v>
      </c>
      <c r="AE23" s="135">
        <v>89.044825000000003</v>
      </c>
      <c r="AF23" s="136"/>
      <c r="AG23" s="132">
        <v>2000</v>
      </c>
      <c r="AH23" s="134">
        <v>29.782</v>
      </c>
      <c r="AI23" s="135">
        <v>30.526549999999997</v>
      </c>
      <c r="AJ23" s="133"/>
      <c r="AK23" s="132">
        <v>2000</v>
      </c>
      <c r="AL23" s="134">
        <v>30.847000000000001</v>
      </c>
      <c r="AM23" s="135">
        <v>31.618174999999997</v>
      </c>
      <c r="AN23" s="133"/>
      <c r="AO23" s="132">
        <v>2000</v>
      </c>
      <c r="AP23" s="134">
        <v>5.319</v>
      </c>
      <c r="AQ23" s="135">
        <v>5.4519749999999991</v>
      </c>
      <c r="AR23" s="133"/>
      <c r="AS23" s="132">
        <v>2000</v>
      </c>
      <c r="AT23" s="134">
        <v>34.043999999999997</v>
      </c>
      <c r="AU23" s="135">
        <v>34.895099999999992</v>
      </c>
      <c r="AV23" s="133"/>
      <c r="AW23" s="132">
        <v>2000</v>
      </c>
      <c r="AX23" s="134">
        <v>5.673</v>
      </c>
      <c r="AY23" s="135">
        <v>5.8148249999999999</v>
      </c>
      <c r="AZ23" s="133"/>
      <c r="BA23" s="132"/>
      <c r="BB23" s="134"/>
      <c r="BC23" s="135"/>
    </row>
    <row r="24" spans="1:55" x14ac:dyDescent="0.2">
      <c r="A24" s="132">
        <v>2100</v>
      </c>
      <c r="B24" s="134">
        <v>48.517000000000003</v>
      </c>
      <c r="C24" s="135">
        <v>49.729925000000001</v>
      </c>
      <c r="D24" s="136"/>
      <c r="E24" s="132">
        <v>2100</v>
      </c>
      <c r="F24" s="134">
        <v>48.517000000000003</v>
      </c>
      <c r="G24" s="135">
        <v>49.729925000000001</v>
      </c>
      <c r="H24" s="137"/>
      <c r="I24" s="132">
        <v>2100</v>
      </c>
      <c r="J24" s="134">
        <v>288.971</v>
      </c>
      <c r="K24" s="135">
        <v>296.19527499999998</v>
      </c>
      <c r="L24" s="136"/>
      <c r="M24" s="132">
        <v>2100</v>
      </c>
      <c r="N24" s="134">
        <v>294.928</v>
      </c>
      <c r="O24" s="135">
        <v>302.30119999999999</v>
      </c>
      <c r="P24" s="136"/>
      <c r="Q24" s="132">
        <v>2100</v>
      </c>
      <c r="R24" s="134">
        <v>344.07900000000001</v>
      </c>
      <c r="S24" s="135">
        <v>352.68097499999999</v>
      </c>
      <c r="T24" s="136"/>
      <c r="U24" s="132">
        <v>2100</v>
      </c>
      <c r="V24" s="134">
        <v>344.07900000000001</v>
      </c>
      <c r="W24" s="135">
        <v>352.68097499999999</v>
      </c>
      <c r="X24" s="133"/>
      <c r="Y24" s="132">
        <v>1050</v>
      </c>
      <c r="Z24" s="134">
        <v>91.215000000000003</v>
      </c>
      <c r="AA24" s="135">
        <v>93.495374999999996</v>
      </c>
      <c r="AB24" s="135"/>
      <c r="AC24" s="132">
        <v>1050</v>
      </c>
      <c r="AD24" s="134">
        <v>91.216999999999999</v>
      </c>
      <c r="AE24" s="135">
        <v>93.497424999999993</v>
      </c>
      <c r="AF24" s="136"/>
      <c r="AG24" s="132">
        <v>2100</v>
      </c>
      <c r="AH24" s="134">
        <v>31.271000000000001</v>
      </c>
      <c r="AI24" s="135">
        <v>32.052774999999997</v>
      </c>
      <c r="AJ24" s="133"/>
      <c r="AK24" s="132">
        <v>2100</v>
      </c>
      <c r="AL24" s="134">
        <v>32.389000000000003</v>
      </c>
      <c r="AM24" s="135">
        <v>33.198725000000003</v>
      </c>
      <c r="AN24" s="133"/>
      <c r="AO24" s="132">
        <v>2100</v>
      </c>
      <c r="AP24" s="134">
        <v>5.585</v>
      </c>
      <c r="AQ24" s="135">
        <v>5.7246249999999996</v>
      </c>
      <c r="AR24" s="133"/>
      <c r="AS24" s="132">
        <v>2100</v>
      </c>
      <c r="AT24" s="134">
        <v>35.746000000000002</v>
      </c>
      <c r="AU24" s="135">
        <v>36.639649999999996</v>
      </c>
      <c r="AV24" s="133"/>
      <c r="AW24" s="132">
        <v>2100</v>
      </c>
      <c r="AX24" s="134">
        <v>5.9569999999999999</v>
      </c>
      <c r="AY24" s="135">
        <v>6.1059249999999992</v>
      </c>
      <c r="AZ24" s="133"/>
      <c r="BA24" s="132"/>
      <c r="BB24" s="134"/>
      <c r="BC24" s="135"/>
    </row>
    <row r="25" spans="1:55" x14ac:dyDescent="0.2">
      <c r="A25" s="132">
        <v>2200</v>
      </c>
      <c r="B25" s="134">
        <v>51.988</v>
      </c>
      <c r="C25" s="135">
        <v>53.287699999999994</v>
      </c>
      <c r="D25" s="133"/>
      <c r="E25" s="132">
        <v>2200</v>
      </c>
      <c r="F25" s="134">
        <v>51.988</v>
      </c>
      <c r="G25" s="135">
        <v>53.287699999999994</v>
      </c>
      <c r="H25" s="133"/>
      <c r="I25" s="132">
        <v>2200</v>
      </c>
      <c r="J25" s="134">
        <v>302.73200000000003</v>
      </c>
      <c r="K25" s="135">
        <v>310.30029999999999</v>
      </c>
      <c r="L25" s="133"/>
      <c r="M25" s="132">
        <v>2200</v>
      </c>
      <c r="N25" s="134">
        <v>308.97199999999998</v>
      </c>
      <c r="O25" s="135">
        <v>316.69629999999995</v>
      </c>
      <c r="P25" s="133"/>
      <c r="Q25" s="132">
        <v>2200</v>
      </c>
      <c r="R25" s="134">
        <v>360.464</v>
      </c>
      <c r="S25" s="135">
        <v>369.47559999999999</v>
      </c>
      <c r="T25" s="133"/>
      <c r="U25" s="132">
        <v>2200</v>
      </c>
      <c r="V25" s="134">
        <v>360.464</v>
      </c>
      <c r="W25" s="135">
        <v>369.47559999999999</v>
      </c>
      <c r="X25" s="133"/>
      <c r="Y25" s="132">
        <v>1100</v>
      </c>
      <c r="Z25" s="134">
        <v>95.558000000000007</v>
      </c>
      <c r="AA25" s="135">
        <v>97.946950000000001</v>
      </c>
      <c r="AB25" s="135"/>
      <c r="AC25" s="132">
        <v>1100</v>
      </c>
      <c r="AD25" s="134">
        <v>95.561000000000007</v>
      </c>
      <c r="AE25" s="135">
        <v>97.950024999999997</v>
      </c>
      <c r="AF25" s="133"/>
      <c r="AG25" s="132">
        <v>2200</v>
      </c>
      <c r="AH25" s="134">
        <v>32.76</v>
      </c>
      <c r="AI25" s="135">
        <v>33.578999999999994</v>
      </c>
      <c r="AJ25" s="133"/>
      <c r="AK25" s="132">
        <v>2200</v>
      </c>
      <c r="AL25" s="134">
        <v>33.932000000000002</v>
      </c>
      <c r="AM25" s="135">
        <v>34.780299999999997</v>
      </c>
      <c r="AN25" s="133"/>
      <c r="AO25" s="132">
        <v>2200</v>
      </c>
      <c r="AP25" s="134">
        <v>5.851</v>
      </c>
      <c r="AQ25" s="135">
        <v>5.9972749999999992</v>
      </c>
      <c r="AR25" s="133"/>
      <c r="AS25" s="132">
        <v>2200</v>
      </c>
      <c r="AT25" s="134">
        <v>37.448</v>
      </c>
      <c r="AU25" s="135">
        <v>38.3842</v>
      </c>
      <c r="AV25" s="133"/>
      <c r="AW25" s="132">
        <v>2200</v>
      </c>
      <c r="AX25" s="134">
        <v>6.24</v>
      </c>
      <c r="AY25" s="135">
        <v>6.3959999999999999</v>
      </c>
      <c r="AZ25" s="133"/>
      <c r="BA25" s="132"/>
      <c r="BB25" s="134"/>
      <c r="BC25" s="135"/>
    </row>
    <row r="26" spans="1:55" x14ac:dyDescent="0.2">
      <c r="A26" s="132">
        <v>2300</v>
      </c>
      <c r="B26" s="134">
        <v>55.5</v>
      </c>
      <c r="C26" s="135">
        <v>56.887499999999996</v>
      </c>
      <c r="D26" s="133"/>
      <c r="E26" s="132">
        <v>2300</v>
      </c>
      <c r="F26" s="134">
        <v>55.5</v>
      </c>
      <c r="G26" s="135">
        <v>56.887499999999996</v>
      </c>
      <c r="H26" s="133"/>
      <c r="I26" s="132">
        <v>2300</v>
      </c>
      <c r="J26" s="134">
        <v>316.49200000000002</v>
      </c>
      <c r="K26" s="135">
        <v>324.40429999999998</v>
      </c>
      <c r="L26" s="133"/>
      <c r="M26" s="132">
        <v>2300</v>
      </c>
      <c r="N26" s="134">
        <v>323.017</v>
      </c>
      <c r="O26" s="135">
        <v>331.09242499999999</v>
      </c>
      <c r="P26" s="133"/>
      <c r="Q26" s="132">
        <v>2300</v>
      </c>
      <c r="R26" s="134">
        <v>376.84800000000001</v>
      </c>
      <c r="S26" s="135">
        <v>386.26919999999996</v>
      </c>
      <c r="T26" s="133"/>
      <c r="U26" s="132">
        <v>2300</v>
      </c>
      <c r="V26" s="134">
        <v>376.84800000000001</v>
      </c>
      <c r="W26" s="135">
        <v>386.26919999999996</v>
      </c>
      <c r="X26" s="133"/>
      <c r="Y26" s="132">
        <v>1150</v>
      </c>
      <c r="Z26" s="134">
        <v>99.902000000000001</v>
      </c>
      <c r="AA26" s="135">
        <v>102.39954999999999</v>
      </c>
      <c r="AB26" s="135"/>
      <c r="AC26" s="132">
        <v>1150</v>
      </c>
      <c r="AD26" s="134">
        <v>99.903999999999996</v>
      </c>
      <c r="AE26" s="135">
        <v>102.40159999999999</v>
      </c>
      <c r="AF26" s="133"/>
      <c r="AG26" s="132">
        <v>2300</v>
      </c>
      <c r="AH26" s="134">
        <v>34.25</v>
      </c>
      <c r="AI26" s="135">
        <v>35.106249999999996</v>
      </c>
      <c r="AJ26" s="133"/>
      <c r="AK26" s="132">
        <v>2300</v>
      </c>
      <c r="AL26" s="134">
        <v>35.473999999999997</v>
      </c>
      <c r="AM26" s="135">
        <v>36.360849999999992</v>
      </c>
      <c r="AN26" s="133"/>
      <c r="AO26" s="132">
        <v>2300</v>
      </c>
      <c r="AP26" s="134">
        <v>6.117</v>
      </c>
      <c r="AQ26" s="135">
        <v>6.2699249999999997</v>
      </c>
      <c r="AR26" s="133"/>
      <c r="AS26" s="132">
        <v>2300</v>
      </c>
      <c r="AT26" s="134">
        <v>39.151000000000003</v>
      </c>
      <c r="AU26" s="135">
        <v>40.129775000000002</v>
      </c>
      <c r="AV26" s="133"/>
      <c r="AW26" s="132">
        <v>2300</v>
      </c>
      <c r="AX26" s="134">
        <v>6.524</v>
      </c>
      <c r="AY26" s="135">
        <v>6.6870999999999992</v>
      </c>
      <c r="AZ26" s="133"/>
      <c r="BA26" s="132"/>
      <c r="BB26" s="134"/>
      <c r="BC26" s="135"/>
    </row>
    <row r="27" spans="1:55" x14ac:dyDescent="0.2">
      <c r="A27" s="132">
        <v>2400</v>
      </c>
      <c r="B27" s="134">
        <v>58.991</v>
      </c>
      <c r="C27" s="135">
        <v>60.465774999999994</v>
      </c>
      <c r="D27" s="133"/>
      <c r="E27" s="132">
        <v>2400</v>
      </c>
      <c r="F27" s="134">
        <v>58.991</v>
      </c>
      <c r="G27" s="135">
        <v>60.465774999999994</v>
      </c>
      <c r="H27" s="133"/>
      <c r="I27" s="132">
        <v>2400</v>
      </c>
      <c r="J27" s="134">
        <v>330.25299999999999</v>
      </c>
      <c r="K27" s="135">
        <v>338.50932499999993</v>
      </c>
      <c r="L27" s="133"/>
      <c r="M27" s="132">
        <v>2400</v>
      </c>
      <c r="N27" s="134">
        <v>337.06099999999998</v>
      </c>
      <c r="O27" s="135">
        <v>345.48752499999995</v>
      </c>
      <c r="P27" s="133"/>
      <c r="Q27" s="132">
        <v>2400</v>
      </c>
      <c r="R27" s="134">
        <v>393.233</v>
      </c>
      <c r="S27" s="135">
        <v>403.06382499999995</v>
      </c>
      <c r="T27" s="133"/>
      <c r="U27" s="132">
        <v>2400</v>
      </c>
      <c r="V27" s="134">
        <v>393.233</v>
      </c>
      <c r="W27" s="135">
        <v>403.06382499999995</v>
      </c>
      <c r="X27" s="133"/>
      <c r="Y27" s="132">
        <v>1200</v>
      </c>
      <c r="Z27" s="134">
        <v>104.246</v>
      </c>
      <c r="AA27" s="135">
        <v>106.85214999999998</v>
      </c>
      <c r="AB27" s="135"/>
      <c r="AC27" s="132">
        <v>1200</v>
      </c>
      <c r="AD27" s="134">
        <v>104.248</v>
      </c>
      <c r="AE27" s="135">
        <v>106.85419999999999</v>
      </c>
      <c r="AF27" s="133"/>
      <c r="AG27" s="132">
        <v>2400</v>
      </c>
      <c r="AH27" s="134">
        <v>35.738999999999997</v>
      </c>
      <c r="AI27" s="135">
        <v>36.632474999999992</v>
      </c>
      <c r="AJ27" s="133"/>
      <c r="AK27" s="132">
        <v>2400</v>
      </c>
      <c r="AL27" s="134">
        <v>37.015999999999998</v>
      </c>
      <c r="AM27" s="135">
        <v>37.941399999999994</v>
      </c>
      <c r="AN27" s="133"/>
      <c r="AO27" s="132">
        <v>2400</v>
      </c>
      <c r="AP27" s="134">
        <v>6.383</v>
      </c>
      <c r="AQ27" s="135">
        <v>6.5425749999999994</v>
      </c>
      <c r="AR27" s="133"/>
      <c r="AS27" s="132">
        <v>2400</v>
      </c>
      <c r="AT27" s="134">
        <v>40.853000000000002</v>
      </c>
      <c r="AU27" s="135">
        <v>41.874324999999999</v>
      </c>
      <c r="AV27" s="133"/>
      <c r="AW27" s="132">
        <v>2400</v>
      </c>
      <c r="AX27" s="134">
        <v>6.8079999999999998</v>
      </c>
      <c r="AY27" s="135">
        <v>6.9781999999999993</v>
      </c>
      <c r="AZ27" s="133"/>
      <c r="BA27" s="132"/>
      <c r="BB27" s="134"/>
      <c r="BC27" s="135"/>
    </row>
    <row r="28" spans="1:55" x14ac:dyDescent="0.2">
      <c r="A28" s="132">
        <v>2500</v>
      </c>
      <c r="B28" s="134">
        <v>62.811999999999998</v>
      </c>
      <c r="C28" s="135">
        <v>64.382299999999987</v>
      </c>
      <c r="D28" s="133"/>
      <c r="E28" s="132">
        <v>2500</v>
      </c>
      <c r="F28" s="134">
        <v>62.811999999999998</v>
      </c>
      <c r="G28" s="135">
        <v>64.382299999999987</v>
      </c>
      <c r="H28" s="133"/>
      <c r="I28" s="132">
        <v>2500</v>
      </c>
      <c r="J28" s="134">
        <v>344.01400000000001</v>
      </c>
      <c r="K28" s="135">
        <v>352.61435</v>
      </c>
      <c r="L28" s="133"/>
      <c r="M28" s="132">
        <v>2500</v>
      </c>
      <c r="N28" s="134">
        <v>351.10500000000002</v>
      </c>
      <c r="O28" s="135">
        <v>359.88262499999996</v>
      </c>
      <c r="P28" s="133"/>
      <c r="Q28" s="132">
        <v>2500</v>
      </c>
      <c r="R28" s="134">
        <v>409.61799999999999</v>
      </c>
      <c r="S28" s="135">
        <v>419.85844999999995</v>
      </c>
      <c r="T28" s="133"/>
      <c r="U28" s="132">
        <v>2500</v>
      </c>
      <c r="V28" s="134">
        <v>409.61799999999999</v>
      </c>
      <c r="W28" s="135">
        <v>419.85844999999995</v>
      </c>
      <c r="X28" s="133"/>
      <c r="Y28" s="132">
        <v>1250</v>
      </c>
      <c r="Z28" s="134">
        <v>108.59</v>
      </c>
      <c r="AA28" s="135">
        <v>111.30475</v>
      </c>
      <c r="AB28" s="135"/>
      <c r="AC28" s="132">
        <v>1250</v>
      </c>
      <c r="AD28" s="134">
        <v>108.592</v>
      </c>
      <c r="AE28" s="135">
        <v>111.3068</v>
      </c>
      <c r="AF28" s="133"/>
      <c r="AG28" s="132">
        <v>2500</v>
      </c>
      <c r="AH28" s="134">
        <v>37.228000000000002</v>
      </c>
      <c r="AI28" s="135">
        <v>38.158699999999996</v>
      </c>
      <c r="AJ28" s="133"/>
      <c r="AK28" s="132">
        <v>2500</v>
      </c>
      <c r="AL28" s="134">
        <v>38.558999999999997</v>
      </c>
      <c r="AM28" s="135">
        <v>39.522974999999995</v>
      </c>
      <c r="AN28" s="133"/>
      <c r="AO28" s="132">
        <v>2500</v>
      </c>
      <c r="AP28" s="134">
        <v>6.649</v>
      </c>
      <c r="AQ28" s="135">
        <v>6.8152249999999999</v>
      </c>
      <c r="AR28" s="133"/>
      <c r="AS28" s="132">
        <v>2500</v>
      </c>
      <c r="AT28" s="134">
        <v>42.555</v>
      </c>
      <c r="AU28" s="135">
        <v>43.618874999999996</v>
      </c>
      <c r="AV28" s="133"/>
      <c r="AW28" s="132">
        <v>2500</v>
      </c>
      <c r="AX28" s="134">
        <v>7.0910000000000002</v>
      </c>
      <c r="AY28" s="135">
        <v>7.2682749999999992</v>
      </c>
      <c r="AZ28" s="133"/>
      <c r="BA28" s="132"/>
      <c r="BB28" s="134"/>
      <c r="BC28" s="135"/>
    </row>
    <row r="29" spans="1:55" x14ac:dyDescent="0.2">
      <c r="A29" s="132">
        <v>2600</v>
      </c>
      <c r="B29" s="134">
        <v>66.634</v>
      </c>
      <c r="C29" s="135">
        <v>68.299849999999992</v>
      </c>
      <c r="D29" s="133"/>
      <c r="E29" s="132">
        <v>2600</v>
      </c>
      <c r="F29" s="134">
        <v>66.634</v>
      </c>
      <c r="G29" s="135">
        <v>68.299849999999992</v>
      </c>
      <c r="H29" s="133"/>
      <c r="I29" s="132">
        <v>2600</v>
      </c>
      <c r="J29" s="134">
        <v>357.774</v>
      </c>
      <c r="K29" s="135">
        <v>366.71834999999999</v>
      </c>
      <c r="L29" s="133"/>
      <c r="M29" s="132">
        <v>2600</v>
      </c>
      <c r="N29" s="134">
        <v>365.149</v>
      </c>
      <c r="O29" s="135">
        <v>374.27772499999998</v>
      </c>
      <c r="P29" s="133"/>
      <c r="Q29" s="132">
        <v>2600</v>
      </c>
      <c r="R29" s="134">
        <v>426.00200000000001</v>
      </c>
      <c r="S29" s="135">
        <v>436.65204999999997</v>
      </c>
      <c r="T29" s="133"/>
      <c r="U29" s="132">
        <v>2600</v>
      </c>
      <c r="V29" s="134">
        <v>426.00200000000001</v>
      </c>
      <c r="W29" s="135">
        <v>436.65204999999997</v>
      </c>
      <c r="X29" s="133"/>
      <c r="Y29" s="132">
        <v>1300</v>
      </c>
      <c r="Z29" s="134">
        <v>112.93300000000001</v>
      </c>
      <c r="AA29" s="135">
        <v>115.756325</v>
      </c>
      <c r="AB29" s="135"/>
      <c r="AC29" s="132">
        <v>1300</v>
      </c>
      <c r="AD29" s="134">
        <v>112.935</v>
      </c>
      <c r="AE29" s="135">
        <v>115.75837499999999</v>
      </c>
      <c r="AF29" s="133"/>
      <c r="AG29" s="132">
        <v>2600</v>
      </c>
      <c r="AH29" s="134">
        <v>38.716999999999999</v>
      </c>
      <c r="AI29" s="135">
        <v>39.684924999999993</v>
      </c>
      <c r="AJ29" s="133"/>
      <c r="AK29" s="132">
        <v>2600</v>
      </c>
      <c r="AL29" s="134">
        <v>40.100999999999999</v>
      </c>
      <c r="AM29" s="135">
        <v>41.103524999999998</v>
      </c>
      <c r="AN29" s="133"/>
      <c r="AO29" s="132">
        <v>2600</v>
      </c>
      <c r="AP29" s="134">
        <v>6.915</v>
      </c>
      <c r="AQ29" s="135">
        <v>7.0878749999999995</v>
      </c>
      <c r="AR29" s="133"/>
      <c r="AS29" s="132">
        <v>2600</v>
      </c>
      <c r="AT29" s="134">
        <v>44.256999999999998</v>
      </c>
      <c r="AU29" s="135">
        <v>45.363424999999992</v>
      </c>
      <c r="AV29" s="133"/>
      <c r="AW29" s="132">
        <v>2600</v>
      </c>
      <c r="AX29" s="134">
        <v>7.375</v>
      </c>
      <c r="AY29" s="135">
        <v>7.5593749999999993</v>
      </c>
      <c r="AZ29" s="133"/>
      <c r="BA29" s="132"/>
      <c r="BB29" s="134"/>
      <c r="BC29" s="135"/>
    </row>
    <row r="30" spans="1:55" x14ac:dyDescent="0.2">
      <c r="A30" s="132">
        <v>2700</v>
      </c>
      <c r="B30" s="134">
        <v>70.301000000000002</v>
      </c>
      <c r="C30" s="135">
        <v>72.058524999999989</v>
      </c>
      <c r="D30" s="133"/>
      <c r="E30" s="132">
        <v>2700</v>
      </c>
      <c r="F30" s="134">
        <v>70.301000000000002</v>
      </c>
      <c r="G30" s="135">
        <v>72.058524999999989</v>
      </c>
      <c r="H30" s="133"/>
      <c r="I30" s="132">
        <v>2700</v>
      </c>
      <c r="J30" s="134">
        <v>371.53399999999999</v>
      </c>
      <c r="K30" s="135">
        <v>380.82234999999997</v>
      </c>
      <c r="L30" s="133"/>
      <c r="M30" s="132">
        <v>2700</v>
      </c>
      <c r="N30" s="134">
        <v>379.19299999999998</v>
      </c>
      <c r="O30" s="135">
        <v>388.67282499999993</v>
      </c>
      <c r="P30" s="133"/>
      <c r="Q30" s="132">
        <v>2700</v>
      </c>
      <c r="R30" s="134">
        <v>442.387</v>
      </c>
      <c r="S30" s="135">
        <v>453.44667499999997</v>
      </c>
      <c r="T30" s="133"/>
      <c r="U30" s="132">
        <v>2700</v>
      </c>
      <c r="V30" s="134">
        <v>442.387</v>
      </c>
      <c r="W30" s="135">
        <v>453.44667499999997</v>
      </c>
      <c r="X30" s="133"/>
      <c r="Y30" s="132">
        <v>1350</v>
      </c>
      <c r="Z30" s="134">
        <v>117.277</v>
      </c>
      <c r="AA30" s="135">
        <v>120.20892499999999</v>
      </c>
      <c r="AB30" s="135"/>
      <c r="AC30" s="132">
        <v>1350</v>
      </c>
      <c r="AD30" s="134">
        <v>117.279</v>
      </c>
      <c r="AE30" s="135">
        <v>120.21097499999999</v>
      </c>
      <c r="AF30" s="133"/>
      <c r="AG30" s="132">
        <v>2700</v>
      </c>
      <c r="AH30" s="134">
        <v>40.206000000000003</v>
      </c>
      <c r="AI30" s="135">
        <v>41.211149999999996</v>
      </c>
      <c r="AJ30" s="133"/>
      <c r="AK30" s="132">
        <v>2700</v>
      </c>
      <c r="AL30" s="134">
        <v>41.643000000000001</v>
      </c>
      <c r="AM30" s="135">
        <v>42.684075</v>
      </c>
      <c r="AN30" s="133"/>
      <c r="AO30" s="132">
        <v>2700</v>
      </c>
      <c r="AP30" s="134">
        <v>7.181</v>
      </c>
      <c r="AQ30" s="135">
        <v>7.3605249999999991</v>
      </c>
      <c r="AR30" s="133"/>
      <c r="AS30" s="132">
        <v>2700</v>
      </c>
      <c r="AT30" s="134">
        <v>45.959000000000003</v>
      </c>
      <c r="AU30" s="135">
        <v>47.107974999999996</v>
      </c>
      <c r="AV30" s="133"/>
      <c r="AW30" s="132">
        <v>2700</v>
      </c>
      <c r="AX30" s="134">
        <v>7.6589999999999998</v>
      </c>
      <c r="AY30" s="135">
        <v>7.8504749999999994</v>
      </c>
      <c r="AZ30" s="133"/>
      <c r="BA30" s="132"/>
      <c r="BB30" s="134"/>
      <c r="BC30" s="135"/>
    </row>
    <row r="31" spans="1:55" x14ac:dyDescent="0.2">
      <c r="A31" s="132">
        <v>2800</v>
      </c>
      <c r="B31" s="134">
        <v>74.353999999999999</v>
      </c>
      <c r="C31" s="135">
        <v>76.212849999999989</v>
      </c>
      <c r="D31" s="133"/>
      <c r="E31" s="132">
        <v>2800</v>
      </c>
      <c r="F31" s="134">
        <v>74.353999999999999</v>
      </c>
      <c r="G31" s="135">
        <v>76.212849999999989</v>
      </c>
      <c r="H31" s="133"/>
      <c r="I31" s="132">
        <v>2800</v>
      </c>
      <c r="J31" s="134">
        <v>385.29500000000002</v>
      </c>
      <c r="K31" s="135">
        <v>394.92737499999998</v>
      </c>
      <c r="L31" s="133"/>
      <c r="M31" s="132">
        <v>2800</v>
      </c>
      <c r="N31" s="134">
        <v>393.238</v>
      </c>
      <c r="O31" s="135">
        <v>403.06894999999997</v>
      </c>
      <c r="P31" s="133"/>
      <c r="Q31" s="132">
        <v>2800</v>
      </c>
      <c r="R31" s="134">
        <v>458.77199999999999</v>
      </c>
      <c r="S31" s="135">
        <v>470.24129999999997</v>
      </c>
      <c r="T31" s="133"/>
      <c r="U31" s="132">
        <v>2800</v>
      </c>
      <c r="V31" s="134">
        <v>458.77199999999999</v>
      </c>
      <c r="W31" s="135">
        <v>470.24129999999997</v>
      </c>
      <c r="X31" s="133"/>
      <c r="Y31" s="132">
        <v>1400</v>
      </c>
      <c r="Z31" s="134">
        <v>121.62</v>
      </c>
      <c r="AA31" s="135">
        <v>124.6605</v>
      </c>
      <c r="AB31" s="135"/>
      <c r="AC31" s="132">
        <v>1400</v>
      </c>
      <c r="AD31" s="134">
        <v>121.623</v>
      </c>
      <c r="AE31" s="135">
        <v>124.66357499999999</v>
      </c>
      <c r="AF31" s="133"/>
      <c r="AG31" s="132">
        <v>2800</v>
      </c>
      <c r="AH31" s="134">
        <v>41.695</v>
      </c>
      <c r="AI31" s="135">
        <v>42.737375</v>
      </c>
      <c r="AJ31" s="133"/>
      <c r="AK31" s="132">
        <v>2800</v>
      </c>
      <c r="AL31" s="134">
        <v>43.186</v>
      </c>
      <c r="AM31" s="135">
        <v>44.265649999999994</v>
      </c>
      <c r="AN31" s="133"/>
      <c r="AO31" s="132">
        <v>2800</v>
      </c>
      <c r="AP31" s="134">
        <v>7.4470000000000001</v>
      </c>
      <c r="AQ31" s="135">
        <v>7.6331749999999996</v>
      </c>
      <c r="AR31" s="133"/>
      <c r="AS31" s="132">
        <v>2800</v>
      </c>
      <c r="AT31" s="134">
        <v>47.661999999999999</v>
      </c>
      <c r="AU31" s="135">
        <v>48.853549999999991</v>
      </c>
      <c r="AV31" s="133"/>
      <c r="AW31" s="132">
        <v>2800</v>
      </c>
      <c r="AX31" s="134">
        <v>7.9420000000000002</v>
      </c>
      <c r="AY31" s="135">
        <v>8.1405499999999993</v>
      </c>
      <c r="AZ31" s="133"/>
      <c r="BA31" s="132"/>
      <c r="BB31" s="134"/>
      <c r="BC31" s="135"/>
    </row>
    <row r="32" spans="1:55" x14ac:dyDescent="0.2">
      <c r="A32" s="132">
        <v>2900</v>
      </c>
      <c r="B32" s="134">
        <v>78.599999999999994</v>
      </c>
      <c r="C32" s="135">
        <v>80.564999999999984</v>
      </c>
      <c r="D32" s="133"/>
      <c r="E32" s="132">
        <v>2900</v>
      </c>
      <c r="F32" s="134">
        <v>78.599999999999994</v>
      </c>
      <c r="G32" s="135">
        <v>80.564999999999984</v>
      </c>
      <c r="H32" s="133"/>
      <c r="I32" s="132">
        <v>2900</v>
      </c>
      <c r="J32" s="134">
        <v>399.05500000000001</v>
      </c>
      <c r="K32" s="135">
        <v>409.03137499999997</v>
      </c>
      <c r="L32" s="133"/>
      <c r="M32" s="132">
        <v>2900</v>
      </c>
      <c r="N32" s="134">
        <v>407.28199999999998</v>
      </c>
      <c r="O32" s="135">
        <v>417.46404999999993</v>
      </c>
      <c r="P32" s="133"/>
      <c r="Q32" s="132">
        <v>2900</v>
      </c>
      <c r="R32" s="134">
        <v>475.15600000000001</v>
      </c>
      <c r="S32" s="135">
        <v>487.03489999999994</v>
      </c>
      <c r="T32" s="133"/>
      <c r="U32" s="132">
        <v>2900</v>
      </c>
      <c r="V32" s="134">
        <v>475.15600000000001</v>
      </c>
      <c r="W32" s="135">
        <v>487.03489999999994</v>
      </c>
      <c r="X32" s="133"/>
      <c r="Y32" s="132">
        <v>1450</v>
      </c>
      <c r="Z32" s="134">
        <v>125.964</v>
      </c>
      <c r="AA32" s="135">
        <v>129.11309999999997</v>
      </c>
      <c r="AB32" s="135"/>
      <c r="AC32" s="132">
        <v>1450</v>
      </c>
      <c r="AD32" s="134">
        <v>125.967</v>
      </c>
      <c r="AE32" s="135">
        <v>129.116175</v>
      </c>
      <c r="AF32" s="133"/>
      <c r="AG32" s="132">
        <v>2900</v>
      </c>
      <c r="AH32" s="134">
        <v>43.183999999999997</v>
      </c>
      <c r="AI32" s="135">
        <v>44.263599999999997</v>
      </c>
      <c r="AJ32" s="133"/>
      <c r="AK32" s="132">
        <v>2900</v>
      </c>
      <c r="AL32" s="134">
        <v>45.109000000000002</v>
      </c>
      <c r="AM32" s="135">
        <v>46.236725</v>
      </c>
      <c r="AN32" s="133"/>
      <c r="AO32" s="132">
        <v>2900</v>
      </c>
      <c r="AP32" s="134">
        <v>7.7130000000000001</v>
      </c>
      <c r="AQ32" s="135">
        <v>7.9058249999999992</v>
      </c>
      <c r="AR32" s="133"/>
      <c r="AS32" s="132">
        <v>2900</v>
      </c>
      <c r="AT32" s="134">
        <v>49.363999999999997</v>
      </c>
      <c r="AU32" s="135">
        <v>50.598099999999995</v>
      </c>
      <c r="AV32" s="133"/>
      <c r="AW32" s="132">
        <v>2900</v>
      </c>
      <c r="AX32" s="134">
        <v>8.2260000000000009</v>
      </c>
      <c r="AY32" s="135">
        <v>8.4316499999999994</v>
      </c>
      <c r="AZ32" s="133"/>
      <c r="BA32" s="132"/>
      <c r="BB32" s="134"/>
      <c r="BC32" s="135"/>
    </row>
    <row r="33" spans="1:55" x14ac:dyDescent="0.2">
      <c r="A33" s="132">
        <v>3000</v>
      </c>
      <c r="B33" s="134">
        <v>82.694999999999993</v>
      </c>
      <c r="C33" s="135">
        <v>84.762374999999992</v>
      </c>
      <c r="D33" s="133"/>
      <c r="E33" s="132">
        <v>3000</v>
      </c>
      <c r="F33" s="134">
        <v>82.694999999999993</v>
      </c>
      <c r="G33" s="135">
        <v>84.762374999999992</v>
      </c>
      <c r="H33" s="133"/>
      <c r="I33" s="132">
        <v>3000</v>
      </c>
      <c r="J33" s="134">
        <v>412.81599999999997</v>
      </c>
      <c r="K33" s="135">
        <v>423.13639999999992</v>
      </c>
      <c r="L33" s="133"/>
      <c r="M33" s="132">
        <v>3000</v>
      </c>
      <c r="N33" s="134">
        <v>421.32600000000002</v>
      </c>
      <c r="O33" s="135">
        <v>431.85915</v>
      </c>
      <c r="P33" s="133"/>
      <c r="Q33" s="132">
        <v>3000</v>
      </c>
      <c r="R33" s="134">
        <v>491.541</v>
      </c>
      <c r="S33" s="135">
        <v>503.82952499999993</v>
      </c>
      <c r="T33" s="133"/>
      <c r="U33" s="132">
        <v>3000</v>
      </c>
      <c r="V33" s="134">
        <v>491.541</v>
      </c>
      <c r="W33" s="135">
        <v>503.82952499999993</v>
      </c>
      <c r="X33" s="133"/>
      <c r="Y33" s="132">
        <v>1500</v>
      </c>
      <c r="Z33" s="134">
        <v>130.30699999999999</v>
      </c>
      <c r="AA33" s="135">
        <v>133.56467499999997</v>
      </c>
      <c r="AB33" s="135"/>
      <c r="AC33" s="132">
        <v>1500</v>
      </c>
      <c r="AD33" s="134">
        <v>130.31</v>
      </c>
      <c r="AE33" s="135">
        <v>133.56774999999999</v>
      </c>
      <c r="AF33" s="133"/>
      <c r="AG33" s="132">
        <v>3000</v>
      </c>
      <c r="AH33" s="134">
        <v>44.673000000000002</v>
      </c>
      <c r="AI33" s="135">
        <v>45.789825</v>
      </c>
      <c r="AJ33" s="133"/>
      <c r="AK33" s="132">
        <v>3000</v>
      </c>
      <c r="AL33" s="134">
        <v>47.031999999999996</v>
      </c>
      <c r="AM33" s="135">
        <v>48.207799999999992</v>
      </c>
      <c r="AN33" s="133"/>
      <c r="AO33" s="132">
        <v>3000</v>
      </c>
      <c r="AP33" s="134">
        <v>7.9790000000000001</v>
      </c>
      <c r="AQ33" s="135">
        <v>8.1784749999999988</v>
      </c>
      <c r="AR33" s="133"/>
      <c r="AS33" s="132">
        <v>3000</v>
      </c>
      <c r="AT33" s="134">
        <v>51.066000000000003</v>
      </c>
      <c r="AU33" s="135">
        <v>52.342649999999999</v>
      </c>
      <c r="AV33" s="133"/>
      <c r="AW33" s="132">
        <v>3000</v>
      </c>
      <c r="AX33" s="134">
        <v>8.51</v>
      </c>
      <c r="AY33" s="135">
        <v>8.7227499999999996</v>
      </c>
      <c r="AZ33" s="133"/>
      <c r="BA33" s="132"/>
      <c r="BB33" s="134"/>
      <c r="BC33" s="135"/>
    </row>
    <row r="34" spans="1:55" x14ac:dyDescent="0.2">
      <c r="A34" s="132">
        <v>3100</v>
      </c>
      <c r="B34" s="134">
        <v>86.79</v>
      </c>
      <c r="C34" s="135">
        <v>88.95975</v>
      </c>
      <c r="D34" s="133"/>
      <c r="E34" s="132">
        <v>3100</v>
      </c>
      <c r="F34" s="134">
        <v>86.79</v>
      </c>
      <c r="G34" s="135">
        <v>88.95975</v>
      </c>
      <c r="H34" s="133"/>
      <c r="I34" s="132"/>
      <c r="J34" s="132"/>
      <c r="K34" s="133"/>
      <c r="L34" s="133"/>
      <c r="M34" s="132"/>
      <c r="N34" s="132"/>
      <c r="O34" s="133"/>
      <c r="P34" s="133"/>
      <c r="Q34" s="132"/>
      <c r="R34" s="134"/>
      <c r="S34" s="135"/>
      <c r="T34" s="133"/>
      <c r="U34" s="132"/>
      <c r="V34" s="134"/>
      <c r="W34" s="135"/>
      <c r="X34" s="133"/>
      <c r="Y34" s="132"/>
      <c r="Z34" s="132"/>
      <c r="AA34" s="133"/>
      <c r="AB34" s="133"/>
      <c r="AC34" s="132"/>
      <c r="AD34" s="132"/>
      <c r="AE34" s="133"/>
      <c r="AF34" s="133"/>
      <c r="AG34" s="132">
        <v>3100</v>
      </c>
      <c r="AH34" s="134">
        <v>48.747999999999998</v>
      </c>
      <c r="AI34" s="135">
        <v>49.966699999999996</v>
      </c>
      <c r="AJ34" s="133"/>
      <c r="AK34" s="132">
        <v>3100</v>
      </c>
      <c r="AL34" s="134">
        <v>48.954999999999998</v>
      </c>
      <c r="AM34" s="135">
        <v>50.178874999999991</v>
      </c>
      <c r="AN34" s="133"/>
      <c r="AO34" s="132">
        <v>3100</v>
      </c>
      <c r="AP34" s="134">
        <v>8.2449999999999992</v>
      </c>
      <c r="AQ34" s="135">
        <v>8.4511249999999993</v>
      </c>
      <c r="AR34" s="133"/>
      <c r="AS34" s="132">
        <v>2900</v>
      </c>
      <c r="AT34" s="134">
        <v>49.363999999999997</v>
      </c>
      <c r="AU34" s="135">
        <v>50.598099999999995</v>
      </c>
      <c r="AV34" s="133"/>
      <c r="AW34" s="132">
        <v>2900</v>
      </c>
      <c r="AX34" s="134">
        <v>8.2260000000000009</v>
      </c>
      <c r="AY34" s="135">
        <v>8.4316499999999994</v>
      </c>
      <c r="AZ34" s="133"/>
      <c r="BA34" s="6"/>
    </row>
    <row r="35" spans="1:55" x14ac:dyDescent="0.2">
      <c r="A35" s="132">
        <v>3200</v>
      </c>
      <c r="B35" s="134">
        <v>90.816000000000003</v>
      </c>
      <c r="C35" s="135">
        <v>93.086399999999998</v>
      </c>
      <c r="D35" s="133"/>
      <c r="E35" s="132">
        <v>3200</v>
      </c>
      <c r="F35" s="134">
        <v>90.816000000000003</v>
      </c>
      <c r="G35" s="135">
        <v>93.086399999999998</v>
      </c>
      <c r="H35" s="133"/>
      <c r="I35" s="132"/>
      <c r="J35" s="132"/>
      <c r="K35" s="133"/>
      <c r="L35" s="133"/>
      <c r="M35" s="132"/>
      <c r="N35" s="132"/>
      <c r="O35" s="133"/>
      <c r="P35" s="133"/>
      <c r="Q35" s="132"/>
      <c r="R35" s="134"/>
      <c r="S35" s="135"/>
      <c r="T35" s="133"/>
      <c r="U35" s="132"/>
      <c r="V35" s="134"/>
      <c r="W35" s="135"/>
      <c r="X35" s="133"/>
      <c r="Y35" s="132"/>
      <c r="Z35" s="132"/>
      <c r="AA35" s="133"/>
      <c r="AB35" s="133"/>
      <c r="AC35" s="132"/>
      <c r="AD35" s="132"/>
      <c r="AE35" s="133"/>
      <c r="AF35" s="133"/>
      <c r="AG35" s="132">
        <v>3200</v>
      </c>
      <c r="AH35" s="134">
        <v>54.856000000000002</v>
      </c>
      <c r="AI35" s="135">
        <v>56.227399999999996</v>
      </c>
      <c r="AJ35" s="133"/>
      <c r="AK35" s="132">
        <v>3200</v>
      </c>
      <c r="AL35" s="134">
        <v>55.521999999999998</v>
      </c>
      <c r="AM35" s="135">
        <v>56.910049999999991</v>
      </c>
      <c r="AN35" s="133"/>
      <c r="AO35" s="132">
        <v>3200</v>
      </c>
      <c r="AP35" s="134">
        <v>8.5109999999999992</v>
      </c>
      <c r="AQ35" s="135">
        <v>8.7237749999999981</v>
      </c>
      <c r="AR35" s="133"/>
      <c r="AS35" s="132">
        <v>3000</v>
      </c>
      <c r="AT35" s="134">
        <v>51.066000000000003</v>
      </c>
      <c r="AU35" s="135">
        <v>52.342649999999999</v>
      </c>
      <c r="AV35" s="133"/>
      <c r="AW35" s="132">
        <v>3000</v>
      </c>
      <c r="AX35" s="134">
        <v>8.51</v>
      </c>
      <c r="AY35" s="135">
        <v>8.7227499999999996</v>
      </c>
      <c r="AZ35" s="133"/>
      <c r="BA35" s="6"/>
    </row>
    <row r="36" spans="1:55" x14ac:dyDescent="0.2">
      <c r="A36" s="132">
        <v>3300</v>
      </c>
      <c r="B36" s="134">
        <v>94.885999999999996</v>
      </c>
      <c r="C36" s="135">
        <v>97.258149999999986</v>
      </c>
      <c r="D36" s="133"/>
      <c r="E36" s="132">
        <v>3300</v>
      </c>
      <c r="F36" s="134">
        <v>94.885999999999996</v>
      </c>
      <c r="G36" s="135">
        <v>97.258149999999986</v>
      </c>
      <c r="H36" s="133"/>
      <c r="I36" s="132"/>
      <c r="J36" s="132"/>
      <c r="K36" s="133"/>
      <c r="L36" s="133"/>
      <c r="M36" s="132"/>
      <c r="N36" s="132"/>
      <c r="O36" s="133"/>
      <c r="P36" s="133"/>
      <c r="Q36" s="132"/>
      <c r="R36" s="134"/>
      <c r="S36" s="135"/>
      <c r="T36" s="133"/>
      <c r="U36" s="132"/>
      <c r="V36" s="134"/>
      <c r="W36" s="135"/>
      <c r="X36" s="133"/>
      <c r="Y36" s="132"/>
      <c r="Z36" s="132"/>
      <c r="AA36" s="133"/>
      <c r="AB36" s="133"/>
      <c r="AC36" s="132"/>
      <c r="AD36" s="132"/>
      <c r="AE36" s="133"/>
      <c r="AF36" s="133"/>
      <c r="AG36" s="132">
        <v>3300</v>
      </c>
      <c r="AH36" s="134">
        <v>63.503999999999998</v>
      </c>
      <c r="AI36" s="135">
        <v>65.091599999999985</v>
      </c>
      <c r="AJ36" s="133"/>
      <c r="AK36" s="132">
        <v>3300</v>
      </c>
      <c r="AL36" s="134">
        <v>63.234999999999999</v>
      </c>
      <c r="AM36" s="135">
        <v>64.815874999999991</v>
      </c>
      <c r="AN36" s="133"/>
      <c r="AO36" s="132">
        <v>3300</v>
      </c>
      <c r="AP36" s="134">
        <v>8.7769999999999992</v>
      </c>
      <c r="AQ36" s="135">
        <v>8.9964249999999986</v>
      </c>
      <c r="AR36" s="133"/>
      <c r="AS36" s="132"/>
      <c r="AT36" s="132"/>
      <c r="AU36" s="133"/>
      <c r="AV36" s="133"/>
      <c r="AW36" s="132"/>
      <c r="AX36" s="132"/>
      <c r="AY36" s="133"/>
      <c r="AZ36" s="133"/>
      <c r="BA36" s="6"/>
    </row>
    <row r="37" spans="1:55" x14ac:dyDescent="0.2">
      <c r="A37" s="132">
        <v>3400</v>
      </c>
      <c r="B37" s="134">
        <v>98.947999999999993</v>
      </c>
      <c r="C37" s="135">
        <v>101.42169999999999</v>
      </c>
      <c r="D37" s="133"/>
      <c r="E37" s="132">
        <v>3400</v>
      </c>
      <c r="F37" s="134">
        <v>98.947999999999993</v>
      </c>
      <c r="G37" s="135">
        <v>101.42169999999999</v>
      </c>
      <c r="H37" s="133"/>
      <c r="I37" s="132"/>
      <c r="J37" s="132"/>
      <c r="K37" s="133"/>
      <c r="L37" s="133"/>
      <c r="M37" s="132"/>
      <c r="N37" s="132"/>
      <c r="O37" s="133"/>
      <c r="P37" s="133"/>
      <c r="Q37" s="132"/>
      <c r="R37" s="134"/>
      <c r="S37" s="135"/>
      <c r="T37" s="133"/>
      <c r="U37" s="132"/>
      <c r="V37" s="134"/>
      <c r="W37" s="135"/>
      <c r="X37" s="133"/>
      <c r="Y37" s="132"/>
      <c r="Z37" s="132"/>
      <c r="AA37" s="133"/>
      <c r="AB37" s="133"/>
      <c r="AC37" s="132"/>
      <c r="AD37" s="132"/>
      <c r="AE37" s="133"/>
      <c r="AF37" s="133"/>
      <c r="AG37" s="132">
        <v>3400</v>
      </c>
      <c r="AH37" s="134">
        <v>72.233000000000004</v>
      </c>
      <c r="AI37" s="135">
        <v>74.038825000000003</v>
      </c>
      <c r="AJ37" s="133"/>
      <c r="AK37" s="132">
        <v>3400</v>
      </c>
      <c r="AL37" s="134">
        <v>70.947999999999993</v>
      </c>
      <c r="AM37" s="135">
        <v>72.721699999999984</v>
      </c>
      <c r="AN37" s="133"/>
      <c r="AO37" s="132">
        <v>3400</v>
      </c>
      <c r="AP37" s="134">
        <v>9.0429999999999993</v>
      </c>
      <c r="AQ37" s="135">
        <v>9.2690749999999991</v>
      </c>
      <c r="AR37" s="133"/>
      <c r="AS37" s="132"/>
      <c r="AT37" s="132"/>
      <c r="AU37" s="133"/>
      <c r="AV37" s="133"/>
      <c r="AW37" s="132"/>
      <c r="AX37" s="132"/>
      <c r="AY37" s="133"/>
      <c r="AZ37" s="133"/>
      <c r="BA37" s="6"/>
    </row>
    <row r="38" spans="1:55" x14ac:dyDescent="0.2">
      <c r="A38" s="132">
        <v>3500</v>
      </c>
      <c r="B38" s="134">
        <v>102.99299999999999</v>
      </c>
      <c r="C38" s="135">
        <v>105.56782499999998</v>
      </c>
      <c r="D38" s="133"/>
      <c r="E38" s="132">
        <v>3500</v>
      </c>
      <c r="F38" s="134">
        <v>102.99299999999999</v>
      </c>
      <c r="G38" s="135">
        <v>105.56782499999998</v>
      </c>
      <c r="H38" s="133"/>
      <c r="I38" s="132"/>
      <c r="J38" s="132"/>
      <c r="K38" s="133"/>
      <c r="L38" s="133"/>
      <c r="M38" s="132"/>
      <c r="N38" s="132"/>
      <c r="O38" s="133"/>
      <c r="P38" s="133"/>
      <c r="Q38" s="132"/>
      <c r="R38" s="134"/>
      <c r="S38" s="135"/>
      <c r="T38" s="133"/>
      <c r="U38" s="132"/>
      <c r="V38" s="134"/>
      <c r="W38" s="135"/>
      <c r="X38" s="133"/>
      <c r="Y38" s="132"/>
      <c r="Z38" s="132"/>
      <c r="AA38" s="133"/>
      <c r="AB38" s="133"/>
      <c r="AC38" s="132"/>
      <c r="AD38" s="132"/>
      <c r="AE38" s="133"/>
      <c r="AF38" s="133"/>
      <c r="AG38" s="132">
        <v>3500</v>
      </c>
      <c r="AH38" s="134">
        <v>80.91</v>
      </c>
      <c r="AI38" s="135">
        <v>82.932749999999984</v>
      </c>
      <c r="AJ38" s="133"/>
      <c r="AK38" s="132">
        <v>3500</v>
      </c>
      <c r="AL38" s="134">
        <v>78.661000000000001</v>
      </c>
      <c r="AM38" s="135">
        <v>80.627524999999991</v>
      </c>
      <c r="AN38" s="133"/>
      <c r="AO38" s="132">
        <v>3500</v>
      </c>
      <c r="AP38" s="134">
        <v>9.3089999999999993</v>
      </c>
      <c r="AQ38" s="135">
        <v>9.5417249999999978</v>
      </c>
      <c r="AR38" s="133"/>
      <c r="AS38" s="132"/>
      <c r="AT38" s="132"/>
      <c r="AU38" s="133"/>
      <c r="AV38" s="133"/>
      <c r="AW38" s="132"/>
      <c r="AX38" s="132"/>
      <c r="AY38" s="133"/>
      <c r="AZ38" s="133"/>
      <c r="BA38" s="6"/>
    </row>
    <row r="39" spans="1:55" x14ac:dyDescent="0.2">
      <c r="A39" s="132">
        <v>3600</v>
      </c>
      <c r="B39" s="134">
        <v>107.047</v>
      </c>
      <c r="C39" s="135">
        <v>109.72317499999998</v>
      </c>
      <c r="D39" s="133"/>
      <c r="E39" s="132">
        <v>3600</v>
      </c>
      <c r="F39" s="134">
        <v>107.047</v>
      </c>
      <c r="G39" s="135">
        <v>109.72317499999998</v>
      </c>
      <c r="H39" s="133"/>
      <c r="I39" s="132"/>
      <c r="J39" s="132"/>
      <c r="K39" s="133"/>
      <c r="L39" s="133"/>
      <c r="M39" s="132"/>
      <c r="N39" s="132"/>
      <c r="O39" s="133"/>
      <c r="P39" s="133"/>
      <c r="Q39" s="132"/>
      <c r="R39" s="134"/>
      <c r="S39" s="135"/>
      <c r="T39" s="133"/>
      <c r="U39" s="132"/>
      <c r="V39" s="134"/>
      <c r="W39" s="135"/>
      <c r="X39" s="133"/>
      <c r="Y39" s="132"/>
      <c r="Z39" s="132"/>
      <c r="AA39" s="133"/>
      <c r="AB39" s="133"/>
      <c r="AC39" s="132"/>
      <c r="AD39" s="132"/>
      <c r="AE39" s="133"/>
      <c r="AF39" s="133"/>
      <c r="AG39" s="132">
        <v>3600</v>
      </c>
      <c r="AH39" s="134">
        <v>89.546999999999997</v>
      </c>
      <c r="AI39" s="135">
        <v>91.785674999999983</v>
      </c>
      <c r="AJ39" s="133"/>
      <c r="AK39" s="132">
        <v>3600</v>
      </c>
      <c r="AL39" s="134">
        <v>86.373999999999995</v>
      </c>
      <c r="AM39" s="135">
        <v>88.533349999999984</v>
      </c>
      <c r="AN39" s="133"/>
      <c r="AO39" s="132">
        <v>3600</v>
      </c>
      <c r="AP39" s="134">
        <v>9.5749999999999993</v>
      </c>
      <c r="AQ39" s="135">
        <v>9.8143749999999983</v>
      </c>
      <c r="AR39" s="133"/>
      <c r="AS39" s="132"/>
      <c r="AT39" s="132"/>
      <c r="AU39" s="133"/>
      <c r="AV39" s="133"/>
      <c r="AW39" s="132"/>
      <c r="AX39" s="132"/>
      <c r="AY39" s="133"/>
      <c r="AZ39" s="133"/>
      <c r="BA39" s="6"/>
    </row>
    <row r="40" spans="1:55" x14ac:dyDescent="0.2">
      <c r="A40" s="132">
        <v>3700</v>
      </c>
      <c r="B40" s="134">
        <v>111.117</v>
      </c>
      <c r="C40" s="135">
        <v>113.894925</v>
      </c>
      <c r="D40" s="133"/>
      <c r="E40" s="132">
        <v>3700</v>
      </c>
      <c r="F40" s="134">
        <v>111.117</v>
      </c>
      <c r="G40" s="135">
        <v>113.894925</v>
      </c>
      <c r="H40" s="133"/>
      <c r="I40" s="132"/>
      <c r="J40" s="132"/>
      <c r="K40" s="133"/>
      <c r="L40" s="133"/>
      <c r="M40" s="132"/>
      <c r="N40" s="132"/>
      <c r="O40" s="133"/>
      <c r="P40" s="133"/>
      <c r="Q40" s="132"/>
      <c r="R40" s="134"/>
      <c r="S40" s="135"/>
      <c r="T40" s="133"/>
      <c r="U40" s="132"/>
      <c r="V40" s="134"/>
      <c r="W40" s="135"/>
      <c r="X40" s="133"/>
      <c r="Y40" s="132"/>
      <c r="Z40" s="132"/>
      <c r="AA40" s="133"/>
      <c r="AB40" s="133"/>
      <c r="AC40" s="132"/>
      <c r="AD40" s="132"/>
      <c r="AE40" s="133"/>
      <c r="AF40" s="133"/>
      <c r="AG40" s="132">
        <v>3700</v>
      </c>
      <c r="AH40" s="134">
        <v>98.281000000000006</v>
      </c>
      <c r="AI40" s="135">
        <v>100.73802499999999</v>
      </c>
      <c r="AJ40" s="133"/>
      <c r="AK40" s="132">
        <v>3700</v>
      </c>
      <c r="AL40" s="134">
        <v>94.087000000000003</v>
      </c>
      <c r="AM40" s="135">
        <v>96.439174999999992</v>
      </c>
      <c r="AN40" s="133"/>
      <c r="AO40" s="132">
        <v>3700</v>
      </c>
      <c r="AP40" s="134">
        <v>9.8409999999999993</v>
      </c>
      <c r="AQ40" s="135">
        <v>10.087024999999999</v>
      </c>
      <c r="AR40" s="133"/>
      <c r="AS40" s="132"/>
      <c r="AT40" s="132"/>
      <c r="AU40" s="133"/>
      <c r="AV40" s="133"/>
      <c r="AW40" s="132"/>
      <c r="AX40" s="132"/>
      <c r="AY40" s="133"/>
      <c r="AZ40" s="133"/>
      <c r="BA40" s="6"/>
    </row>
    <row r="41" spans="1:55" x14ac:dyDescent="0.2">
      <c r="A41" s="132">
        <v>3800</v>
      </c>
      <c r="B41" s="134">
        <v>115.187</v>
      </c>
      <c r="C41" s="135">
        <v>118.06667499999999</v>
      </c>
      <c r="D41" s="133"/>
      <c r="E41" s="132">
        <v>3800</v>
      </c>
      <c r="F41" s="134">
        <v>115.187</v>
      </c>
      <c r="G41" s="135">
        <v>118.06667499999999</v>
      </c>
      <c r="H41" s="133"/>
      <c r="I41" s="132"/>
      <c r="J41" s="132"/>
      <c r="K41" s="133"/>
      <c r="L41" s="133"/>
      <c r="M41" s="132"/>
      <c r="N41" s="132"/>
      <c r="O41" s="133"/>
      <c r="P41" s="133"/>
      <c r="Q41" s="132"/>
      <c r="R41" s="134"/>
      <c r="S41" s="135"/>
      <c r="T41" s="133"/>
      <c r="U41" s="132"/>
      <c r="V41" s="134"/>
      <c r="W41" s="135"/>
      <c r="X41" s="133"/>
      <c r="Y41" s="132"/>
      <c r="Z41" s="132"/>
      <c r="AA41" s="133"/>
      <c r="AB41" s="133"/>
      <c r="AC41" s="132"/>
      <c r="AD41" s="132"/>
      <c r="AE41" s="133"/>
      <c r="AF41" s="133"/>
      <c r="AG41" s="132">
        <v>3800</v>
      </c>
      <c r="AH41" s="134">
        <v>106.929</v>
      </c>
      <c r="AI41" s="135">
        <v>109.60222499999999</v>
      </c>
      <c r="AJ41" s="133"/>
      <c r="AK41" s="132">
        <v>3800</v>
      </c>
      <c r="AL41" s="134">
        <v>101.8</v>
      </c>
      <c r="AM41" s="135">
        <v>104.34499999999998</v>
      </c>
      <c r="AN41" s="133"/>
      <c r="AO41" s="132">
        <v>3800</v>
      </c>
      <c r="AP41" s="134">
        <v>10.106999999999999</v>
      </c>
      <c r="AQ41" s="135">
        <v>10.359674999999998</v>
      </c>
      <c r="AR41" s="133"/>
      <c r="AS41" s="132"/>
      <c r="AT41" s="132"/>
      <c r="AU41" s="133"/>
      <c r="AV41" s="133"/>
      <c r="AW41" s="132"/>
      <c r="AX41" s="132"/>
      <c r="AY41" s="133"/>
      <c r="AZ41" s="133"/>
      <c r="BA41" s="6"/>
    </row>
    <row r="42" spans="1:55" x14ac:dyDescent="0.2">
      <c r="A42" s="132">
        <v>3900</v>
      </c>
      <c r="B42" s="134">
        <v>119.182</v>
      </c>
      <c r="C42" s="135">
        <v>122.16154999999999</v>
      </c>
      <c r="D42" s="133"/>
      <c r="E42" s="132">
        <v>3900</v>
      </c>
      <c r="F42" s="134">
        <v>119.182</v>
      </c>
      <c r="G42" s="135">
        <v>122.16154999999999</v>
      </c>
      <c r="H42" s="133"/>
      <c r="I42" s="132"/>
      <c r="J42" s="132"/>
      <c r="K42" s="133"/>
      <c r="L42" s="133"/>
      <c r="M42" s="132"/>
      <c r="N42" s="132"/>
      <c r="O42" s="133"/>
      <c r="P42" s="133"/>
      <c r="Q42" s="132"/>
      <c r="R42" s="134"/>
      <c r="S42" s="135"/>
      <c r="T42" s="133"/>
      <c r="U42" s="132"/>
      <c r="V42" s="134"/>
      <c r="W42" s="135"/>
      <c r="X42" s="133"/>
      <c r="AA42" s="133"/>
      <c r="AB42" s="133"/>
      <c r="AC42" s="132"/>
      <c r="AD42" s="132"/>
      <c r="AE42" s="133"/>
      <c r="AF42" s="133"/>
      <c r="AG42" s="132">
        <v>3900</v>
      </c>
      <c r="AH42" s="134">
        <v>115.602</v>
      </c>
      <c r="AI42" s="135">
        <v>118.49204999999999</v>
      </c>
      <c r="AJ42" s="133"/>
      <c r="AK42" s="132">
        <v>3900</v>
      </c>
      <c r="AL42" s="134">
        <v>109.51300000000001</v>
      </c>
      <c r="AM42" s="135">
        <v>112.25082499999999</v>
      </c>
      <c r="AN42" s="133"/>
      <c r="AO42" s="132">
        <v>3900</v>
      </c>
      <c r="AP42" s="134">
        <v>10.372999999999999</v>
      </c>
      <c r="AQ42" s="135">
        <v>10.632324999999998</v>
      </c>
      <c r="AR42" s="133"/>
      <c r="AS42" s="132"/>
      <c r="AT42" s="132"/>
      <c r="AU42" s="133"/>
      <c r="AV42" s="133"/>
      <c r="AW42" s="132"/>
      <c r="AX42" s="132"/>
      <c r="AY42" s="133"/>
      <c r="AZ42" s="133"/>
      <c r="BA42" s="6"/>
    </row>
    <row r="43" spans="1:55" x14ac:dyDescent="0.2">
      <c r="A43" s="132">
        <v>4000</v>
      </c>
      <c r="B43" s="134">
        <v>123.236</v>
      </c>
      <c r="C43" s="135">
        <v>126.31689999999999</v>
      </c>
      <c r="D43" s="133"/>
      <c r="E43" s="132">
        <v>4000</v>
      </c>
      <c r="F43" s="134">
        <v>123.236</v>
      </c>
      <c r="G43" s="135">
        <v>126.31689999999999</v>
      </c>
      <c r="H43" s="133"/>
      <c r="I43" s="132"/>
      <c r="J43" s="132"/>
      <c r="K43" s="133"/>
      <c r="L43" s="133"/>
      <c r="M43" s="132"/>
      <c r="N43" s="132"/>
      <c r="O43" s="133"/>
      <c r="P43" s="133"/>
      <c r="Q43" s="132"/>
      <c r="R43" s="132"/>
      <c r="S43" s="133"/>
      <c r="T43" s="133"/>
      <c r="U43" s="133"/>
      <c r="V43" s="133"/>
      <c r="W43" s="133"/>
      <c r="X43" s="133"/>
      <c r="Y43" s="132"/>
      <c r="Z43" s="132"/>
      <c r="AA43" s="133"/>
      <c r="AB43" s="133"/>
      <c r="AC43" s="132"/>
      <c r="AD43" s="132"/>
      <c r="AE43" s="133"/>
      <c r="AF43" s="133"/>
      <c r="AG43" s="132">
        <v>4000</v>
      </c>
      <c r="AH43" s="134">
        <v>124.336</v>
      </c>
      <c r="AI43" s="135">
        <v>127.44439999999999</v>
      </c>
      <c r="AJ43" s="133"/>
      <c r="AK43" s="132">
        <v>4000</v>
      </c>
      <c r="AL43" s="134">
        <v>117.226</v>
      </c>
      <c r="AM43" s="135">
        <v>120.15664999999998</v>
      </c>
      <c r="AN43" s="133"/>
      <c r="AO43" s="132">
        <v>4000</v>
      </c>
      <c r="AP43" s="134">
        <v>10.638999999999999</v>
      </c>
      <c r="AQ43" s="135">
        <v>10.904974999999999</v>
      </c>
      <c r="AR43" s="133"/>
      <c r="AS43" s="132"/>
      <c r="AT43" s="132"/>
      <c r="AU43" s="133"/>
      <c r="AV43" s="133"/>
      <c r="AW43" s="132"/>
      <c r="AX43" s="132"/>
      <c r="AY43" s="133"/>
      <c r="AZ43" s="133"/>
      <c r="BA43" s="6"/>
    </row>
    <row r="44" spans="1:55" x14ac:dyDescent="0.2">
      <c r="A44" s="132">
        <v>4100</v>
      </c>
      <c r="B44" s="134">
        <v>127.28100000000001</v>
      </c>
      <c r="C44" s="135">
        <v>130.46302499999999</v>
      </c>
      <c r="D44" s="133"/>
      <c r="E44" s="132">
        <v>4100</v>
      </c>
      <c r="F44" s="134">
        <v>127.28100000000001</v>
      </c>
      <c r="G44" s="135">
        <v>130.46302499999999</v>
      </c>
      <c r="H44" s="133"/>
      <c r="I44" s="133"/>
      <c r="J44" s="133"/>
      <c r="K44" s="133"/>
      <c r="L44" s="133"/>
      <c r="M44" s="133"/>
      <c r="N44" s="133"/>
      <c r="O44" s="133"/>
      <c r="P44" s="133"/>
      <c r="Q44" s="133"/>
      <c r="R44" s="133"/>
      <c r="S44" s="133"/>
      <c r="T44" s="133"/>
      <c r="U44" s="133"/>
      <c r="V44" s="133"/>
      <c r="W44" s="133"/>
      <c r="X44" s="133"/>
      <c r="Y44" s="133"/>
      <c r="Z44" s="133"/>
      <c r="AA44" s="133"/>
      <c r="AB44" s="133"/>
      <c r="AC44" s="132"/>
      <c r="AD44" s="132"/>
      <c r="AE44" s="133"/>
      <c r="AF44" s="133"/>
      <c r="AG44" s="132">
        <v>4100</v>
      </c>
      <c r="AH44" s="134">
        <v>133.02699999999999</v>
      </c>
      <c r="AI44" s="135">
        <v>136.35267499999998</v>
      </c>
      <c r="AJ44" s="133"/>
      <c r="AK44" s="132">
        <v>4100</v>
      </c>
      <c r="AL44" s="134">
        <v>124.93899999999999</v>
      </c>
      <c r="AM44" s="135">
        <v>128.06247499999998</v>
      </c>
      <c r="AN44" s="133"/>
      <c r="AO44" s="132">
        <v>4100</v>
      </c>
      <c r="AP44" s="134">
        <v>10.904999999999999</v>
      </c>
      <c r="AQ44" s="135">
        <v>11.177624999999999</v>
      </c>
      <c r="AR44" s="133"/>
      <c r="AS44" s="132"/>
      <c r="AT44" s="132"/>
      <c r="AU44" s="133"/>
      <c r="AV44" s="133"/>
      <c r="AW44" s="132"/>
      <c r="AX44" s="132"/>
      <c r="AY44" s="133"/>
      <c r="AZ44" s="133"/>
      <c r="BA44" s="6"/>
    </row>
    <row r="45" spans="1:55" x14ac:dyDescent="0.2">
      <c r="A45" s="132">
        <v>4200</v>
      </c>
      <c r="B45" s="134">
        <v>131.33099999999999</v>
      </c>
      <c r="C45" s="135">
        <v>134.61427499999996</v>
      </c>
      <c r="D45" s="133"/>
      <c r="E45" s="132">
        <v>4200</v>
      </c>
      <c r="F45" s="134">
        <v>131.33099999999999</v>
      </c>
      <c r="G45" s="135">
        <v>134.61427499999996</v>
      </c>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2">
        <v>4200</v>
      </c>
      <c r="AH45" s="134">
        <v>141.74199999999999</v>
      </c>
      <c r="AI45" s="135">
        <v>145.28554999999997</v>
      </c>
      <c r="AJ45" s="133"/>
      <c r="AK45" s="132">
        <v>4200</v>
      </c>
      <c r="AL45" s="134">
        <v>132.65199999999999</v>
      </c>
      <c r="AM45" s="135">
        <v>135.96829999999997</v>
      </c>
      <c r="AN45" s="133"/>
      <c r="AO45" s="132">
        <v>4200</v>
      </c>
      <c r="AP45" s="134">
        <v>11.170999999999999</v>
      </c>
      <c r="AQ45" s="135">
        <v>11.450274999999998</v>
      </c>
      <c r="AR45" s="133"/>
      <c r="AS45" s="133"/>
      <c r="AT45" s="133"/>
      <c r="AU45" s="133"/>
      <c r="AV45" s="133"/>
      <c r="AW45" s="133"/>
      <c r="AX45" s="133"/>
      <c r="AY45" s="133"/>
      <c r="AZ45" s="133"/>
      <c r="BA45" s="6"/>
    </row>
    <row r="46" spans="1:55" x14ac:dyDescent="0.2">
      <c r="A46" s="132">
        <v>4300</v>
      </c>
      <c r="B46" s="134">
        <v>135.39099999999999</v>
      </c>
      <c r="C46" s="135">
        <v>138.77577499999998</v>
      </c>
      <c r="D46" s="133"/>
      <c r="E46" s="132">
        <v>4300</v>
      </c>
      <c r="F46" s="134">
        <v>135.39099999999999</v>
      </c>
      <c r="G46" s="135">
        <v>138.77577499999998</v>
      </c>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2">
        <v>4300</v>
      </c>
      <c r="AH46" s="134">
        <v>150.399</v>
      </c>
      <c r="AI46" s="135">
        <v>154.158975</v>
      </c>
      <c r="AJ46" s="133"/>
      <c r="AK46" s="132">
        <v>4300</v>
      </c>
      <c r="AL46" s="134">
        <v>140.352</v>
      </c>
      <c r="AM46" s="135">
        <v>143.86079999999998</v>
      </c>
      <c r="AN46" s="133"/>
      <c r="AO46" s="132">
        <v>4300</v>
      </c>
      <c r="AP46" s="134">
        <v>11.436</v>
      </c>
      <c r="AQ46" s="135">
        <v>11.7219</v>
      </c>
      <c r="AR46" s="133"/>
      <c r="AS46" s="133"/>
      <c r="AT46" s="133"/>
      <c r="AU46" s="133"/>
      <c r="AV46" s="133"/>
      <c r="AW46" s="133"/>
      <c r="AX46" s="133"/>
      <c r="AY46" s="133"/>
      <c r="AZ46" s="133"/>
      <c r="BA46" s="6"/>
    </row>
    <row r="47" spans="1:55" x14ac:dyDescent="0.2">
      <c r="A47" s="132">
        <v>4400</v>
      </c>
      <c r="B47" s="134">
        <v>139.44499999999999</v>
      </c>
      <c r="C47" s="135">
        <v>142.93112499999998</v>
      </c>
      <c r="D47" s="133"/>
      <c r="E47" s="132">
        <v>4400</v>
      </c>
      <c r="F47" s="134">
        <v>139.44499999999999</v>
      </c>
      <c r="G47" s="135">
        <v>142.93112499999998</v>
      </c>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2"/>
      <c r="AH47" s="132"/>
      <c r="AI47" s="133"/>
      <c r="AJ47" s="133"/>
      <c r="AK47" s="132"/>
      <c r="AL47" s="132"/>
      <c r="AM47" s="133"/>
      <c r="AN47" s="133"/>
      <c r="AO47" s="132">
        <v>4200</v>
      </c>
      <c r="AP47" s="134">
        <v>11.170999999999999</v>
      </c>
      <c r="AQ47" s="135">
        <v>11.450274999999998</v>
      </c>
      <c r="AR47" s="133"/>
      <c r="AS47" s="133"/>
      <c r="AT47" s="133"/>
      <c r="AU47" s="133"/>
      <c r="AV47" s="133"/>
      <c r="AW47" s="133"/>
      <c r="AX47" s="133"/>
      <c r="AY47" s="133"/>
      <c r="AZ47" s="133"/>
      <c r="BA47" s="6"/>
    </row>
    <row r="48" spans="1:55" x14ac:dyDescent="0.2">
      <c r="A48" s="132">
        <v>4500</v>
      </c>
      <c r="B48" s="134">
        <v>143.499</v>
      </c>
      <c r="C48" s="135">
        <v>147.08647499999998</v>
      </c>
      <c r="D48" s="133"/>
      <c r="E48" s="132">
        <v>4500</v>
      </c>
      <c r="F48" s="134">
        <v>143.499</v>
      </c>
      <c r="G48" s="135">
        <v>147.08647499999998</v>
      </c>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2"/>
      <c r="AH48" s="132"/>
      <c r="AI48" s="133"/>
      <c r="AJ48" s="133"/>
      <c r="AK48" s="132"/>
      <c r="AL48" s="132"/>
      <c r="AM48" s="133"/>
      <c r="AN48" s="133"/>
      <c r="AO48" s="132">
        <v>4300</v>
      </c>
      <c r="AP48" s="134">
        <v>11.436</v>
      </c>
      <c r="AQ48" s="135">
        <v>11.7219</v>
      </c>
      <c r="AR48" s="133"/>
      <c r="AS48" s="133"/>
      <c r="AT48" s="133"/>
      <c r="AU48" s="133"/>
      <c r="AV48" s="133"/>
      <c r="AW48" s="133"/>
      <c r="AX48" s="133"/>
      <c r="AY48" s="133"/>
      <c r="AZ48" s="133"/>
      <c r="BA48" s="6"/>
    </row>
    <row r="49" spans="1:53" x14ac:dyDescent="0.2">
      <c r="A49" s="132">
        <v>4600</v>
      </c>
      <c r="B49" s="134">
        <v>147.55000000000001</v>
      </c>
      <c r="C49" s="135">
        <v>151.23875000000001</v>
      </c>
      <c r="D49" s="133"/>
      <c r="E49" s="132">
        <v>4600</v>
      </c>
      <c r="F49" s="134">
        <v>147.55000000000001</v>
      </c>
      <c r="G49" s="135">
        <v>151.23875000000001</v>
      </c>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6"/>
    </row>
    <row r="50" spans="1:53" x14ac:dyDescent="0.2">
      <c r="A50" s="132">
        <v>4700</v>
      </c>
      <c r="B50" s="134">
        <v>151.60400000000001</v>
      </c>
      <c r="C50" s="135">
        <v>155.39410000000001</v>
      </c>
      <c r="D50" s="133"/>
      <c r="E50" s="132">
        <v>4700</v>
      </c>
      <c r="F50" s="134">
        <v>151.60400000000001</v>
      </c>
      <c r="G50" s="135">
        <v>155.39410000000001</v>
      </c>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6"/>
    </row>
    <row r="51" spans="1:53" x14ac:dyDescent="0.2">
      <c r="A51" s="132">
        <v>4800</v>
      </c>
      <c r="B51" s="134">
        <v>155.65799999999999</v>
      </c>
      <c r="C51" s="135">
        <v>159.54944999999998</v>
      </c>
      <c r="D51" s="133"/>
      <c r="E51" s="132">
        <v>4800</v>
      </c>
      <c r="F51" s="134">
        <v>155.65799999999999</v>
      </c>
      <c r="G51" s="135">
        <v>159.54944999999998</v>
      </c>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6"/>
    </row>
    <row r="52" spans="1:53" x14ac:dyDescent="0.2">
      <c r="A52" s="132">
        <v>4900</v>
      </c>
      <c r="B52" s="134">
        <v>159.71199999999999</v>
      </c>
      <c r="C52" s="135">
        <v>163.70479999999998</v>
      </c>
      <c r="D52" s="133"/>
      <c r="E52" s="132">
        <v>4900</v>
      </c>
      <c r="F52" s="134">
        <v>159.71199999999999</v>
      </c>
      <c r="G52" s="135">
        <v>163.70479999999998</v>
      </c>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6"/>
    </row>
    <row r="53" spans="1:53" x14ac:dyDescent="0.2">
      <c r="A53" s="132">
        <v>5000</v>
      </c>
      <c r="B53" s="134">
        <v>163.76599999999999</v>
      </c>
      <c r="C53" s="135">
        <v>167.86014999999998</v>
      </c>
      <c r="D53" s="133"/>
      <c r="E53" s="132">
        <v>5000</v>
      </c>
      <c r="F53" s="134">
        <v>163.76599999999999</v>
      </c>
      <c r="G53" s="135">
        <v>167.86014999999998</v>
      </c>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6"/>
      <c r="AK53" s="6"/>
      <c r="AL53" s="6"/>
      <c r="AM53" s="6"/>
      <c r="AN53" s="6"/>
      <c r="AO53" s="6"/>
      <c r="AP53" s="6"/>
      <c r="AQ53" s="6"/>
      <c r="AR53" s="6"/>
      <c r="AS53" s="6"/>
      <c r="AT53" s="6"/>
      <c r="AU53" s="6"/>
      <c r="AV53" s="6"/>
      <c r="AW53" s="6"/>
      <c r="AX53" s="6"/>
      <c r="AY53" s="6"/>
      <c r="AZ53" s="6"/>
      <c r="BA53" s="6"/>
    </row>
    <row r="54" spans="1:53" x14ac:dyDescent="0.2">
      <c r="A54" s="132">
        <v>5100</v>
      </c>
      <c r="B54" s="134">
        <v>167.82</v>
      </c>
      <c r="C54" s="135">
        <v>172.01549999999997</v>
      </c>
      <c r="D54" s="133"/>
      <c r="E54" s="132">
        <v>5100</v>
      </c>
      <c r="F54" s="134">
        <v>167.82</v>
      </c>
      <c r="G54" s="135">
        <v>172.01549999999997</v>
      </c>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6"/>
      <c r="AK54" s="6"/>
      <c r="AL54" s="6"/>
      <c r="AM54" s="6"/>
      <c r="AN54" s="6"/>
      <c r="AO54" s="6"/>
      <c r="AP54" s="6"/>
      <c r="AQ54" s="6"/>
      <c r="AR54" s="6"/>
      <c r="AS54" s="6"/>
      <c r="AT54" s="6"/>
      <c r="AU54" s="6"/>
      <c r="AV54" s="6"/>
      <c r="AW54" s="6"/>
      <c r="AX54" s="6"/>
      <c r="AY54" s="6"/>
      <c r="AZ54" s="6"/>
      <c r="BA54" s="6"/>
    </row>
    <row r="55" spans="1:53" x14ac:dyDescent="0.2">
      <c r="A55" s="132">
        <v>5200</v>
      </c>
      <c r="B55" s="134">
        <v>171.874</v>
      </c>
      <c r="C55" s="135">
        <v>176.17084999999997</v>
      </c>
      <c r="D55" s="133"/>
      <c r="E55" s="132">
        <v>5200</v>
      </c>
      <c r="F55" s="134">
        <v>171.874</v>
      </c>
      <c r="G55" s="135">
        <v>176.17084999999997</v>
      </c>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6"/>
      <c r="AK55" s="6"/>
      <c r="AL55" s="6"/>
      <c r="AM55" s="6"/>
      <c r="AN55" s="6"/>
      <c r="AO55" s="6"/>
      <c r="AP55" s="6"/>
      <c r="AQ55" s="6"/>
      <c r="AR55" s="6"/>
      <c r="AS55" s="6"/>
      <c r="AT55" s="6"/>
      <c r="AU55" s="6"/>
      <c r="AV55" s="6"/>
      <c r="AW55" s="6"/>
      <c r="AX55" s="6"/>
      <c r="AY55" s="6"/>
      <c r="AZ55" s="6"/>
      <c r="BA55" s="6"/>
    </row>
    <row r="56" spans="1:53" x14ac:dyDescent="0.2">
      <c r="A56" s="132">
        <v>5300</v>
      </c>
      <c r="B56" s="134">
        <v>175.928</v>
      </c>
      <c r="C56" s="135">
        <v>180.32619999999997</v>
      </c>
      <c r="D56" s="133"/>
      <c r="E56" s="132">
        <v>5300</v>
      </c>
      <c r="F56" s="134">
        <v>175.928</v>
      </c>
      <c r="G56" s="135">
        <v>180.32619999999997</v>
      </c>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6"/>
      <c r="AK56" s="6"/>
      <c r="AL56" s="6"/>
      <c r="AM56" s="6"/>
      <c r="AN56" s="6"/>
      <c r="AO56" s="6"/>
      <c r="AP56" s="6"/>
      <c r="AQ56" s="6"/>
      <c r="AR56" s="6"/>
      <c r="AS56" s="6"/>
      <c r="AT56" s="6"/>
      <c r="AU56" s="6"/>
      <c r="AV56" s="6"/>
      <c r="AW56" s="6"/>
      <c r="AX56" s="6"/>
      <c r="AY56" s="6"/>
      <c r="AZ56" s="6"/>
      <c r="BA56" s="6"/>
    </row>
    <row r="57" spans="1:53" x14ac:dyDescent="0.2">
      <c r="A57" s="132">
        <v>5400</v>
      </c>
      <c r="B57" s="134">
        <v>179.982</v>
      </c>
      <c r="C57" s="135">
        <v>184.48154999999997</v>
      </c>
      <c r="D57" s="133"/>
      <c r="E57" s="132">
        <v>5400</v>
      </c>
      <c r="F57" s="134">
        <v>179.982</v>
      </c>
      <c r="G57" s="135">
        <v>184.48154999999997</v>
      </c>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6"/>
      <c r="AK57" s="6"/>
      <c r="AL57" s="6"/>
      <c r="AM57" s="6"/>
      <c r="AN57" s="6"/>
      <c r="AO57" s="6"/>
      <c r="AP57" s="6"/>
      <c r="AQ57" s="6"/>
      <c r="AR57" s="6"/>
      <c r="AS57" s="6"/>
      <c r="AT57" s="6"/>
      <c r="AU57" s="6"/>
      <c r="AV57" s="6"/>
      <c r="AW57" s="6"/>
      <c r="AX57" s="6"/>
      <c r="AY57" s="6"/>
      <c r="AZ57" s="6"/>
      <c r="BA57" s="6"/>
    </row>
    <row r="58" spans="1:53" x14ac:dyDescent="0.2">
      <c r="A58" s="132">
        <v>5500</v>
      </c>
      <c r="B58" s="134">
        <v>184.036</v>
      </c>
      <c r="C58" s="135">
        <v>188.6369</v>
      </c>
      <c r="D58" s="133"/>
      <c r="E58" s="132">
        <v>5500</v>
      </c>
      <c r="F58" s="134">
        <v>184.036</v>
      </c>
      <c r="G58" s="135">
        <v>188.6369</v>
      </c>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6"/>
      <c r="AK58" s="6"/>
      <c r="AL58" s="6"/>
      <c r="AM58" s="6"/>
      <c r="AN58" s="6"/>
      <c r="AO58" s="6"/>
      <c r="AP58" s="6"/>
      <c r="AQ58" s="6"/>
      <c r="AR58" s="6"/>
      <c r="AS58" s="6"/>
      <c r="AT58" s="6"/>
      <c r="AU58" s="6"/>
      <c r="AV58" s="6"/>
      <c r="AW58" s="6"/>
      <c r="AX58" s="6"/>
      <c r="AY58" s="6"/>
      <c r="AZ58" s="6"/>
      <c r="BA58" s="6"/>
    </row>
    <row r="59" spans="1:53" x14ac:dyDescent="0.2">
      <c r="A59" s="132">
        <v>5600</v>
      </c>
      <c r="B59" s="134">
        <v>188.09299999999999</v>
      </c>
      <c r="C59" s="135">
        <v>192.79532499999996</v>
      </c>
      <c r="D59" s="133"/>
      <c r="E59" s="132">
        <v>5600</v>
      </c>
      <c r="F59" s="134">
        <v>188.09299999999999</v>
      </c>
      <c r="G59" s="135">
        <v>192.79532499999996</v>
      </c>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row>
    <row r="60" spans="1:53" x14ac:dyDescent="0.2">
      <c r="A60" s="132">
        <v>5700</v>
      </c>
      <c r="B60" s="134">
        <v>192.14699999999999</v>
      </c>
      <c r="C60" s="135">
        <v>196.95067499999996</v>
      </c>
      <c r="D60" s="133"/>
      <c r="E60" s="132">
        <v>5700</v>
      </c>
      <c r="F60" s="134">
        <v>192.14699999999999</v>
      </c>
      <c r="G60" s="135">
        <v>196.95067499999996</v>
      </c>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row>
    <row r="61" spans="1:53" x14ac:dyDescent="0.2">
      <c r="A61" s="132">
        <v>5800</v>
      </c>
      <c r="B61" s="134">
        <v>196.19300000000001</v>
      </c>
      <c r="C61" s="135">
        <v>201.097825</v>
      </c>
      <c r="D61" s="133"/>
      <c r="E61" s="132">
        <v>5800</v>
      </c>
      <c r="F61" s="134">
        <v>196.19300000000001</v>
      </c>
      <c r="G61" s="135">
        <v>201.097825</v>
      </c>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row>
    <row r="62" spans="1:53" x14ac:dyDescent="0.2">
      <c r="A62" s="132"/>
      <c r="B62" s="132"/>
      <c r="C62" s="133"/>
      <c r="D62" s="133"/>
      <c r="E62" s="132"/>
      <c r="F62" s="132"/>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row>
    <row r="63" spans="1:53" x14ac:dyDescent="0.2">
      <c r="A63" s="133"/>
      <c r="B63" s="133"/>
      <c r="C63" s="133"/>
      <c r="D63" s="133"/>
      <c r="E63" s="132"/>
      <c r="F63" s="132"/>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row>
    <row r="64" spans="1:53" x14ac:dyDescent="0.2">
      <c r="A64" s="133"/>
      <c r="B64" s="133"/>
      <c r="C64" s="133"/>
      <c r="D64" s="133"/>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row>
    <row r="65" spans="1:35" x14ac:dyDescent="0.2">
      <c r="A65" s="133"/>
      <c r="B65" s="133"/>
      <c r="C65" s="133"/>
      <c r="D65" s="133"/>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row>
    <row r="66" spans="1:35" x14ac:dyDescent="0.2">
      <c r="A66" s="133"/>
      <c r="B66" s="133"/>
      <c r="C66" s="133"/>
      <c r="D66" s="133"/>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row>
    <row r="67" spans="1:35" x14ac:dyDescent="0.2">
      <c r="A67" s="133"/>
      <c r="B67" s="133"/>
      <c r="C67" s="133"/>
      <c r="D67" s="133"/>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row>
    <row r="68" spans="1:35" x14ac:dyDescent="0.2">
      <c r="A68" s="133"/>
      <c r="B68" s="133"/>
      <c r="C68" s="133"/>
      <c r="D68" s="133"/>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row>
  </sheetData>
  <mergeCells count="13">
    <mergeCell ref="A1:C1"/>
    <mergeCell ref="E1:G1"/>
    <mergeCell ref="I1:K1"/>
    <mergeCell ref="M1:O1"/>
    <mergeCell ref="AC1:AE1"/>
    <mergeCell ref="AK1:AM1"/>
    <mergeCell ref="AO1:AQ1"/>
    <mergeCell ref="AS1:AU1"/>
    <mergeCell ref="AW1:AY1"/>
    <mergeCell ref="Q1:S1"/>
    <mergeCell ref="U1:W1"/>
    <mergeCell ref="Y1:AA1"/>
    <mergeCell ref="AG1:AI1"/>
  </mergeCells>
  <pageMargins left="0.7" right="0.7" top="0.75" bottom="0.75" header="0.3" footer="0.3"/>
  <pageSetup orientation="portrait" r:id="rId1"/>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38107-BCA5-45F3-8544-73D2CAE38558}">
  <sheetPr codeName="Sheet16"/>
  <dimension ref="A1:AG116"/>
  <sheetViews>
    <sheetView zoomScale="85" zoomScaleNormal="85" workbookViewId="0">
      <selection activeCell="W35" sqref="W35"/>
    </sheetView>
  </sheetViews>
  <sheetFormatPr defaultRowHeight="12.75" x14ac:dyDescent="0.2"/>
  <cols>
    <col min="1" max="3" width="10.83203125" customWidth="1"/>
    <col min="4" max="4" width="2.83203125" customWidth="1"/>
    <col min="5" max="7" width="10.83203125" customWidth="1"/>
    <col min="8" max="8" width="2.83203125" customWidth="1"/>
    <col min="9" max="11" width="10.83203125" customWidth="1"/>
    <col min="12" max="12" width="2.83203125" customWidth="1"/>
    <col min="13" max="15" width="10.83203125" customWidth="1"/>
    <col min="16" max="16" width="2.83203125" customWidth="1"/>
    <col min="17" max="19" width="10.83203125" customWidth="1"/>
    <col min="20" max="20" width="2.83203125" customWidth="1"/>
    <col min="21" max="23" width="10.83203125" customWidth="1"/>
    <col min="24" max="24" width="2.83203125" customWidth="1"/>
    <col min="25" max="27" width="10.83203125" customWidth="1"/>
    <col min="28" max="28" width="2.83203125" customWidth="1"/>
    <col min="29" max="35" width="10.83203125" customWidth="1"/>
  </cols>
  <sheetData>
    <row r="1" spans="1:33" ht="30" customHeight="1" x14ac:dyDescent="0.2">
      <c r="A1" s="310" t="s">
        <v>95</v>
      </c>
      <c r="B1" s="310"/>
      <c r="C1" s="310"/>
      <c r="E1" s="310" t="s">
        <v>97</v>
      </c>
      <c r="F1" s="310"/>
      <c r="G1" s="310"/>
      <c r="I1" s="310" t="s">
        <v>98</v>
      </c>
      <c r="J1" s="310"/>
      <c r="K1" s="310"/>
      <c r="M1" s="310" t="s">
        <v>99</v>
      </c>
      <c r="N1" s="310"/>
      <c r="O1" s="310"/>
      <c r="Q1" s="310" t="s">
        <v>100</v>
      </c>
      <c r="R1" s="310"/>
      <c r="S1" s="310"/>
      <c r="U1" s="310" t="s">
        <v>101</v>
      </c>
      <c r="V1" s="310"/>
      <c r="W1" s="310"/>
      <c r="Y1" s="310" t="s">
        <v>102</v>
      </c>
      <c r="Z1" s="310"/>
      <c r="AA1" s="310"/>
      <c r="AC1" s="310" t="s">
        <v>103</v>
      </c>
      <c r="AD1" s="310"/>
      <c r="AE1" s="310"/>
    </row>
    <row r="2" spans="1:33" ht="30" customHeight="1" x14ac:dyDescent="0.2">
      <c r="A2" s="138" t="s">
        <v>30</v>
      </c>
      <c r="B2" s="138" t="s">
        <v>31</v>
      </c>
      <c r="C2" s="139" t="s">
        <v>96</v>
      </c>
      <c r="E2" s="138" t="s">
        <v>30</v>
      </c>
      <c r="F2" s="138" t="s">
        <v>31</v>
      </c>
      <c r="G2" s="139" t="s">
        <v>96</v>
      </c>
      <c r="I2" s="138" t="s">
        <v>30</v>
      </c>
      <c r="J2" s="138" t="s">
        <v>31</v>
      </c>
      <c r="K2" s="139" t="s">
        <v>96</v>
      </c>
      <c r="M2" s="138" t="s">
        <v>30</v>
      </c>
      <c r="N2" s="138" t="s">
        <v>31</v>
      </c>
      <c r="O2" s="139" t="s">
        <v>96</v>
      </c>
      <c r="Q2" s="138" t="s">
        <v>30</v>
      </c>
      <c r="R2" s="138" t="s">
        <v>31</v>
      </c>
      <c r="S2" s="139" t="s">
        <v>96</v>
      </c>
      <c r="U2" s="138" t="s">
        <v>30</v>
      </c>
      <c r="V2" s="138" t="s">
        <v>31</v>
      </c>
      <c r="W2" s="139" t="s">
        <v>96</v>
      </c>
      <c r="Y2" s="138" t="s">
        <v>30</v>
      </c>
      <c r="Z2" s="138" t="s">
        <v>31</v>
      </c>
      <c r="AA2" s="139" t="s">
        <v>96</v>
      </c>
      <c r="AC2" s="138" t="s">
        <v>30</v>
      </c>
      <c r="AD2" s="138" t="s">
        <v>31</v>
      </c>
      <c r="AE2" s="139" t="s">
        <v>96</v>
      </c>
    </row>
    <row r="3" spans="1:33" x14ac:dyDescent="0.2">
      <c r="A3" s="133">
        <v>0</v>
      </c>
      <c r="B3" s="133">
        <v>0</v>
      </c>
      <c r="C3" s="133">
        <v>0</v>
      </c>
      <c r="E3" s="133">
        <v>0</v>
      </c>
      <c r="F3" s="133">
        <v>0</v>
      </c>
      <c r="G3" s="133">
        <v>0</v>
      </c>
      <c r="I3" s="133">
        <v>0</v>
      </c>
      <c r="J3" s="133">
        <v>0</v>
      </c>
      <c r="K3" s="133">
        <v>0</v>
      </c>
      <c r="M3" s="133">
        <v>0</v>
      </c>
      <c r="N3" s="133">
        <v>0</v>
      </c>
      <c r="O3" s="133">
        <v>0</v>
      </c>
      <c r="Q3" s="133">
        <v>0</v>
      </c>
      <c r="R3" s="133">
        <v>0</v>
      </c>
      <c r="S3" s="133">
        <v>0</v>
      </c>
      <c r="U3" s="133">
        <v>0</v>
      </c>
      <c r="V3" s="133">
        <v>0</v>
      </c>
      <c r="W3" s="133">
        <v>0</v>
      </c>
      <c r="Y3" s="133">
        <v>0</v>
      </c>
      <c r="Z3" s="133">
        <v>0</v>
      </c>
      <c r="AA3" s="133">
        <v>0</v>
      </c>
      <c r="AC3" s="133">
        <v>0</v>
      </c>
      <c r="AD3" s="133">
        <v>0</v>
      </c>
      <c r="AE3" s="133">
        <v>0</v>
      </c>
    </row>
    <row r="4" spans="1:33" x14ac:dyDescent="0.2">
      <c r="A4" s="133">
        <v>629</v>
      </c>
      <c r="B4" s="140">
        <v>9.81</v>
      </c>
      <c r="C4" s="136">
        <v>10.050000000000001</v>
      </c>
      <c r="D4" s="141"/>
      <c r="E4" s="133">
        <v>629</v>
      </c>
      <c r="F4" s="140">
        <v>9.81</v>
      </c>
      <c r="G4" s="136">
        <v>10.050000000000001</v>
      </c>
      <c r="I4" s="133">
        <v>150</v>
      </c>
      <c r="J4" s="140">
        <v>20.640999999999998</v>
      </c>
      <c r="K4" s="136">
        <v>21.16</v>
      </c>
      <c r="L4" s="141"/>
      <c r="M4" s="133">
        <v>150</v>
      </c>
      <c r="N4" s="140">
        <v>21.065999999999999</v>
      </c>
      <c r="O4" s="136">
        <v>21.59</v>
      </c>
      <c r="P4" s="141"/>
      <c r="Q4" s="133">
        <v>150</v>
      </c>
      <c r="R4" s="140">
        <v>24.577000000000002</v>
      </c>
      <c r="S4" s="136">
        <v>25.19</v>
      </c>
      <c r="T4" s="141"/>
      <c r="U4" s="133">
        <v>150</v>
      </c>
      <c r="V4" s="140">
        <v>24.577000000000002</v>
      </c>
      <c r="W4" s="136">
        <v>25.19</v>
      </c>
      <c r="Y4" s="133">
        <v>75</v>
      </c>
      <c r="Z4" s="140">
        <v>6.5149999999999997</v>
      </c>
      <c r="AA4" s="136">
        <v>6.68</v>
      </c>
      <c r="AB4" s="141"/>
      <c r="AC4" s="133">
        <v>75</v>
      </c>
      <c r="AD4" s="140">
        <v>6.516</v>
      </c>
      <c r="AE4" s="136">
        <v>6.68</v>
      </c>
      <c r="AF4" s="141"/>
      <c r="AG4" s="141"/>
    </row>
    <row r="5" spans="1:33" x14ac:dyDescent="0.2">
      <c r="A5" s="133">
        <v>1092</v>
      </c>
      <c r="B5" s="140">
        <v>19.619</v>
      </c>
      <c r="C5" s="136">
        <v>20.11</v>
      </c>
      <c r="D5" s="141"/>
      <c r="E5" s="133">
        <v>1092</v>
      </c>
      <c r="F5" s="140">
        <v>19.619</v>
      </c>
      <c r="G5" s="136">
        <v>20.11</v>
      </c>
      <c r="H5" s="142"/>
      <c r="I5" s="133">
        <v>300</v>
      </c>
      <c r="J5" s="140">
        <v>41.281999999999996</v>
      </c>
      <c r="K5" s="136">
        <v>42.31</v>
      </c>
      <c r="L5" s="141"/>
      <c r="M5" s="133">
        <v>300</v>
      </c>
      <c r="N5" s="140">
        <v>42.133000000000003</v>
      </c>
      <c r="O5" s="136">
        <v>43.19</v>
      </c>
      <c r="P5" s="141"/>
      <c r="Q5" s="133">
        <v>300</v>
      </c>
      <c r="R5" s="140">
        <v>49.154000000000003</v>
      </c>
      <c r="S5" s="136">
        <v>50.38</v>
      </c>
      <c r="T5" s="141"/>
      <c r="U5" s="133">
        <v>300</v>
      </c>
      <c r="V5" s="140">
        <v>49.154000000000003</v>
      </c>
      <c r="W5" s="136">
        <v>50.38</v>
      </c>
      <c r="Y5" s="133">
        <v>150</v>
      </c>
      <c r="Z5" s="140">
        <v>13.031000000000001</v>
      </c>
      <c r="AA5" s="136">
        <v>13.36</v>
      </c>
      <c r="AB5" s="141"/>
      <c r="AC5" s="133">
        <v>150</v>
      </c>
      <c r="AD5" s="140">
        <v>13.031000000000001</v>
      </c>
      <c r="AE5" s="136">
        <v>13.36</v>
      </c>
      <c r="AF5" s="141"/>
      <c r="AG5" s="141"/>
    </row>
    <row r="6" spans="1:33" x14ac:dyDescent="0.2">
      <c r="A6" s="133">
        <v>1477</v>
      </c>
      <c r="B6" s="140">
        <v>29.428999999999998</v>
      </c>
      <c r="C6" s="136">
        <v>30.16</v>
      </c>
      <c r="D6" s="141"/>
      <c r="E6" s="133">
        <v>1477</v>
      </c>
      <c r="F6" s="140">
        <v>29.428999999999998</v>
      </c>
      <c r="G6" s="136">
        <v>30.16</v>
      </c>
      <c r="H6" s="142"/>
      <c r="I6" s="133">
        <v>450</v>
      </c>
      <c r="J6" s="140">
        <v>61.921999999999997</v>
      </c>
      <c r="K6" s="136">
        <v>63.47</v>
      </c>
      <c r="L6" s="141"/>
      <c r="M6" s="133">
        <v>450</v>
      </c>
      <c r="N6" s="140">
        <v>63.198999999999998</v>
      </c>
      <c r="O6" s="136">
        <v>64.78</v>
      </c>
      <c r="P6" s="141"/>
      <c r="Q6" s="133">
        <v>450</v>
      </c>
      <c r="R6" s="140">
        <v>73.730999999999995</v>
      </c>
      <c r="S6" s="136">
        <v>75.569999999999993</v>
      </c>
      <c r="T6" s="141"/>
      <c r="U6" s="133">
        <v>450</v>
      </c>
      <c r="V6" s="140">
        <v>73.730999999999995</v>
      </c>
      <c r="W6" s="136">
        <v>75.569999999999993</v>
      </c>
      <c r="Y6" s="133">
        <v>225</v>
      </c>
      <c r="Z6" s="140">
        <v>19.545999999999999</v>
      </c>
      <c r="AA6" s="136">
        <v>20.03</v>
      </c>
      <c r="AB6" s="141"/>
      <c r="AC6" s="133">
        <v>225</v>
      </c>
      <c r="AD6" s="140">
        <v>19.547000000000001</v>
      </c>
      <c r="AE6" s="136">
        <v>20.04</v>
      </c>
      <c r="AF6" s="141"/>
      <c r="AG6" s="141"/>
    </row>
    <row r="7" spans="1:33" x14ac:dyDescent="0.2">
      <c r="A7" s="133">
        <v>1814</v>
      </c>
      <c r="B7" s="140">
        <v>39.238999999999997</v>
      </c>
      <c r="C7" s="136">
        <v>40.22</v>
      </c>
      <c r="D7" s="141"/>
      <c r="E7" s="133">
        <v>1814</v>
      </c>
      <c r="F7" s="140">
        <v>39.238999999999997</v>
      </c>
      <c r="G7" s="136">
        <v>40.22</v>
      </c>
      <c r="H7" s="142"/>
      <c r="I7" s="133">
        <v>600</v>
      </c>
      <c r="J7" s="140">
        <v>82.563000000000002</v>
      </c>
      <c r="K7" s="136">
        <v>84.63</v>
      </c>
      <c r="L7" s="141"/>
      <c r="M7" s="133">
        <v>600</v>
      </c>
      <c r="N7" s="140">
        <v>84.265000000000001</v>
      </c>
      <c r="O7" s="136">
        <v>86.37</v>
      </c>
      <c r="P7" s="141"/>
      <c r="Q7" s="133">
        <v>600</v>
      </c>
      <c r="R7" s="140">
        <v>98.308000000000007</v>
      </c>
      <c r="S7" s="136">
        <v>100.77</v>
      </c>
      <c r="T7" s="141"/>
      <c r="U7" s="133">
        <v>600</v>
      </c>
      <c r="V7" s="140">
        <v>98.308000000000007</v>
      </c>
      <c r="W7" s="136">
        <v>100.77</v>
      </c>
      <c r="Y7" s="133">
        <v>300</v>
      </c>
      <c r="Z7" s="140">
        <v>26.061</v>
      </c>
      <c r="AA7" s="136">
        <v>26.71</v>
      </c>
      <c r="AB7" s="141"/>
      <c r="AC7" s="133">
        <v>300</v>
      </c>
      <c r="AD7" s="140">
        <v>26.062000000000001</v>
      </c>
      <c r="AE7" s="136">
        <v>26.71</v>
      </c>
      <c r="AF7" s="141"/>
      <c r="AG7" s="141"/>
    </row>
    <row r="8" spans="1:33" x14ac:dyDescent="0.2">
      <c r="A8" s="133">
        <v>2116</v>
      </c>
      <c r="B8" s="140">
        <v>49.048000000000002</v>
      </c>
      <c r="C8" s="136">
        <v>50.27</v>
      </c>
      <c r="D8" s="141"/>
      <c r="E8" s="133">
        <v>2116</v>
      </c>
      <c r="F8" s="140">
        <v>49.048000000000002</v>
      </c>
      <c r="G8" s="136">
        <v>50.27</v>
      </c>
      <c r="H8" s="142"/>
      <c r="I8" s="133">
        <v>750</v>
      </c>
      <c r="J8" s="140">
        <v>103.20399999999999</v>
      </c>
      <c r="K8" s="136">
        <v>105.78</v>
      </c>
      <c r="L8" s="141"/>
      <c r="M8" s="133">
        <v>750</v>
      </c>
      <c r="N8" s="140">
        <v>105.331</v>
      </c>
      <c r="O8" s="136">
        <v>107.96</v>
      </c>
      <c r="P8" s="141"/>
      <c r="Q8" s="133">
        <v>750</v>
      </c>
      <c r="R8" s="140">
        <v>122.88500000000001</v>
      </c>
      <c r="S8" s="136">
        <v>125.96</v>
      </c>
      <c r="T8" s="141"/>
      <c r="U8" s="133">
        <v>750</v>
      </c>
      <c r="V8" s="140">
        <v>122.88500000000001</v>
      </c>
      <c r="W8" s="136">
        <v>125.96</v>
      </c>
      <c r="Y8" s="133">
        <v>375</v>
      </c>
      <c r="Z8" s="140">
        <v>32.576999999999998</v>
      </c>
      <c r="AA8" s="136">
        <v>33.39</v>
      </c>
      <c r="AB8" s="141"/>
      <c r="AC8" s="133">
        <v>375</v>
      </c>
      <c r="AD8" s="140">
        <v>32.578000000000003</v>
      </c>
      <c r="AE8" s="136">
        <v>33.39</v>
      </c>
      <c r="AF8" s="141"/>
      <c r="AG8" s="141"/>
    </row>
    <row r="9" spans="1:33" x14ac:dyDescent="0.2">
      <c r="A9" s="133">
        <v>2395</v>
      </c>
      <c r="B9" s="140">
        <v>58.857999999999997</v>
      </c>
      <c r="C9" s="136">
        <v>60.33</v>
      </c>
      <c r="D9" s="141"/>
      <c r="E9" s="133">
        <v>2395</v>
      </c>
      <c r="F9" s="140">
        <v>58.857999999999997</v>
      </c>
      <c r="G9" s="136">
        <v>60.33</v>
      </c>
      <c r="H9" s="142"/>
      <c r="I9" s="133">
        <v>900</v>
      </c>
      <c r="J9" s="140">
        <v>123.845</v>
      </c>
      <c r="K9" s="136">
        <v>126.94</v>
      </c>
      <c r="L9" s="141"/>
      <c r="M9" s="133">
        <v>900</v>
      </c>
      <c r="N9" s="140">
        <v>126.398</v>
      </c>
      <c r="O9" s="136">
        <v>129.56</v>
      </c>
      <c r="P9" s="141"/>
      <c r="Q9" s="133">
        <v>900</v>
      </c>
      <c r="R9" s="140">
        <v>147.46199999999999</v>
      </c>
      <c r="S9" s="136">
        <v>151.15</v>
      </c>
      <c r="T9" s="141"/>
      <c r="U9" s="133">
        <v>900</v>
      </c>
      <c r="V9" s="140">
        <v>147.46199999999999</v>
      </c>
      <c r="W9" s="136">
        <v>151.15</v>
      </c>
      <c r="Y9" s="133">
        <v>450</v>
      </c>
      <c r="Z9" s="140">
        <v>39.091999999999999</v>
      </c>
      <c r="AA9" s="136">
        <v>40.07</v>
      </c>
      <c r="AB9" s="141"/>
      <c r="AC9" s="133">
        <v>450</v>
      </c>
      <c r="AD9" s="140">
        <v>39.093000000000004</v>
      </c>
      <c r="AE9" s="136">
        <v>40.07</v>
      </c>
      <c r="AF9" s="141"/>
      <c r="AG9" s="141"/>
    </row>
    <row r="10" spans="1:33" x14ac:dyDescent="0.2">
      <c r="A10" s="133">
        <v>2652</v>
      </c>
      <c r="B10" s="140">
        <v>68.668000000000006</v>
      </c>
      <c r="C10" s="136">
        <v>70.38</v>
      </c>
      <c r="D10" s="141"/>
      <c r="E10" s="133">
        <v>2652</v>
      </c>
      <c r="F10" s="140">
        <v>68.668000000000006</v>
      </c>
      <c r="G10" s="136">
        <v>70.38</v>
      </c>
      <c r="H10" s="142"/>
      <c r="I10" s="133">
        <v>1050</v>
      </c>
      <c r="J10" s="140">
        <v>144.48599999999999</v>
      </c>
      <c r="K10" s="136">
        <v>148.1</v>
      </c>
      <c r="L10" s="141"/>
      <c r="M10" s="133">
        <v>1050</v>
      </c>
      <c r="N10" s="140">
        <v>147.464</v>
      </c>
      <c r="O10" s="136">
        <v>151.15</v>
      </c>
      <c r="P10" s="141"/>
      <c r="Q10" s="133">
        <v>1050</v>
      </c>
      <c r="R10" s="140">
        <v>172.03899999999999</v>
      </c>
      <c r="S10" s="136">
        <v>176.34</v>
      </c>
      <c r="T10" s="141"/>
      <c r="U10" s="133">
        <v>1050</v>
      </c>
      <c r="V10" s="140">
        <v>172.03899999999999</v>
      </c>
      <c r="W10" s="136">
        <v>176.34</v>
      </c>
      <c r="Y10" s="133">
        <v>525</v>
      </c>
      <c r="Z10" s="140">
        <v>45.607999999999997</v>
      </c>
      <c r="AA10" s="136">
        <v>46.75</v>
      </c>
      <c r="AB10" s="141"/>
      <c r="AC10" s="133">
        <v>525</v>
      </c>
      <c r="AD10" s="140">
        <v>45.609000000000002</v>
      </c>
      <c r="AE10" s="136">
        <v>46.75</v>
      </c>
      <c r="AF10" s="141"/>
      <c r="AG10" s="141"/>
    </row>
    <row r="11" spans="1:33" x14ac:dyDescent="0.2">
      <c r="A11" s="133">
        <v>2895</v>
      </c>
      <c r="B11" s="140">
        <v>78.477000000000004</v>
      </c>
      <c r="C11" s="136">
        <v>80.44</v>
      </c>
      <c r="D11" s="141"/>
      <c r="E11" s="133">
        <v>2895</v>
      </c>
      <c r="F11" s="140">
        <v>78.477000000000004</v>
      </c>
      <c r="G11" s="136">
        <v>80.44</v>
      </c>
      <c r="H11" s="142"/>
      <c r="I11" s="133">
        <v>1200</v>
      </c>
      <c r="J11" s="140">
        <v>165.126</v>
      </c>
      <c r="K11" s="136">
        <v>169.25</v>
      </c>
      <c r="L11" s="141"/>
      <c r="M11" s="133">
        <v>1200</v>
      </c>
      <c r="N11" s="140">
        <v>168.53</v>
      </c>
      <c r="O11" s="136">
        <v>172.74</v>
      </c>
      <c r="P11" s="141"/>
      <c r="Q11" s="133">
        <v>1200</v>
      </c>
      <c r="R11" s="140">
        <v>196.61600000000001</v>
      </c>
      <c r="S11" s="136">
        <v>201.53</v>
      </c>
      <c r="T11" s="141"/>
      <c r="U11" s="133">
        <v>1200</v>
      </c>
      <c r="V11" s="140">
        <v>196.61600000000001</v>
      </c>
      <c r="W11" s="136">
        <v>201.53</v>
      </c>
      <c r="Y11" s="133">
        <v>600</v>
      </c>
      <c r="Z11" s="140">
        <v>52.122999999999998</v>
      </c>
      <c r="AA11" s="136">
        <v>53.43</v>
      </c>
      <c r="AB11" s="141"/>
      <c r="AC11" s="133">
        <v>600</v>
      </c>
      <c r="AD11" s="140">
        <v>52.124000000000002</v>
      </c>
      <c r="AE11" s="136">
        <v>53.43</v>
      </c>
      <c r="AF11" s="141"/>
      <c r="AG11" s="141"/>
    </row>
    <row r="12" spans="1:33" x14ac:dyDescent="0.2">
      <c r="A12" s="133">
        <v>3137</v>
      </c>
      <c r="B12" s="140">
        <v>88.287000000000006</v>
      </c>
      <c r="C12" s="136">
        <v>90.49</v>
      </c>
      <c r="D12" s="141"/>
      <c r="E12" s="133">
        <v>3137</v>
      </c>
      <c r="F12" s="140">
        <v>88.287000000000006</v>
      </c>
      <c r="G12" s="136">
        <v>90.49</v>
      </c>
      <c r="H12" s="142"/>
      <c r="I12" s="133">
        <v>1350</v>
      </c>
      <c r="J12" s="140">
        <v>185.767</v>
      </c>
      <c r="K12" s="136">
        <v>190.41</v>
      </c>
      <c r="L12" s="141"/>
      <c r="M12" s="133">
        <v>1350</v>
      </c>
      <c r="N12" s="140">
        <v>189.59700000000001</v>
      </c>
      <c r="O12" s="136">
        <v>194.34</v>
      </c>
      <c r="P12" s="141"/>
      <c r="Q12" s="133">
        <v>1350</v>
      </c>
      <c r="R12" s="140">
        <v>221.19300000000001</v>
      </c>
      <c r="S12" s="136">
        <v>226.72</v>
      </c>
      <c r="T12" s="141"/>
      <c r="U12" s="133">
        <v>1350</v>
      </c>
      <c r="V12" s="140">
        <v>221.19300000000001</v>
      </c>
      <c r="W12" s="136">
        <v>226.72</v>
      </c>
      <c r="Y12" s="133">
        <v>675</v>
      </c>
      <c r="Z12" s="140">
        <v>58.637999999999998</v>
      </c>
      <c r="AA12" s="136">
        <v>60.1</v>
      </c>
      <c r="AB12" s="141"/>
      <c r="AC12" s="133">
        <v>675</v>
      </c>
      <c r="AD12" s="140">
        <v>58.64</v>
      </c>
      <c r="AE12" s="136">
        <v>60.11</v>
      </c>
      <c r="AF12" s="141"/>
      <c r="AG12" s="141"/>
    </row>
    <row r="13" spans="1:33" x14ac:dyDescent="0.2">
      <c r="A13" s="133">
        <v>3379</v>
      </c>
      <c r="B13" s="140">
        <v>98.096999999999994</v>
      </c>
      <c r="C13" s="136">
        <v>100.55</v>
      </c>
      <c r="D13" s="141"/>
      <c r="E13" s="133">
        <v>3379</v>
      </c>
      <c r="F13" s="140">
        <v>98.096999999999994</v>
      </c>
      <c r="G13" s="136">
        <v>100.55</v>
      </c>
      <c r="H13" s="142"/>
      <c r="I13" s="133">
        <v>1500</v>
      </c>
      <c r="J13" s="140">
        <v>206.40799999999999</v>
      </c>
      <c r="K13" s="136">
        <v>211.57</v>
      </c>
      <c r="L13" s="141"/>
      <c r="M13" s="133">
        <v>1500</v>
      </c>
      <c r="N13" s="140">
        <v>210.66300000000001</v>
      </c>
      <c r="O13" s="136">
        <v>215.93</v>
      </c>
      <c r="P13" s="141"/>
      <c r="Q13" s="133">
        <v>1500</v>
      </c>
      <c r="R13" s="140">
        <v>245.77</v>
      </c>
      <c r="S13" s="136">
        <v>251.91</v>
      </c>
      <c r="T13" s="141"/>
      <c r="U13" s="133">
        <v>1500</v>
      </c>
      <c r="V13" s="140">
        <v>245.77</v>
      </c>
      <c r="W13" s="136">
        <v>251.91</v>
      </c>
      <c r="Y13" s="133">
        <v>750</v>
      </c>
      <c r="Z13" s="140">
        <v>65.153999999999996</v>
      </c>
      <c r="AA13" s="136">
        <v>66.78</v>
      </c>
      <c r="AB13" s="141"/>
      <c r="AC13" s="133">
        <v>750</v>
      </c>
      <c r="AD13" s="140">
        <v>65.155000000000001</v>
      </c>
      <c r="AE13" s="136">
        <v>66.78</v>
      </c>
      <c r="AF13" s="141"/>
      <c r="AG13" s="141"/>
    </row>
    <row r="14" spans="1:33" x14ac:dyDescent="0.2">
      <c r="A14" s="133">
        <v>3621</v>
      </c>
      <c r="B14" s="140">
        <v>107.90600000000001</v>
      </c>
      <c r="C14" s="136">
        <v>110.6</v>
      </c>
      <c r="D14" s="141"/>
      <c r="E14" s="133">
        <v>3621</v>
      </c>
      <c r="F14" s="140">
        <v>107.90600000000001</v>
      </c>
      <c r="G14" s="136">
        <v>110.6</v>
      </c>
      <c r="H14" s="142"/>
      <c r="I14" s="133">
        <v>1650</v>
      </c>
      <c r="J14" s="140">
        <v>227.04900000000001</v>
      </c>
      <c r="K14" s="136">
        <v>232.72</v>
      </c>
      <c r="L14" s="141"/>
      <c r="M14" s="133">
        <v>1650</v>
      </c>
      <c r="N14" s="140">
        <v>231.72900000000001</v>
      </c>
      <c r="O14" s="136">
        <v>237.52</v>
      </c>
      <c r="P14" s="141"/>
      <c r="Q14" s="133">
        <v>1650</v>
      </c>
      <c r="R14" s="140">
        <v>270.34800000000001</v>
      </c>
      <c r="S14" s="136">
        <v>277.11</v>
      </c>
      <c r="T14" s="141"/>
      <c r="U14" s="133">
        <v>1650</v>
      </c>
      <c r="V14" s="140">
        <v>270.34800000000001</v>
      </c>
      <c r="W14" s="136">
        <v>277.11</v>
      </c>
      <c r="Y14" s="133">
        <v>825</v>
      </c>
      <c r="Z14" s="140">
        <v>71.668999999999997</v>
      </c>
      <c r="AA14" s="136">
        <v>73.459999999999994</v>
      </c>
      <c r="AB14" s="141"/>
      <c r="AC14" s="133">
        <v>825</v>
      </c>
      <c r="AD14" s="140">
        <v>71.671000000000006</v>
      </c>
      <c r="AE14" s="136">
        <v>73.459999999999994</v>
      </c>
      <c r="AF14" s="141"/>
      <c r="AG14" s="141"/>
    </row>
    <row r="15" spans="1:33" x14ac:dyDescent="0.2">
      <c r="A15" s="133">
        <v>3864</v>
      </c>
      <c r="B15" s="140">
        <v>117.71599999999999</v>
      </c>
      <c r="C15" s="136">
        <v>120.66</v>
      </c>
      <c r="D15" s="141"/>
      <c r="E15" s="133">
        <v>3864</v>
      </c>
      <c r="F15" s="140">
        <v>117.71599999999999</v>
      </c>
      <c r="G15" s="136">
        <v>120.66</v>
      </c>
      <c r="H15" s="142"/>
      <c r="I15" s="133">
        <v>1800</v>
      </c>
      <c r="J15" s="140">
        <v>247.69</v>
      </c>
      <c r="K15" s="136">
        <v>253.88</v>
      </c>
      <c r="L15" s="141"/>
      <c r="M15" s="133">
        <v>1800</v>
      </c>
      <c r="N15" s="140">
        <v>252.79499999999999</v>
      </c>
      <c r="O15" s="136">
        <v>259.12</v>
      </c>
      <c r="P15" s="141"/>
      <c r="Q15" s="133">
        <v>1800</v>
      </c>
      <c r="R15" s="140">
        <v>294.92500000000001</v>
      </c>
      <c r="S15" s="136">
        <v>302.3</v>
      </c>
      <c r="T15" s="141"/>
      <c r="U15" s="133">
        <v>1800</v>
      </c>
      <c r="V15" s="140">
        <v>294.92500000000001</v>
      </c>
      <c r="W15" s="136">
        <v>302.3</v>
      </c>
      <c r="Y15" s="133">
        <v>900</v>
      </c>
      <c r="Z15" s="140">
        <v>78.183999999999997</v>
      </c>
      <c r="AA15" s="136">
        <v>80.14</v>
      </c>
      <c r="AB15" s="141"/>
      <c r="AC15" s="133">
        <v>900</v>
      </c>
      <c r="AD15" s="140">
        <v>78.186000000000007</v>
      </c>
      <c r="AE15" s="136">
        <v>80.14</v>
      </c>
      <c r="AF15" s="141"/>
      <c r="AG15" s="141"/>
    </row>
    <row r="16" spans="1:33" x14ac:dyDescent="0.2">
      <c r="A16" s="133">
        <v>4106</v>
      </c>
      <c r="B16" s="140">
        <v>127.526</v>
      </c>
      <c r="C16" s="136">
        <v>130.71</v>
      </c>
      <c r="D16" s="141"/>
      <c r="E16" s="133">
        <v>4106</v>
      </c>
      <c r="F16" s="140">
        <v>127.526</v>
      </c>
      <c r="G16" s="136">
        <v>130.71</v>
      </c>
      <c r="H16" s="142"/>
      <c r="I16" s="133">
        <v>1950</v>
      </c>
      <c r="J16" s="140">
        <v>268.33</v>
      </c>
      <c r="K16" s="136">
        <v>275.04000000000002</v>
      </c>
      <c r="L16" s="141"/>
      <c r="M16" s="133">
        <v>1950</v>
      </c>
      <c r="N16" s="140">
        <v>273.86200000000002</v>
      </c>
      <c r="O16" s="136">
        <v>280.70999999999998</v>
      </c>
      <c r="P16" s="141"/>
      <c r="Q16" s="133">
        <v>1950</v>
      </c>
      <c r="R16" s="140">
        <v>319.50200000000001</v>
      </c>
      <c r="S16" s="136">
        <v>327.49</v>
      </c>
      <c r="T16" s="141"/>
      <c r="U16" s="133">
        <v>1950</v>
      </c>
      <c r="V16" s="140">
        <v>319.50200000000001</v>
      </c>
      <c r="W16" s="136">
        <v>327.49</v>
      </c>
      <c r="Y16" s="133">
        <v>975</v>
      </c>
      <c r="Z16" s="140">
        <v>84.7</v>
      </c>
      <c r="AA16" s="136">
        <v>86.82</v>
      </c>
      <c r="AB16" s="141"/>
      <c r="AC16" s="133">
        <v>975</v>
      </c>
      <c r="AD16" s="140">
        <v>84.701999999999998</v>
      </c>
      <c r="AE16" s="136">
        <v>86.82</v>
      </c>
      <c r="AF16" s="141"/>
      <c r="AG16" s="141"/>
    </row>
    <row r="17" spans="1:33" x14ac:dyDescent="0.2">
      <c r="A17" s="133">
        <v>4348</v>
      </c>
      <c r="B17" s="140">
        <v>137.33500000000001</v>
      </c>
      <c r="C17" s="136">
        <v>140.77000000000001</v>
      </c>
      <c r="D17" s="141"/>
      <c r="E17" s="133">
        <v>4348</v>
      </c>
      <c r="F17" s="140">
        <v>137.33500000000001</v>
      </c>
      <c r="G17" s="136">
        <v>140.77000000000001</v>
      </c>
      <c r="H17" s="142"/>
      <c r="I17" s="133">
        <v>2100</v>
      </c>
      <c r="J17" s="140">
        <v>288.971</v>
      </c>
      <c r="K17" s="136">
        <v>296.2</v>
      </c>
      <c r="L17" s="141"/>
      <c r="M17" s="133">
        <v>2100</v>
      </c>
      <c r="N17" s="140">
        <v>294.928</v>
      </c>
      <c r="O17" s="136">
        <v>302.3</v>
      </c>
      <c r="P17" s="141"/>
      <c r="Q17" s="133">
        <v>2100</v>
      </c>
      <c r="R17" s="140">
        <v>344.07900000000001</v>
      </c>
      <c r="S17" s="136">
        <v>352.68</v>
      </c>
      <c r="T17" s="141"/>
      <c r="U17" s="133">
        <v>2100</v>
      </c>
      <c r="V17" s="140">
        <v>344.07900000000001</v>
      </c>
      <c r="W17" s="136">
        <v>352.68</v>
      </c>
      <c r="Y17" s="133">
        <v>1050</v>
      </c>
      <c r="Z17" s="140">
        <v>91.215000000000003</v>
      </c>
      <c r="AA17" s="136">
        <v>93.5</v>
      </c>
      <c r="AB17" s="141"/>
      <c r="AC17" s="133">
        <v>1050</v>
      </c>
      <c r="AD17" s="140">
        <v>91.216999999999999</v>
      </c>
      <c r="AE17" s="136">
        <v>93.5</v>
      </c>
      <c r="AF17" s="141"/>
      <c r="AG17" s="141"/>
    </row>
    <row r="18" spans="1:33" x14ac:dyDescent="0.2">
      <c r="A18" s="133">
        <v>4590</v>
      </c>
      <c r="B18" s="140">
        <v>147.14500000000001</v>
      </c>
      <c r="C18" s="136">
        <v>150.82</v>
      </c>
      <c r="D18" s="141"/>
      <c r="E18" s="133">
        <v>4590</v>
      </c>
      <c r="F18" s="140">
        <v>147.14500000000001</v>
      </c>
      <c r="G18" s="136">
        <v>150.82</v>
      </c>
      <c r="H18" s="142"/>
      <c r="I18" s="133">
        <v>2250</v>
      </c>
      <c r="J18" s="140">
        <v>309.61200000000002</v>
      </c>
      <c r="K18" s="136">
        <v>317.35000000000002</v>
      </c>
      <c r="L18" s="141"/>
      <c r="M18" s="133">
        <v>2250</v>
      </c>
      <c r="N18" s="140">
        <v>315.99400000000003</v>
      </c>
      <c r="O18" s="136">
        <v>323.89</v>
      </c>
      <c r="P18" s="141"/>
      <c r="Q18" s="133">
        <v>2250</v>
      </c>
      <c r="R18" s="140">
        <v>368.65600000000001</v>
      </c>
      <c r="S18" s="136">
        <v>377.87</v>
      </c>
      <c r="T18" s="141"/>
      <c r="U18" s="133">
        <v>2250</v>
      </c>
      <c r="V18" s="140">
        <v>368.65600000000001</v>
      </c>
      <c r="W18" s="136">
        <v>377.87</v>
      </c>
      <c r="Y18" s="133">
        <v>1125</v>
      </c>
      <c r="Z18" s="140">
        <v>97.73</v>
      </c>
      <c r="AA18" s="136">
        <v>100.17</v>
      </c>
      <c r="AB18" s="141"/>
      <c r="AC18" s="133">
        <v>1125</v>
      </c>
      <c r="AD18" s="140">
        <v>97.733000000000004</v>
      </c>
      <c r="AE18" s="136">
        <v>100.18</v>
      </c>
      <c r="AF18" s="141"/>
      <c r="AG18" s="141"/>
    </row>
    <row r="19" spans="1:33" x14ac:dyDescent="0.2">
      <c r="A19" s="133">
        <v>4832</v>
      </c>
      <c r="B19" s="140">
        <v>156.95500000000001</v>
      </c>
      <c r="C19" s="136">
        <v>160.88</v>
      </c>
      <c r="D19" s="141"/>
      <c r="E19" s="133">
        <v>4832</v>
      </c>
      <c r="F19" s="140">
        <v>156.95500000000001</v>
      </c>
      <c r="G19" s="136">
        <v>160.88</v>
      </c>
      <c r="H19" s="142"/>
      <c r="I19" s="133">
        <v>2400</v>
      </c>
      <c r="J19" s="140">
        <v>330.25299999999999</v>
      </c>
      <c r="K19" s="136">
        <v>338.51</v>
      </c>
      <c r="L19" s="141"/>
      <c r="M19" s="133">
        <v>2400</v>
      </c>
      <c r="N19" s="140">
        <v>337.06099999999998</v>
      </c>
      <c r="O19" s="136">
        <v>345.49</v>
      </c>
      <c r="P19" s="141"/>
      <c r="Q19" s="133">
        <v>2400</v>
      </c>
      <c r="R19" s="140">
        <v>393.233</v>
      </c>
      <c r="S19" s="136">
        <v>403.06</v>
      </c>
      <c r="T19" s="141"/>
      <c r="U19" s="133">
        <v>2400</v>
      </c>
      <c r="V19" s="140">
        <v>393.233</v>
      </c>
      <c r="W19" s="136">
        <v>403.06</v>
      </c>
      <c r="Y19" s="133">
        <v>1200</v>
      </c>
      <c r="Z19" s="140">
        <v>104.246</v>
      </c>
      <c r="AA19" s="136">
        <v>106.85</v>
      </c>
      <c r="AB19" s="141"/>
      <c r="AC19" s="133">
        <v>1200</v>
      </c>
      <c r="AD19" s="140">
        <v>104.248</v>
      </c>
      <c r="AE19" s="136">
        <v>106.85</v>
      </c>
      <c r="AF19" s="141"/>
      <c r="AG19" s="141"/>
    </row>
    <row r="20" spans="1:33" x14ac:dyDescent="0.2">
      <c r="A20" s="133">
        <v>5074</v>
      </c>
      <c r="B20" s="140">
        <v>166.76400000000001</v>
      </c>
      <c r="C20" s="136">
        <v>170.93</v>
      </c>
      <c r="D20" s="141"/>
      <c r="E20" s="133">
        <v>5074</v>
      </c>
      <c r="F20" s="140">
        <v>166.76400000000001</v>
      </c>
      <c r="G20" s="136">
        <v>170.93</v>
      </c>
      <c r="H20" s="142"/>
      <c r="I20" s="133">
        <v>2550</v>
      </c>
      <c r="J20" s="140">
        <v>350.89400000000001</v>
      </c>
      <c r="K20" s="136">
        <v>359.67</v>
      </c>
      <c r="L20" s="141"/>
      <c r="M20" s="133">
        <v>2550</v>
      </c>
      <c r="N20" s="140">
        <v>358.12700000000001</v>
      </c>
      <c r="O20" s="136">
        <v>367.08</v>
      </c>
      <c r="P20" s="141"/>
      <c r="Q20" s="133">
        <v>2550</v>
      </c>
      <c r="R20" s="140">
        <v>417.81</v>
      </c>
      <c r="S20" s="136">
        <v>428.26</v>
      </c>
      <c r="T20" s="141"/>
      <c r="U20" s="133">
        <v>2550</v>
      </c>
      <c r="V20" s="140">
        <v>417.81</v>
      </c>
      <c r="W20" s="136">
        <v>428.26</v>
      </c>
      <c r="Y20" s="133">
        <v>1275</v>
      </c>
      <c r="Z20" s="140">
        <v>110.761</v>
      </c>
      <c r="AA20" s="136">
        <v>113.53</v>
      </c>
      <c r="AB20" s="141"/>
      <c r="AC20" s="133">
        <v>1275</v>
      </c>
      <c r="AD20" s="140">
        <v>110.764</v>
      </c>
      <c r="AE20" s="136">
        <v>113.53</v>
      </c>
      <c r="AF20" s="141"/>
      <c r="AG20" s="141"/>
    </row>
    <row r="21" spans="1:33" x14ac:dyDescent="0.2">
      <c r="A21" s="133">
        <v>5316</v>
      </c>
      <c r="B21" s="140">
        <v>176.57400000000001</v>
      </c>
      <c r="C21" s="136">
        <v>180.99</v>
      </c>
      <c r="D21" s="141"/>
      <c r="E21" s="133">
        <v>5316</v>
      </c>
      <c r="F21" s="140">
        <v>176.57400000000001</v>
      </c>
      <c r="G21" s="136">
        <v>180.99</v>
      </c>
      <c r="H21" s="142"/>
      <c r="I21" s="133">
        <v>2700</v>
      </c>
      <c r="J21" s="140">
        <v>371.53399999999999</v>
      </c>
      <c r="K21" s="136">
        <v>380.82</v>
      </c>
      <c r="L21" s="141"/>
      <c r="M21" s="133">
        <v>2700</v>
      </c>
      <c r="N21" s="140">
        <v>379.19299999999998</v>
      </c>
      <c r="O21" s="136">
        <v>388.67</v>
      </c>
      <c r="P21" s="141"/>
      <c r="Q21" s="133">
        <v>2700</v>
      </c>
      <c r="R21" s="140">
        <v>442.387</v>
      </c>
      <c r="S21" s="136">
        <v>453.45</v>
      </c>
      <c r="T21" s="141"/>
      <c r="U21" s="133">
        <v>2700</v>
      </c>
      <c r="V21" s="140">
        <v>442.387</v>
      </c>
      <c r="W21" s="136">
        <v>453.45</v>
      </c>
      <c r="Y21" s="133">
        <v>1350</v>
      </c>
      <c r="Z21" s="140">
        <v>117.277</v>
      </c>
      <c r="AA21" s="136">
        <v>120.21</v>
      </c>
      <c r="AB21" s="141"/>
      <c r="AC21" s="133">
        <v>1350</v>
      </c>
      <c r="AD21" s="140">
        <v>117.279</v>
      </c>
      <c r="AE21" s="136">
        <v>120.21</v>
      </c>
      <c r="AF21" s="141"/>
      <c r="AG21" s="141"/>
    </row>
    <row r="22" spans="1:33" x14ac:dyDescent="0.2">
      <c r="A22" s="133">
        <v>5558</v>
      </c>
      <c r="B22" s="140">
        <v>186.38399999999999</v>
      </c>
      <c r="C22" s="136">
        <v>191.04</v>
      </c>
      <c r="D22" s="141"/>
      <c r="E22" s="133">
        <v>5558</v>
      </c>
      <c r="F22" s="140">
        <v>186.38399999999999</v>
      </c>
      <c r="G22" s="136">
        <v>191.04</v>
      </c>
      <c r="H22" s="142"/>
      <c r="I22" s="133">
        <v>2850</v>
      </c>
      <c r="J22" s="140">
        <v>392.17500000000001</v>
      </c>
      <c r="K22" s="136">
        <v>401.98</v>
      </c>
      <c r="L22" s="141"/>
      <c r="M22" s="133">
        <v>2850</v>
      </c>
      <c r="N22" s="140">
        <v>400.26</v>
      </c>
      <c r="O22" s="136">
        <v>410.27</v>
      </c>
      <c r="P22" s="141"/>
      <c r="Q22" s="133">
        <v>2850</v>
      </c>
      <c r="R22" s="140">
        <v>466.964</v>
      </c>
      <c r="S22" s="136">
        <v>478.64</v>
      </c>
      <c r="T22" s="141"/>
      <c r="U22" s="133">
        <v>2850</v>
      </c>
      <c r="V22" s="140">
        <v>466.964</v>
      </c>
      <c r="W22" s="136">
        <v>478.64</v>
      </c>
      <c r="Y22" s="133">
        <v>1425</v>
      </c>
      <c r="Z22" s="140">
        <v>123.792</v>
      </c>
      <c r="AA22" s="136">
        <v>126.89</v>
      </c>
      <c r="AB22" s="141"/>
      <c r="AC22" s="133">
        <v>1425</v>
      </c>
      <c r="AD22" s="140">
        <v>123.795</v>
      </c>
      <c r="AE22" s="136">
        <v>126.89</v>
      </c>
      <c r="AF22" s="141"/>
      <c r="AG22" s="141"/>
    </row>
    <row r="23" spans="1:33" x14ac:dyDescent="0.2">
      <c r="A23" s="133">
        <v>5703</v>
      </c>
      <c r="B23" s="140">
        <v>192.26900000000001</v>
      </c>
      <c r="C23" s="136">
        <v>197.08</v>
      </c>
      <c r="D23" s="141"/>
      <c r="E23" s="133">
        <v>5703</v>
      </c>
      <c r="F23" s="140">
        <v>192.26900000000001</v>
      </c>
      <c r="G23" s="136">
        <v>197.08</v>
      </c>
      <c r="H23" s="142"/>
      <c r="I23" s="133">
        <v>2940</v>
      </c>
      <c r="J23" s="140">
        <v>404.56</v>
      </c>
      <c r="K23" s="136">
        <v>414.67</v>
      </c>
      <c r="L23" s="141"/>
      <c r="M23" s="133">
        <v>2940</v>
      </c>
      <c r="N23" s="140">
        <v>412.899</v>
      </c>
      <c r="O23" s="136">
        <v>423.22</v>
      </c>
      <c r="P23" s="141"/>
      <c r="Q23" s="133">
        <v>2940</v>
      </c>
      <c r="R23" s="140">
        <v>481.71</v>
      </c>
      <c r="S23" s="136">
        <v>493.75</v>
      </c>
      <c r="T23" s="141"/>
      <c r="U23" s="133">
        <v>2940</v>
      </c>
      <c r="V23" s="140">
        <v>481.71</v>
      </c>
      <c r="W23" s="136">
        <v>493.75</v>
      </c>
      <c r="Y23" s="133">
        <v>1470</v>
      </c>
      <c r="Z23" s="140">
        <v>127.70099999999999</v>
      </c>
      <c r="AA23" s="136">
        <v>130.88999999999999</v>
      </c>
      <c r="AB23" s="141"/>
      <c r="AC23" s="133">
        <v>1470</v>
      </c>
      <c r="AD23" s="140">
        <v>127.70399999999999</v>
      </c>
      <c r="AE23" s="136">
        <v>130.9</v>
      </c>
      <c r="AF23" s="141"/>
      <c r="AG23" s="141"/>
    </row>
    <row r="24" spans="1:33" x14ac:dyDescent="0.2">
      <c r="A24" s="133">
        <v>5800</v>
      </c>
      <c r="B24" s="140">
        <v>196.19300000000001</v>
      </c>
      <c r="C24" s="136">
        <v>201.1</v>
      </c>
      <c r="D24" s="141"/>
      <c r="E24" s="133">
        <v>5800</v>
      </c>
      <c r="F24" s="140">
        <v>196.19300000000001</v>
      </c>
      <c r="G24" s="136">
        <v>201.1</v>
      </c>
      <c r="H24" s="142"/>
      <c r="I24" s="133">
        <v>3000</v>
      </c>
      <c r="J24" s="140">
        <v>412.81599999999997</v>
      </c>
      <c r="K24" s="136">
        <v>423.14</v>
      </c>
      <c r="L24" s="141"/>
      <c r="M24" s="133">
        <v>3000</v>
      </c>
      <c r="N24" s="140">
        <v>421.32600000000002</v>
      </c>
      <c r="O24" s="136">
        <v>431.86</v>
      </c>
      <c r="P24" s="141"/>
      <c r="Q24" s="133">
        <v>3000</v>
      </c>
      <c r="R24" s="140">
        <v>491.541</v>
      </c>
      <c r="S24" s="136">
        <v>503.83</v>
      </c>
      <c r="T24" s="141"/>
      <c r="U24" s="133">
        <v>3000</v>
      </c>
      <c r="V24" s="140">
        <v>491.541</v>
      </c>
      <c r="W24" s="136">
        <v>503.83</v>
      </c>
      <c r="Y24" s="133">
        <v>1500</v>
      </c>
      <c r="Z24" s="140">
        <v>130.30699999999999</v>
      </c>
      <c r="AA24" s="136">
        <v>133.56</v>
      </c>
      <c r="AB24" s="141"/>
      <c r="AC24" s="133">
        <v>1500</v>
      </c>
      <c r="AD24" s="140">
        <v>130.31</v>
      </c>
      <c r="AE24" s="136">
        <v>133.57</v>
      </c>
      <c r="AF24" s="141"/>
      <c r="AG24" s="141"/>
    </row>
    <row r="25" spans="1:33" x14ac:dyDescent="0.2">
      <c r="A25" s="133"/>
      <c r="B25" s="140"/>
      <c r="C25" s="136"/>
      <c r="D25" s="141"/>
      <c r="E25" s="133"/>
      <c r="F25" s="140"/>
      <c r="G25" s="136"/>
      <c r="H25" s="142"/>
      <c r="I25" s="133"/>
      <c r="J25" s="140"/>
      <c r="K25" s="136"/>
      <c r="L25" s="141"/>
      <c r="M25" s="133"/>
      <c r="N25" s="140"/>
      <c r="O25" s="136"/>
      <c r="P25" s="141"/>
      <c r="Q25" s="133"/>
      <c r="R25" s="140"/>
      <c r="S25" s="136"/>
      <c r="T25" s="141"/>
      <c r="U25" s="133"/>
      <c r="V25" s="140"/>
      <c r="W25" s="136"/>
      <c r="Y25" s="133"/>
      <c r="Z25" s="140"/>
      <c r="AA25" s="136"/>
      <c r="AB25" s="141"/>
      <c r="AC25" s="133"/>
      <c r="AD25" s="140"/>
      <c r="AE25" s="136"/>
      <c r="AF25" s="141"/>
      <c r="AG25" s="141"/>
    </row>
    <row r="27" spans="1:33" ht="30" customHeight="1" x14ac:dyDescent="0.2">
      <c r="A27" s="310" t="s">
        <v>104</v>
      </c>
      <c r="B27" s="310"/>
      <c r="C27" s="310"/>
      <c r="E27" s="310" t="s">
        <v>105</v>
      </c>
      <c r="F27" s="310"/>
      <c r="G27" s="310"/>
      <c r="I27" s="310" t="s">
        <v>106</v>
      </c>
      <c r="J27" s="310"/>
      <c r="K27" s="310"/>
      <c r="M27" s="310" t="s">
        <v>107</v>
      </c>
      <c r="N27" s="310"/>
      <c r="O27" s="310"/>
      <c r="Q27" s="310" t="s">
        <v>108</v>
      </c>
      <c r="R27" s="310"/>
      <c r="S27" s="310"/>
    </row>
    <row r="28" spans="1:33" ht="30" customHeight="1" x14ac:dyDescent="0.2">
      <c r="A28" s="138" t="s">
        <v>30</v>
      </c>
      <c r="B28" s="138" t="s">
        <v>31</v>
      </c>
      <c r="C28" s="143" t="s">
        <v>96</v>
      </c>
      <c r="E28" s="138" t="s">
        <v>30</v>
      </c>
      <c r="F28" s="138" t="s">
        <v>31</v>
      </c>
      <c r="G28" s="139" t="s">
        <v>96</v>
      </c>
      <c r="I28" s="138" t="s">
        <v>30</v>
      </c>
      <c r="J28" s="138" t="s">
        <v>31</v>
      </c>
      <c r="K28" s="139" t="s">
        <v>96</v>
      </c>
      <c r="M28" s="138" t="s">
        <v>30</v>
      </c>
      <c r="N28" s="138" t="s">
        <v>31</v>
      </c>
      <c r="O28" s="139" t="s">
        <v>96</v>
      </c>
      <c r="Q28" s="138" t="s">
        <v>30</v>
      </c>
      <c r="R28" s="138" t="s">
        <v>31</v>
      </c>
      <c r="S28" s="139" t="s">
        <v>96</v>
      </c>
      <c r="V28" s="144"/>
      <c r="W28" s="144"/>
    </row>
    <row r="29" spans="1:33" x14ac:dyDescent="0.2">
      <c r="A29" s="133">
        <v>0</v>
      </c>
      <c r="B29" s="145">
        <v>0</v>
      </c>
      <c r="C29" s="146">
        <v>0</v>
      </c>
      <c r="D29" s="141"/>
      <c r="E29" s="133">
        <v>0</v>
      </c>
      <c r="F29" s="140">
        <v>0</v>
      </c>
      <c r="G29" s="136">
        <v>0</v>
      </c>
      <c r="H29" s="141"/>
      <c r="I29" s="133">
        <v>0</v>
      </c>
      <c r="J29" s="145">
        <v>0</v>
      </c>
      <c r="K29" s="136">
        <v>0</v>
      </c>
      <c r="L29" s="141"/>
      <c r="M29" s="133">
        <v>0</v>
      </c>
      <c r="N29" s="145">
        <v>0</v>
      </c>
      <c r="O29" s="146">
        <v>0</v>
      </c>
      <c r="P29" s="141"/>
      <c r="Q29" s="133">
        <v>0</v>
      </c>
      <c r="R29" s="145">
        <v>0</v>
      </c>
      <c r="S29" s="136">
        <v>0</v>
      </c>
      <c r="T29" s="147"/>
      <c r="U29" s="147"/>
      <c r="V29" s="144"/>
      <c r="W29" s="148"/>
    </row>
    <row r="30" spans="1:33" x14ac:dyDescent="0.2">
      <c r="A30" s="133">
        <v>505</v>
      </c>
      <c r="B30" s="140">
        <v>7.52</v>
      </c>
      <c r="C30" s="136">
        <v>7.71</v>
      </c>
      <c r="D30" s="141"/>
      <c r="E30" s="133">
        <v>455</v>
      </c>
      <c r="F30" s="140">
        <v>7.0179999999999998</v>
      </c>
      <c r="G30" s="136">
        <v>7.19</v>
      </c>
      <c r="H30" s="141"/>
      <c r="I30" s="133">
        <v>215</v>
      </c>
      <c r="J30" s="140">
        <v>0.57199999999999995</v>
      </c>
      <c r="K30" s="136">
        <v>0.59</v>
      </c>
      <c r="L30" s="141"/>
      <c r="M30" s="133">
        <v>150</v>
      </c>
      <c r="N30" s="140">
        <v>2.5529999999999999</v>
      </c>
      <c r="O30" s="136">
        <v>2.62</v>
      </c>
      <c r="P30" s="141"/>
      <c r="Q30" s="133">
        <v>150</v>
      </c>
      <c r="R30" s="140">
        <v>0.42499999999999999</v>
      </c>
      <c r="S30" s="136">
        <v>0.44</v>
      </c>
      <c r="T30" s="147"/>
      <c r="U30" s="147"/>
      <c r="V30" s="144"/>
      <c r="W30" s="148"/>
    </row>
    <row r="31" spans="1:33" x14ac:dyDescent="0.2">
      <c r="A31" s="133">
        <v>1010</v>
      </c>
      <c r="B31" s="140">
        <v>15.04</v>
      </c>
      <c r="C31" s="136">
        <v>15.42</v>
      </c>
      <c r="D31" s="141"/>
      <c r="E31" s="133">
        <v>910</v>
      </c>
      <c r="F31" s="140">
        <v>14.035</v>
      </c>
      <c r="G31" s="136">
        <v>14.39</v>
      </c>
      <c r="H31" s="141"/>
      <c r="I31" s="133">
        <v>430</v>
      </c>
      <c r="J31" s="140">
        <v>1.1439999999999999</v>
      </c>
      <c r="K31" s="136">
        <v>1.17</v>
      </c>
      <c r="L31" s="141"/>
      <c r="M31" s="133">
        <v>300</v>
      </c>
      <c r="N31" s="140">
        <v>5.1070000000000002</v>
      </c>
      <c r="O31" s="136">
        <v>5.23</v>
      </c>
      <c r="P31" s="141"/>
      <c r="Q31" s="133">
        <v>300</v>
      </c>
      <c r="R31" s="140">
        <v>0.85099999999999998</v>
      </c>
      <c r="S31" s="136">
        <v>0.87</v>
      </c>
      <c r="T31" s="147"/>
      <c r="U31" s="147"/>
      <c r="V31" s="144"/>
      <c r="W31" s="148"/>
    </row>
    <row r="32" spans="1:33" x14ac:dyDescent="0.2">
      <c r="A32" s="133">
        <v>1515</v>
      </c>
      <c r="B32" s="140">
        <v>22.56</v>
      </c>
      <c r="C32" s="136">
        <v>23.12</v>
      </c>
      <c r="D32" s="141"/>
      <c r="E32" s="133">
        <v>1365</v>
      </c>
      <c r="F32" s="140">
        <v>21.053000000000001</v>
      </c>
      <c r="G32" s="136">
        <v>21.58</v>
      </c>
      <c r="H32" s="141"/>
      <c r="I32" s="133">
        <v>645</v>
      </c>
      <c r="J32" s="140">
        <v>1.7150000000000001</v>
      </c>
      <c r="K32" s="136">
        <v>1.76</v>
      </c>
      <c r="L32" s="141"/>
      <c r="M32" s="133">
        <v>450</v>
      </c>
      <c r="N32" s="140">
        <v>7.66</v>
      </c>
      <c r="O32" s="136">
        <v>7.85</v>
      </c>
      <c r="P32" s="141"/>
      <c r="Q32" s="133">
        <v>450</v>
      </c>
      <c r="R32" s="140">
        <v>1.276</v>
      </c>
      <c r="S32" s="136">
        <v>1.31</v>
      </c>
      <c r="T32" s="147"/>
      <c r="U32" s="147"/>
      <c r="V32" s="144"/>
      <c r="W32" s="148"/>
    </row>
    <row r="33" spans="1:23" x14ac:dyDescent="0.2">
      <c r="A33" s="133">
        <v>2020</v>
      </c>
      <c r="B33" s="140">
        <v>30.08</v>
      </c>
      <c r="C33" s="136">
        <v>30.83</v>
      </c>
      <c r="D33" s="141"/>
      <c r="E33" s="133">
        <v>1820</v>
      </c>
      <c r="F33" s="140">
        <v>28.07</v>
      </c>
      <c r="G33" s="136">
        <v>28.77</v>
      </c>
      <c r="H33" s="141"/>
      <c r="I33" s="133">
        <v>860</v>
      </c>
      <c r="J33" s="140">
        <v>2.2869999999999999</v>
      </c>
      <c r="K33" s="136">
        <v>2.34</v>
      </c>
      <c r="L33" s="141"/>
      <c r="M33" s="133">
        <v>600</v>
      </c>
      <c r="N33" s="140">
        <v>10.212999999999999</v>
      </c>
      <c r="O33" s="136">
        <v>10.47</v>
      </c>
      <c r="P33" s="141"/>
      <c r="Q33" s="133">
        <v>600</v>
      </c>
      <c r="R33" s="140">
        <v>1.702</v>
      </c>
      <c r="S33" s="136">
        <v>1.74</v>
      </c>
      <c r="T33" s="147"/>
      <c r="U33" s="147"/>
      <c r="V33" s="144"/>
      <c r="W33" s="148"/>
    </row>
    <row r="34" spans="1:23" x14ac:dyDescent="0.2">
      <c r="A34" s="133">
        <v>2525</v>
      </c>
      <c r="B34" s="140">
        <v>37.6</v>
      </c>
      <c r="C34" s="136">
        <v>38.54</v>
      </c>
      <c r="D34" s="141"/>
      <c r="E34" s="133">
        <v>2275</v>
      </c>
      <c r="F34" s="140">
        <v>35.088000000000001</v>
      </c>
      <c r="G34" s="136">
        <v>35.97</v>
      </c>
      <c r="H34" s="141"/>
      <c r="I34" s="133">
        <v>1075</v>
      </c>
      <c r="J34" s="140">
        <v>2.859</v>
      </c>
      <c r="K34" s="136">
        <v>2.93</v>
      </c>
      <c r="L34" s="141"/>
      <c r="M34" s="133">
        <v>750</v>
      </c>
      <c r="N34" s="140">
        <v>12.766</v>
      </c>
      <c r="O34" s="136">
        <v>13.09</v>
      </c>
      <c r="P34" s="141"/>
      <c r="Q34" s="133">
        <v>750</v>
      </c>
      <c r="R34" s="140">
        <v>2.1269999999999998</v>
      </c>
      <c r="S34" s="136">
        <v>2.1800000000000002</v>
      </c>
      <c r="T34" s="147"/>
      <c r="U34" s="147"/>
      <c r="V34" s="144"/>
      <c r="W34" s="148"/>
    </row>
    <row r="35" spans="1:23" x14ac:dyDescent="0.2">
      <c r="A35" s="133">
        <v>3030</v>
      </c>
      <c r="B35" s="140">
        <v>45.12</v>
      </c>
      <c r="C35" s="136">
        <v>46.25</v>
      </c>
      <c r="D35" s="141"/>
      <c r="E35" s="133">
        <v>2730</v>
      </c>
      <c r="F35" s="140">
        <v>42.104999999999997</v>
      </c>
      <c r="G35" s="136">
        <v>43.16</v>
      </c>
      <c r="H35" s="141"/>
      <c r="I35" s="133">
        <v>1290</v>
      </c>
      <c r="J35" s="140">
        <v>3.431</v>
      </c>
      <c r="K35" s="136">
        <v>3.52</v>
      </c>
      <c r="L35" s="141"/>
      <c r="M35" s="133">
        <v>900</v>
      </c>
      <c r="N35" s="140">
        <v>15.32</v>
      </c>
      <c r="O35" s="136">
        <v>15.7</v>
      </c>
      <c r="P35" s="141"/>
      <c r="Q35" s="133">
        <v>900</v>
      </c>
      <c r="R35" s="140">
        <v>2.5529999999999999</v>
      </c>
      <c r="S35" s="136">
        <v>2.62</v>
      </c>
      <c r="T35" s="147"/>
      <c r="U35" s="147"/>
      <c r="V35" s="144"/>
      <c r="W35" s="148"/>
    </row>
    <row r="36" spans="1:23" x14ac:dyDescent="0.2">
      <c r="A36" s="133">
        <v>3175</v>
      </c>
      <c r="B36" s="140">
        <v>52.64</v>
      </c>
      <c r="C36" s="136">
        <v>53.96</v>
      </c>
      <c r="D36" s="141"/>
      <c r="E36" s="133">
        <v>3117</v>
      </c>
      <c r="F36" s="140">
        <v>49.122999999999998</v>
      </c>
      <c r="G36" s="136">
        <v>50.35</v>
      </c>
      <c r="H36" s="141"/>
      <c r="I36" s="133">
        <v>1505</v>
      </c>
      <c r="J36" s="140">
        <v>4.0030000000000001</v>
      </c>
      <c r="K36" s="136">
        <v>4.0999999999999996</v>
      </c>
      <c r="L36" s="141"/>
      <c r="M36" s="133">
        <v>1050</v>
      </c>
      <c r="N36" s="140">
        <v>17.873000000000001</v>
      </c>
      <c r="O36" s="136">
        <v>18.32</v>
      </c>
      <c r="P36" s="141"/>
      <c r="Q36" s="133">
        <v>1050</v>
      </c>
      <c r="R36" s="140">
        <v>2.9780000000000002</v>
      </c>
      <c r="S36" s="136">
        <v>3.05</v>
      </c>
      <c r="T36" s="147"/>
      <c r="U36" s="147"/>
      <c r="V36" s="144"/>
      <c r="W36" s="148"/>
    </row>
    <row r="37" spans="1:23" x14ac:dyDescent="0.2">
      <c r="A37" s="133">
        <v>3261</v>
      </c>
      <c r="B37" s="140">
        <v>60.16</v>
      </c>
      <c r="C37" s="136">
        <v>61.66</v>
      </c>
      <c r="D37" s="141"/>
      <c r="E37" s="133">
        <v>3208</v>
      </c>
      <c r="F37" s="140">
        <v>56.140999999999998</v>
      </c>
      <c r="G37" s="136">
        <v>57.54</v>
      </c>
      <c r="H37" s="141"/>
      <c r="I37" s="133">
        <v>1720</v>
      </c>
      <c r="J37" s="140">
        <v>4.5750000000000002</v>
      </c>
      <c r="K37" s="136">
        <v>4.6900000000000004</v>
      </c>
      <c r="L37" s="141"/>
      <c r="M37" s="133">
        <v>1200</v>
      </c>
      <c r="N37" s="140">
        <v>20.425999999999998</v>
      </c>
      <c r="O37" s="136">
        <v>20.94</v>
      </c>
      <c r="P37" s="141"/>
      <c r="Q37" s="133">
        <v>1200</v>
      </c>
      <c r="R37" s="140">
        <v>3.4039999999999999</v>
      </c>
      <c r="S37" s="136">
        <v>3.49</v>
      </c>
      <c r="T37" s="147"/>
      <c r="U37" s="147"/>
      <c r="V37" s="144"/>
      <c r="W37" s="148"/>
    </row>
    <row r="38" spans="1:23" x14ac:dyDescent="0.2">
      <c r="A38" s="133">
        <v>3348</v>
      </c>
      <c r="B38" s="140">
        <v>67.680000000000007</v>
      </c>
      <c r="C38" s="136">
        <v>69.37</v>
      </c>
      <c r="D38" s="141"/>
      <c r="E38" s="133">
        <v>3299</v>
      </c>
      <c r="F38" s="140">
        <v>63.158000000000001</v>
      </c>
      <c r="G38" s="136">
        <v>64.739999999999995</v>
      </c>
      <c r="H38" s="141"/>
      <c r="I38" s="133">
        <v>1935</v>
      </c>
      <c r="J38" s="140">
        <v>5.1459999999999999</v>
      </c>
      <c r="K38" s="136">
        <v>5.28</v>
      </c>
      <c r="L38" s="141"/>
      <c r="M38" s="133">
        <v>1350</v>
      </c>
      <c r="N38" s="140">
        <v>22.98</v>
      </c>
      <c r="O38" s="136">
        <v>23.55</v>
      </c>
      <c r="P38" s="141"/>
      <c r="Q38" s="133">
        <v>1350</v>
      </c>
      <c r="R38" s="140">
        <v>3.8290000000000002</v>
      </c>
      <c r="S38" s="136">
        <v>3.93</v>
      </c>
      <c r="T38" s="147"/>
      <c r="U38" s="147"/>
      <c r="V38" s="144"/>
      <c r="W38" s="148"/>
    </row>
    <row r="39" spans="1:23" x14ac:dyDescent="0.2">
      <c r="A39" s="133">
        <v>3434</v>
      </c>
      <c r="B39" s="140">
        <v>75.2</v>
      </c>
      <c r="C39" s="136">
        <v>77.08</v>
      </c>
      <c r="D39" s="141"/>
      <c r="E39" s="133">
        <v>3390</v>
      </c>
      <c r="F39" s="140">
        <v>70.176000000000002</v>
      </c>
      <c r="G39" s="136">
        <v>71.930000000000007</v>
      </c>
      <c r="H39" s="141"/>
      <c r="I39" s="133">
        <v>2150</v>
      </c>
      <c r="J39" s="140">
        <v>5.718</v>
      </c>
      <c r="K39" s="136">
        <v>5.86</v>
      </c>
      <c r="L39" s="141"/>
      <c r="M39" s="133">
        <v>1500</v>
      </c>
      <c r="N39" s="140">
        <v>25.533000000000001</v>
      </c>
      <c r="O39" s="136">
        <v>26.17</v>
      </c>
      <c r="P39" s="141"/>
      <c r="Q39" s="133">
        <v>1500</v>
      </c>
      <c r="R39" s="140">
        <v>4.2549999999999999</v>
      </c>
      <c r="S39" s="136">
        <v>4.3600000000000003</v>
      </c>
      <c r="T39" s="147"/>
      <c r="U39" s="147"/>
      <c r="V39" s="144"/>
      <c r="W39" s="148"/>
    </row>
    <row r="40" spans="1:23" x14ac:dyDescent="0.2">
      <c r="A40" s="133">
        <v>3521</v>
      </c>
      <c r="B40" s="140">
        <v>82.72</v>
      </c>
      <c r="C40" s="136">
        <v>84.79</v>
      </c>
      <c r="D40" s="141"/>
      <c r="E40" s="133">
        <v>3481</v>
      </c>
      <c r="F40" s="140">
        <v>77.192999999999998</v>
      </c>
      <c r="G40" s="136">
        <v>79.12</v>
      </c>
      <c r="H40" s="141"/>
      <c r="I40" s="133">
        <v>2365</v>
      </c>
      <c r="J40" s="140">
        <v>6.29</v>
      </c>
      <c r="K40" s="136">
        <v>6.45</v>
      </c>
      <c r="L40" s="141"/>
      <c r="M40" s="133">
        <v>1650</v>
      </c>
      <c r="N40" s="140">
        <v>28.085999999999999</v>
      </c>
      <c r="O40" s="136">
        <v>28.79</v>
      </c>
      <c r="P40" s="141"/>
      <c r="Q40" s="133">
        <v>1650</v>
      </c>
      <c r="R40" s="140">
        <v>4.68</v>
      </c>
      <c r="S40" s="136">
        <v>4.8</v>
      </c>
      <c r="T40" s="147"/>
      <c r="U40" s="147"/>
      <c r="V40" s="144"/>
      <c r="W40" s="148"/>
    </row>
    <row r="41" spans="1:23" x14ac:dyDescent="0.2">
      <c r="A41" s="133">
        <v>3608</v>
      </c>
      <c r="B41" s="140">
        <v>90.239000000000004</v>
      </c>
      <c r="C41" s="136">
        <v>92.5</v>
      </c>
      <c r="D41" s="141"/>
      <c r="E41" s="133">
        <v>3572</v>
      </c>
      <c r="F41" s="140">
        <v>84.210999999999999</v>
      </c>
      <c r="G41" s="136">
        <v>86.32</v>
      </c>
      <c r="H41" s="141"/>
      <c r="I41" s="133">
        <v>2580</v>
      </c>
      <c r="J41" s="140">
        <v>6.8620000000000001</v>
      </c>
      <c r="K41" s="136">
        <v>7.03</v>
      </c>
      <c r="L41" s="141"/>
      <c r="M41" s="133">
        <v>1800</v>
      </c>
      <c r="N41" s="140">
        <v>30.64</v>
      </c>
      <c r="O41" s="136">
        <v>31.41</v>
      </c>
      <c r="P41" s="141"/>
      <c r="Q41" s="133">
        <v>1800</v>
      </c>
      <c r="R41" s="140">
        <v>5.1059999999999999</v>
      </c>
      <c r="S41" s="136">
        <v>5.23</v>
      </c>
      <c r="T41" s="147"/>
      <c r="U41" s="147"/>
      <c r="V41" s="144"/>
      <c r="W41" s="148"/>
    </row>
    <row r="42" spans="1:23" x14ac:dyDescent="0.2">
      <c r="A42" s="133">
        <v>3694</v>
      </c>
      <c r="B42" s="140">
        <v>97.759</v>
      </c>
      <c r="C42" s="136">
        <v>100.2</v>
      </c>
      <c r="D42" s="141"/>
      <c r="E42" s="133">
        <v>3663</v>
      </c>
      <c r="F42" s="140">
        <v>91.228999999999999</v>
      </c>
      <c r="G42" s="136">
        <v>93.51</v>
      </c>
      <c r="H42" s="141"/>
      <c r="I42" s="133">
        <v>2795</v>
      </c>
      <c r="J42" s="140">
        <v>7.4340000000000002</v>
      </c>
      <c r="K42" s="136">
        <v>7.62</v>
      </c>
      <c r="L42" s="141"/>
      <c r="M42" s="133">
        <v>1950</v>
      </c>
      <c r="N42" s="140">
        <v>33.192999999999998</v>
      </c>
      <c r="O42" s="136">
        <v>34.020000000000003</v>
      </c>
      <c r="P42" s="141"/>
      <c r="Q42" s="133">
        <v>1950</v>
      </c>
      <c r="R42" s="140">
        <v>5.5309999999999997</v>
      </c>
      <c r="S42" s="136">
        <v>5.67</v>
      </c>
      <c r="T42" s="147"/>
      <c r="U42" s="147"/>
      <c r="V42" s="144"/>
      <c r="W42" s="148"/>
    </row>
    <row r="43" spans="1:23" x14ac:dyDescent="0.2">
      <c r="A43" s="133">
        <v>3781</v>
      </c>
      <c r="B43" s="140">
        <v>105.279</v>
      </c>
      <c r="C43" s="136">
        <v>107.91</v>
      </c>
      <c r="D43" s="141"/>
      <c r="E43" s="133">
        <v>3754</v>
      </c>
      <c r="F43" s="140">
        <v>98.245999999999995</v>
      </c>
      <c r="G43" s="136">
        <v>100.7</v>
      </c>
      <c r="H43" s="141"/>
      <c r="I43" s="133">
        <v>3010</v>
      </c>
      <c r="J43" s="140">
        <v>8.0060000000000002</v>
      </c>
      <c r="K43" s="136">
        <v>8.2100000000000009</v>
      </c>
      <c r="L43" s="141"/>
      <c r="M43" s="133">
        <v>2100</v>
      </c>
      <c r="N43" s="140">
        <v>35.746000000000002</v>
      </c>
      <c r="O43" s="136">
        <v>36.64</v>
      </c>
      <c r="P43" s="141"/>
      <c r="Q43" s="133">
        <v>2100</v>
      </c>
      <c r="R43" s="140">
        <v>5.9569999999999999</v>
      </c>
      <c r="S43" s="136">
        <v>6.11</v>
      </c>
      <c r="T43" s="147"/>
      <c r="U43" s="147"/>
      <c r="V43" s="144"/>
      <c r="W43" s="148"/>
    </row>
    <row r="44" spans="1:23" x14ac:dyDescent="0.2">
      <c r="A44" s="133">
        <v>3867</v>
      </c>
      <c r="B44" s="140">
        <v>112.79900000000001</v>
      </c>
      <c r="C44" s="136">
        <v>115.62</v>
      </c>
      <c r="D44" s="141"/>
      <c r="E44" s="133">
        <v>3845</v>
      </c>
      <c r="F44" s="140">
        <v>105.264</v>
      </c>
      <c r="G44" s="136">
        <v>107.9</v>
      </c>
      <c r="H44" s="141"/>
      <c r="I44" s="133">
        <v>3225</v>
      </c>
      <c r="J44" s="140">
        <v>8.577</v>
      </c>
      <c r="K44" s="136">
        <v>8.7899999999999991</v>
      </c>
      <c r="L44" s="141"/>
      <c r="M44" s="133">
        <v>2250</v>
      </c>
      <c r="N44" s="140">
        <v>38.298999999999999</v>
      </c>
      <c r="O44" s="136">
        <v>39.26</v>
      </c>
      <c r="P44" s="141"/>
      <c r="Q44" s="133">
        <v>2250</v>
      </c>
      <c r="R44" s="140">
        <v>6.3819999999999997</v>
      </c>
      <c r="S44" s="136">
        <v>6.54</v>
      </c>
      <c r="T44" s="147"/>
      <c r="U44" s="147"/>
      <c r="V44" s="144"/>
      <c r="W44" s="148"/>
    </row>
    <row r="45" spans="1:23" x14ac:dyDescent="0.2">
      <c r="A45" s="133">
        <v>3954</v>
      </c>
      <c r="B45" s="140">
        <v>120.319</v>
      </c>
      <c r="C45" s="136">
        <v>123.33</v>
      </c>
      <c r="D45" s="141"/>
      <c r="E45" s="133">
        <v>3936</v>
      </c>
      <c r="F45" s="140">
        <v>112.28100000000001</v>
      </c>
      <c r="G45" s="136">
        <v>115.09</v>
      </c>
      <c r="H45" s="141"/>
      <c r="I45" s="133">
        <v>3440</v>
      </c>
      <c r="J45" s="140">
        <v>9.1489999999999991</v>
      </c>
      <c r="K45" s="136">
        <v>9.3800000000000008</v>
      </c>
      <c r="L45" s="141"/>
      <c r="M45" s="133">
        <v>2400</v>
      </c>
      <c r="N45" s="140">
        <v>40.853000000000002</v>
      </c>
      <c r="O45" s="136">
        <v>41.87</v>
      </c>
      <c r="P45" s="141"/>
      <c r="Q45" s="133">
        <v>2400</v>
      </c>
      <c r="R45" s="140">
        <v>6.8079999999999998</v>
      </c>
      <c r="S45" s="136">
        <v>6.98</v>
      </c>
      <c r="T45" s="147"/>
      <c r="U45" s="147"/>
      <c r="V45" s="144"/>
      <c r="W45" s="148"/>
    </row>
    <row r="46" spans="1:23" x14ac:dyDescent="0.2">
      <c r="A46" s="133">
        <v>4040</v>
      </c>
      <c r="B46" s="140">
        <v>127.839</v>
      </c>
      <c r="C46" s="136">
        <v>131.04</v>
      </c>
      <c r="D46" s="141"/>
      <c r="E46" s="133">
        <v>4027</v>
      </c>
      <c r="F46" s="140">
        <v>119.29900000000001</v>
      </c>
      <c r="G46" s="136">
        <v>122.28</v>
      </c>
      <c r="H46" s="141"/>
      <c r="I46" s="133">
        <v>3655</v>
      </c>
      <c r="J46" s="140">
        <v>9.7210000000000001</v>
      </c>
      <c r="K46" s="136">
        <v>9.9600000000000009</v>
      </c>
      <c r="L46" s="141"/>
      <c r="M46" s="133">
        <v>2550</v>
      </c>
      <c r="N46" s="140">
        <v>43.405999999999999</v>
      </c>
      <c r="O46" s="136">
        <v>44.49</v>
      </c>
      <c r="P46" s="141"/>
      <c r="Q46" s="133">
        <v>2550</v>
      </c>
      <c r="R46" s="140">
        <v>7.2329999999999997</v>
      </c>
      <c r="S46" s="136">
        <v>7.41</v>
      </c>
      <c r="T46" s="147"/>
      <c r="U46" s="147"/>
      <c r="V46" s="144"/>
      <c r="W46" s="148"/>
    </row>
    <row r="47" spans="1:23" x14ac:dyDescent="0.2">
      <c r="A47" s="133">
        <v>4127</v>
      </c>
      <c r="B47" s="140">
        <v>135.35900000000001</v>
      </c>
      <c r="C47" s="136">
        <v>138.74</v>
      </c>
      <c r="D47" s="141"/>
      <c r="E47" s="133">
        <v>4118</v>
      </c>
      <c r="F47" s="140">
        <v>126.316</v>
      </c>
      <c r="G47" s="136">
        <v>129.47</v>
      </c>
      <c r="H47" s="141"/>
      <c r="I47" s="133">
        <v>3870</v>
      </c>
      <c r="J47" s="140">
        <v>10.292999999999999</v>
      </c>
      <c r="K47" s="136">
        <v>10.55</v>
      </c>
      <c r="L47" s="141"/>
      <c r="M47" s="133">
        <v>2700</v>
      </c>
      <c r="N47" s="140">
        <v>45.959000000000003</v>
      </c>
      <c r="O47" s="136">
        <v>47.11</v>
      </c>
      <c r="P47" s="141"/>
      <c r="Q47" s="133">
        <v>2700</v>
      </c>
      <c r="R47" s="140">
        <v>7.6589999999999998</v>
      </c>
      <c r="S47" s="136">
        <v>7.85</v>
      </c>
      <c r="T47" s="147"/>
      <c r="U47" s="147"/>
      <c r="V47" s="144"/>
      <c r="W47" s="148"/>
    </row>
    <row r="48" spans="1:23" x14ac:dyDescent="0.2">
      <c r="A48" s="133">
        <v>4213</v>
      </c>
      <c r="B48" s="140">
        <v>142.87899999999999</v>
      </c>
      <c r="C48" s="136">
        <v>146.44999999999999</v>
      </c>
      <c r="D48" s="141"/>
      <c r="E48" s="133">
        <v>4209</v>
      </c>
      <c r="F48" s="140">
        <v>133.334</v>
      </c>
      <c r="G48" s="136">
        <v>136.66999999999999</v>
      </c>
      <c r="H48" s="141"/>
      <c r="I48" s="133">
        <v>4085</v>
      </c>
      <c r="J48" s="140">
        <v>10.865</v>
      </c>
      <c r="K48" s="136">
        <v>11.14</v>
      </c>
      <c r="L48" s="141"/>
      <c r="M48" s="133">
        <v>2850</v>
      </c>
      <c r="N48" s="140">
        <v>48.512999999999998</v>
      </c>
      <c r="O48" s="136">
        <v>49.73</v>
      </c>
      <c r="P48" s="141"/>
      <c r="Q48" s="133">
        <v>2850</v>
      </c>
      <c r="R48" s="140">
        <v>8.0839999999999996</v>
      </c>
      <c r="S48" s="136">
        <v>8.2899999999999991</v>
      </c>
      <c r="T48" s="147"/>
      <c r="U48" s="147"/>
      <c r="V48" s="144"/>
      <c r="W48" s="148"/>
    </row>
    <row r="49" spans="1:23" x14ac:dyDescent="0.2">
      <c r="A49" s="133">
        <v>4265</v>
      </c>
      <c r="B49" s="140">
        <v>147.39099999999999</v>
      </c>
      <c r="C49" s="136">
        <v>151.08000000000001</v>
      </c>
      <c r="D49" s="141"/>
      <c r="E49" s="133">
        <v>4264</v>
      </c>
      <c r="F49" s="140">
        <v>137.54499999999999</v>
      </c>
      <c r="G49" s="136">
        <v>140.97999999999999</v>
      </c>
      <c r="H49" s="141"/>
      <c r="I49" s="133">
        <v>4214</v>
      </c>
      <c r="J49" s="140">
        <v>11.208</v>
      </c>
      <c r="K49" s="136">
        <v>11.49</v>
      </c>
      <c r="L49" s="141"/>
      <c r="M49" s="133">
        <v>2940</v>
      </c>
      <c r="N49" s="140">
        <v>50.045000000000002</v>
      </c>
      <c r="O49" s="136">
        <v>51.3</v>
      </c>
      <c r="P49" s="141"/>
      <c r="Q49" s="133">
        <v>2940</v>
      </c>
      <c r="R49" s="140">
        <v>8.34</v>
      </c>
      <c r="S49" s="136">
        <v>8.5500000000000007</v>
      </c>
      <c r="T49" s="147"/>
      <c r="U49" s="147"/>
      <c r="V49" s="144"/>
      <c r="W49" s="148"/>
    </row>
    <row r="50" spans="1:23" x14ac:dyDescent="0.2">
      <c r="A50" s="133">
        <v>4300</v>
      </c>
      <c r="B50" s="140">
        <v>150.399</v>
      </c>
      <c r="C50" s="136">
        <v>154.16</v>
      </c>
      <c r="D50" s="141"/>
      <c r="E50" s="133">
        <v>4300</v>
      </c>
      <c r="F50" s="140">
        <v>140.352</v>
      </c>
      <c r="G50" s="136">
        <v>143.86000000000001</v>
      </c>
      <c r="H50" s="141"/>
      <c r="I50" s="133">
        <v>4300</v>
      </c>
      <c r="J50" s="140">
        <v>11.436</v>
      </c>
      <c r="K50" s="136">
        <v>11.72</v>
      </c>
      <c r="L50" s="141"/>
      <c r="M50" s="133">
        <v>3000</v>
      </c>
      <c r="N50" s="140">
        <v>51.066000000000003</v>
      </c>
      <c r="O50" s="136">
        <v>52.34</v>
      </c>
      <c r="P50" s="141"/>
      <c r="Q50" s="133">
        <v>3000</v>
      </c>
      <c r="R50" s="140">
        <v>8.51</v>
      </c>
      <c r="S50" s="136">
        <v>8.7200000000000006</v>
      </c>
      <c r="T50" s="147"/>
      <c r="U50" s="147"/>
      <c r="V50" s="144"/>
      <c r="W50" s="148"/>
    </row>
    <row r="51" spans="1:23" x14ac:dyDescent="0.2">
      <c r="A51" s="149"/>
      <c r="B51" s="150"/>
      <c r="C51" s="151"/>
      <c r="E51" s="149"/>
      <c r="F51" s="150"/>
      <c r="G51" s="151"/>
      <c r="V51" s="144"/>
      <c r="W51" s="148"/>
    </row>
    <row r="52" spans="1:23" x14ac:dyDescent="0.2">
      <c r="A52" s="149"/>
      <c r="B52" s="150"/>
      <c r="C52" s="151"/>
      <c r="E52" s="149"/>
      <c r="F52" s="150"/>
      <c r="G52" s="151"/>
      <c r="V52" s="144"/>
      <c r="W52" s="148"/>
    </row>
    <row r="53" spans="1:23" x14ac:dyDescent="0.2">
      <c r="A53" s="149"/>
      <c r="B53" s="150"/>
      <c r="C53" s="151"/>
      <c r="E53" s="149"/>
      <c r="F53" s="150"/>
      <c r="G53" s="151"/>
      <c r="V53" s="144"/>
      <c r="W53" s="148"/>
    </row>
    <row r="54" spans="1:23" x14ac:dyDescent="0.2">
      <c r="A54" s="149"/>
      <c r="B54" s="150"/>
      <c r="C54" s="151"/>
      <c r="E54" s="149"/>
      <c r="F54" s="150"/>
      <c r="G54" s="151"/>
      <c r="V54" s="144"/>
      <c r="W54" s="148"/>
    </row>
    <row r="55" spans="1:23" x14ac:dyDescent="0.2">
      <c r="A55" s="149"/>
      <c r="B55" s="150"/>
      <c r="C55" s="151"/>
      <c r="E55" s="149"/>
      <c r="F55" s="150"/>
      <c r="G55" s="151"/>
      <c r="V55" s="144"/>
      <c r="W55" s="148"/>
    </row>
    <row r="56" spans="1:23" x14ac:dyDescent="0.2">
      <c r="A56" s="149"/>
      <c r="B56" s="150"/>
      <c r="C56" s="151"/>
      <c r="E56" s="149"/>
      <c r="F56" s="150"/>
      <c r="G56" s="151"/>
      <c r="V56" s="144"/>
      <c r="W56" s="148"/>
    </row>
    <row r="57" spans="1:23" x14ac:dyDescent="0.2">
      <c r="A57" s="149"/>
      <c r="B57" s="150"/>
      <c r="C57" s="151"/>
      <c r="E57" s="149"/>
      <c r="F57" s="150"/>
      <c r="G57" s="151"/>
      <c r="V57" s="144"/>
      <c r="W57" s="148"/>
    </row>
    <row r="58" spans="1:23" x14ac:dyDescent="0.2">
      <c r="A58" s="149"/>
      <c r="B58" s="150"/>
      <c r="C58" s="151"/>
      <c r="E58" s="149"/>
      <c r="F58" s="150"/>
      <c r="G58" s="151"/>
      <c r="V58" s="144"/>
      <c r="W58" s="148"/>
    </row>
    <row r="59" spans="1:23" x14ac:dyDescent="0.2">
      <c r="A59" s="149"/>
      <c r="B59" s="150"/>
      <c r="C59" s="151"/>
      <c r="E59" s="149"/>
      <c r="F59" s="150"/>
      <c r="G59" s="151"/>
      <c r="V59" s="144"/>
      <c r="W59" s="148"/>
    </row>
    <row r="60" spans="1:23" x14ac:dyDescent="0.2">
      <c r="A60" s="149"/>
      <c r="B60" s="150"/>
      <c r="C60" s="151"/>
      <c r="E60" s="149"/>
      <c r="F60" s="150"/>
      <c r="G60" s="151"/>
      <c r="V60" s="144"/>
      <c r="W60" s="148"/>
    </row>
    <row r="61" spans="1:23" x14ac:dyDescent="0.2">
      <c r="A61" s="149"/>
      <c r="B61" s="150"/>
      <c r="C61" s="151"/>
      <c r="E61" s="149"/>
      <c r="F61" s="150"/>
      <c r="G61" s="151"/>
      <c r="V61" s="144"/>
      <c r="W61" s="148"/>
    </row>
    <row r="62" spans="1:23" x14ac:dyDescent="0.2">
      <c r="A62" s="149"/>
      <c r="B62" s="150"/>
      <c r="C62" s="151"/>
      <c r="E62" s="149"/>
      <c r="F62" s="150"/>
      <c r="G62" s="151"/>
      <c r="V62" s="144"/>
      <c r="W62" s="148"/>
    </row>
    <row r="63" spans="1:23" x14ac:dyDescent="0.2">
      <c r="A63" s="149"/>
      <c r="B63" s="150"/>
      <c r="C63" s="151"/>
      <c r="E63" s="149"/>
      <c r="F63" s="150"/>
      <c r="G63" s="151"/>
      <c r="V63" s="144"/>
      <c r="W63" s="148"/>
    </row>
    <row r="64" spans="1:23" x14ac:dyDescent="0.2">
      <c r="A64" s="149"/>
      <c r="B64" s="150"/>
      <c r="C64" s="151"/>
      <c r="E64" s="149"/>
      <c r="F64" s="150"/>
      <c r="G64" s="151"/>
      <c r="V64" s="144"/>
      <c r="W64" s="148"/>
    </row>
    <row r="65" spans="1:23" x14ac:dyDescent="0.2">
      <c r="A65" s="149"/>
      <c r="B65" s="150"/>
      <c r="C65" s="151"/>
      <c r="E65" s="149"/>
      <c r="F65" s="150"/>
      <c r="G65" s="151"/>
      <c r="V65" s="144"/>
      <c r="W65" s="148"/>
    </row>
    <row r="66" spans="1:23" x14ac:dyDescent="0.2">
      <c r="A66" s="149"/>
      <c r="B66" s="150"/>
      <c r="C66" s="151"/>
      <c r="E66" s="149"/>
      <c r="F66" s="150"/>
      <c r="G66" s="151"/>
      <c r="V66" s="144"/>
      <c r="W66" s="148"/>
    </row>
    <row r="67" spans="1:23" x14ac:dyDescent="0.2">
      <c r="A67" s="149"/>
      <c r="B67" s="150"/>
      <c r="C67" s="151"/>
      <c r="E67" s="149"/>
      <c r="F67" s="150"/>
      <c r="G67" s="151"/>
      <c r="V67" s="144"/>
      <c r="W67" s="148"/>
    </row>
    <row r="68" spans="1:23" x14ac:dyDescent="0.2">
      <c r="A68" s="149"/>
      <c r="B68" s="150"/>
      <c r="C68" s="151"/>
      <c r="E68" s="149"/>
      <c r="F68" s="150"/>
      <c r="G68" s="151"/>
      <c r="V68" s="144"/>
      <c r="W68" s="148"/>
    </row>
    <row r="69" spans="1:23" x14ac:dyDescent="0.2">
      <c r="A69" s="149"/>
      <c r="B69" s="150"/>
      <c r="C69" s="151"/>
      <c r="E69" s="149"/>
      <c r="F69" s="150"/>
      <c r="G69" s="151"/>
      <c r="V69" s="144"/>
      <c r="W69" s="148"/>
    </row>
    <row r="70" spans="1:23" x14ac:dyDescent="0.2">
      <c r="A70" s="149"/>
      <c r="B70" s="150"/>
      <c r="C70" s="151"/>
      <c r="E70" s="149"/>
      <c r="F70" s="150"/>
      <c r="G70" s="151"/>
      <c r="V70" s="144"/>
      <c r="W70" s="148"/>
    </row>
    <row r="71" spans="1:23" x14ac:dyDescent="0.2">
      <c r="A71" s="149"/>
      <c r="B71" s="150"/>
      <c r="C71" s="151"/>
      <c r="E71" s="149"/>
      <c r="F71" s="150"/>
      <c r="G71" s="151"/>
      <c r="V71" s="144"/>
      <c r="W71" s="148"/>
    </row>
    <row r="72" spans="1:23" x14ac:dyDescent="0.2">
      <c r="A72" s="149"/>
      <c r="B72" s="150"/>
      <c r="C72" s="151"/>
      <c r="E72" s="149"/>
      <c r="F72" s="150"/>
      <c r="G72" s="151"/>
      <c r="V72" s="144"/>
      <c r="W72" s="148"/>
    </row>
    <row r="73" spans="1:23" x14ac:dyDescent="0.2">
      <c r="A73" s="149"/>
      <c r="B73" s="150"/>
      <c r="C73" s="151"/>
      <c r="E73" s="149"/>
      <c r="F73" s="150"/>
      <c r="G73" s="151"/>
      <c r="V73" s="144"/>
      <c r="W73" s="148"/>
    </row>
    <row r="74" spans="1:23" x14ac:dyDescent="0.2">
      <c r="A74" s="149"/>
      <c r="B74" s="150"/>
      <c r="C74" s="151"/>
      <c r="E74" s="149"/>
      <c r="F74" s="150"/>
      <c r="G74" s="151"/>
      <c r="V74" s="144"/>
      <c r="W74" s="148"/>
    </row>
    <row r="75" spans="1:23" x14ac:dyDescent="0.2">
      <c r="A75" s="149"/>
      <c r="B75" s="150"/>
      <c r="C75" s="151"/>
      <c r="E75" s="149"/>
      <c r="F75" s="150"/>
      <c r="G75" s="151"/>
      <c r="V75" s="144"/>
      <c r="W75" s="148"/>
    </row>
    <row r="76" spans="1:23" x14ac:dyDescent="0.2">
      <c r="A76" s="149"/>
      <c r="B76" s="150"/>
      <c r="C76" s="151"/>
      <c r="E76" s="149"/>
      <c r="F76" s="150"/>
      <c r="G76" s="151"/>
      <c r="V76" s="144"/>
      <c r="W76" s="148"/>
    </row>
    <row r="77" spans="1:23" x14ac:dyDescent="0.2">
      <c r="A77" s="149"/>
      <c r="B77" s="150"/>
      <c r="C77" s="151"/>
      <c r="E77" s="149"/>
      <c r="F77" s="150"/>
      <c r="G77" s="151"/>
      <c r="V77" s="144"/>
      <c r="W77" s="148"/>
    </row>
    <row r="78" spans="1:23" x14ac:dyDescent="0.2">
      <c r="A78" s="149"/>
      <c r="B78" s="150"/>
      <c r="C78" s="151"/>
      <c r="E78" s="149"/>
      <c r="F78" s="150"/>
      <c r="G78" s="151"/>
      <c r="V78" s="144"/>
      <c r="W78" s="148"/>
    </row>
    <row r="79" spans="1:23" x14ac:dyDescent="0.2">
      <c r="A79" s="149"/>
      <c r="B79" s="150"/>
      <c r="C79" s="151"/>
      <c r="E79" s="149"/>
      <c r="F79" s="150"/>
      <c r="G79" s="151"/>
      <c r="V79" s="144"/>
      <c r="W79" s="148"/>
    </row>
    <row r="80" spans="1:23" x14ac:dyDescent="0.2">
      <c r="A80" s="149"/>
      <c r="B80" s="150"/>
      <c r="C80" s="151"/>
      <c r="E80" s="149"/>
      <c r="F80" s="150"/>
      <c r="G80" s="151"/>
      <c r="V80" s="144"/>
      <c r="W80" s="148"/>
    </row>
    <row r="81" spans="1:23" x14ac:dyDescent="0.2">
      <c r="A81" s="149"/>
      <c r="B81" s="150"/>
      <c r="C81" s="151"/>
      <c r="E81" s="149"/>
      <c r="F81" s="150"/>
      <c r="G81" s="151"/>
      <c r="V81" s="144"/>
      <c r="W81" s="148"/>
    </row>
    <row r="82" spans="1:23" x14ac:dyDescent="0.2">
      <c r="A82" s="149"/>
      <c r="B82" s="150"/>
      <c r="C82" s="151"/>
      <c r="E82" s="149"/>
      <c r="F82" s="150"/>
      <c r="G82" s="151"/>
      <c r="V82" s="144"/>
      <c r="W82" s="148"/>
    </row>
    <row r="83" spans="1:23" x14ac:dyDescent="0.2">
      <c r="A83" s="149"/>
      <c r="B83" s="150"/>
      <c r="C83" s="151"/>
      <c r="E83" s="149"/>
      <c r="F83" s="150"/>
      <c r="G83" s="151"/>
      <c r="V83" s="144"/>
      <c r="W83" s="148"/>
    </row>
    <row r="84" spans="1:23" x14ac:dyDescent="0.2">
      <c r="A84" s="149"/>
      <c r="B84" s="150"/>
      <c r="C84" s="151"/>
      <c r="E84" s="149"/>
      <c r="F84" s="150"/>
      <c r="G84" s="151"/>
      <c r="V84" s="144"/>
      <c r="W84" s="148"/>
    </row>
    <row r="85" spans="1:23" x14ac:dyDescent="0.2">
      <c r="A85" s="149"/>
      <c r="B85" s="150"/>
      <c r="C85" s="151"/>
      <c r="E85" s="149"/>
      <c r="F85" s="150"/>
      <c r="G85" s="151"/>
      <c r="V85" s="144"/>
      <c r="W85" s="148"/>
    </row>
    <row r="86" spans="1:23" x14ac:dyDescent="0.2">
      <c r="A86" s="149"/>
      <c r="B86" s="150"/>
      <c r="C86" s="151"/>
      <c r="E86" s="149"/>
      <c r="F86" s="150"/>
      <c r="G86" s="151"/>
      <c r="V86" s="144"/>
      <c r="W86" s="148"/>
    </row>
    <row r="87" spans="1:23" x14ac:dyDescent="0.2">
      <c r="A87" s="149"/>
      <c r="B87" s="150"/>
      <c r="C87" s="151"/>
      <c r="E87" s="149"/>
      <c r="F87" s="150"/>
      <c r="G87" s="151"/>
      <c r="V87" s="144"/>
      <c r="W87" s="148"/>
    </row>
    <row r="88" spans="1:23" x14ac:dyDescent="0.2">
      <c r="A88" s="149"/>
      <c r="B88" s="150"/>
      <c r="C88" s="151"/>
      <c r="E88" s="149"/>
      <c r="F88" s="150"/>
      <c r="G88" s="151"/>
      <c r="V88" s="144"/>
      <c r="W88" s="148"/>
    </row>
    <row r="89" spans="1:23" x14ac:dyDescent="0.2">
      <c r="A89" s="149"/>
      <c r="B89" s="150"/>
      <c r="C89" s="151"/>
      <c r="E89" s="149"/>
      <c r="F89" s="150"/>
      <c r="G89" s="151"/>
      <c r="V89" s="144"/>
      <c r="W89" s="148"/>
    </row>
    <row r="90" spans="1:23" x14ac:dyDescent="0.2">
      <c r="A90" s="149"/>
      <c r="B90" s="150"/>
      <c r="C90" s="151"/>
      <c r="E90" s="149"/>
      <c r="F90" s="150"/>
      <c r="G90" s="151"/>
      <c r="V90" s="144"/>
      <c r="W90" s="148"/>
    </row>
    <row r="91" spans="1:23" x14ac:dyDescent="0.2">
      <c r="A91" s="149"/>
      <c r="B91" s="150"/>
      <c r="C91" s="151"/>
      <c r="E91" s="149"/>
      <c r="F91" s="150"/>
      <c r="G91" s="151"/>
      <c r="V91" s="144"/>
      <c r="W91" s="148"/>
    </row>
    <row r="92" spans="1:23" x14ac:dyDescent="0.2">
      <c r="A92" s="149"/>
      <c r="B92" s="150"/>
      <c r="C92" s="151"/>
      <c r="E92" s="149"/>
      <c r="F92" s="150"/>
      <c r="G92" s="151"/>
      <c r="V92" s="144"/>
      <c r="W92" s="148"/>
    </row>
    <row r="93" spans="1:23" x14ac:dyDescent="0.2">
      <c r="A93" s="149"/>
      <c r="B93" s="150"/>
      <c r="C93" s="151"/>
      <c r="E93" s="149"/>
      <c r="F93" s="150"/>
      <c r="G93" s="151"/>
      <c r="V93" s="144"/>
      <c r="W93" s="148"/>
    </row>
    <row r="94" spans="1:23" x14ac:dyDescent="0.2">
      <c r="A94" s="149"/>
      <c r="B94" s="150"/>
      <c r="C94" s="151"/>
      <c r="E94" s="149"/>
      <c r="F94" s="150"/>
      <c r="G94" s="151"/>
      <c r="V94" s="144"/>
      <c r="W94" s="148"/>
    </row>
    <row r="95" spans="1:23" x14ac:dyDescent="0.2">
      <c r="A95" s="149"/>
      <c r="B95" s="150"/>
      <c r="C95" s="151"/>
      <c r="E95" s="149"/>
      <c r="F95" s="150"/>
      <c r="G95" s="151"/>
      <c r="V95" s="144"/>
      <c r="W95" s="148"/>
    </row>
    <row r="96" spans="1:23" x14ac:dyDescent="0.2">
      <c r="A96" s="149"/>
      <c r="B96" s="150"/>
      <c r="C96" s="151"/>
      <c r="E96" s="149"/>
      <c r="F96" s="150"/>
      <c r="G96" s="151"/>
      <c r="V96" s="144"/>
      <c r="W96" s="148"/>
    </row>
    <row r="97" spans="1:23" x14ac:dyDescent="0.2">
      <c r="A97" s="149"/>
      <c r="B97" s="150"/>
      <c r="C97" s="151"/>
      <c r="E97" s="149"/>
      <c r="F97" s="150"/>
      <c r="G97" s="151"/>
      <c r="V97" s="144"/>
      <c r="W97" s="148"/>
    </row>
    <row r="98" spans="1:23" x14ac:dyDescent="0.2">
      <c r="A98" s="149"/>
      <c r="B98" s="150"/>
      <c r="C98" s="151"/>
      <c r="E98" s="149"/>
      <c r="F98" s="150"/>
      <c r="G98" s="151"/>
      <c r="V98" s="144"/>
      <c r="W98" s="148"/>
    </row>
    <row r="99" spans="1:23" x14ac:dyDescent="0.2">
      <c r="A99" s="149"/>
      <c r="B99" s="150"/>
      <c r="C99" s="151"/>
      <c r="E99" s="149"/>
      <c r="F99" s="150"/>
      <c r="G99" s="151"/>
      <c r="V99" s="144"/>
      <c r="W99" s="148"/>
    </row>
    <row r="100" spans="1:23" x14ac:dyDescent="0.2">
      <c r="A100" s="149"/>
      <c r="B100" s="150"/>
      <c r="C100" s="151"/>
      <c r="E100" s="149"/>
      <c r="F100" s="150"/>
      <c r="G100" s="151"/>
      <c r="V100" s="144"/>
      <c r="W100" s="148"/>
    </row>
    <row r="101" spans="1:23" x14ac:dyDescent="0.2">
      <c r="A101" s="149"/>
      <c r="B101" s="150"/>
      <c r="C101" s="151"/>
      <c r="E101" s="149"/>
      <c r="F101" s="150"/>
      <c r="G101" s="151"/>
      <c r="V101" s="144"/>
      <c r="W101" s="148"/>
    </row>
    <row r="102" spans="1:23" x14ac:dyDescent="0.2">
      <c r="A102" s="149"/>
      <c r="B102" s="150"/>
      <c r="C102" s="151"/>
      <c r="E102" s="149"/>
      <c r="F102" s="150"/>
      <c r="G102" s="151"/>
      <c r="V102" s="144"/>
      <c r="W102" s="148"/>
    </row>
    <row r="103" spans="1:23" x14ac:dyDescent="0.2">
      <c r="A103" s="149"/>
      <c r="B103" s="150"/>
      <c r="C103" s="151"/>
      <c r="E103" s="149"/>
      <c r="F103" s="150"/>
      <c r="G103" s="151"/>
      <c r="V103" s="144"/>
      <c r="W103" s="148"/>
    </row>
    <row r="104" spans="1:23" x14ac:dyDescent="0.2">
      <c r="A104" s="149"/>
      <c r="B104" s="150"/>
      <c r="C104" s="151"/>
      <c r="E104" s="149"/>
      <c r="F104" s="150"/>
      <c r="G104" s="151"/>
      <c r="V104" s="144"/>
      <c r="W104" s="148"/>
    </row>
    <row r="105" spans="1:23" x14ac:dyDescent="0.2">
      <c r="V105" s="144"/>
      <c r="W105" s="148"/>
    </row>
    <row r="106" spans="1:23" x14ac:dyDescent="0.2">
      <c r="V106" s="144"/>
      <c r="W106" s="148"/>
    </row>
    <row r="107" spans="1:23" x14ac:dyDescent="0.2">
      <c r="V107" s="144"/>
      <c r="W107" s="148"/>
    </row>
    <row r="108" spans="1:23" x14ac:dyDescent="0.2">
      <c r="V108" s="144"/>
      <c r="W108" s="148"/>
    </row>
    <row r="109" spans="1:23" x14ac:dyDescent="0.2">
      <c r="V109" s="144"/>
      <c r="W109" s="148"/>
    </row>
    <row r="110" spans="1:23" x14ac:dyDescent="0.2">
      <c r="V110" s="144"/>
      <c r="W110" s="148"/>
    </row>
    <row r="111" spans="1:23" x14ac:dyDescent="0.2">
      <c r="V111" s="144"/>
      <c r="W111" s="148"/>
    </row>
    <row r="112" spans="1:23" x14ac:dyDescent="0.2">
      <c r="V112" s="144"/>
      <c r="W112" s="148"/>
    </row>
    <row r="113" spans="22:23" x14ac:dyDescent="0.2">
      <c r="V113" s="144"/>
      <c r="W113" s="148"/>
    </row>
    <row r="114" spans="22:23" x14ac:dyDescent="0.2">
      <c r="V114" s="144"/>
      <c r="W114" s="148"/>
    </row>
    <row r="115" spans="22:23" x14ac:dyDescent="0.2">
      <c r="V115" s="144"/>
      <c r="W115" s="148"/>
    </row>
    <row r="116" spans="22:23" x14ac:dyDescent="0.2">
      <c r="V116" s="144"/>
      <c r="W116" s="148"/>
    </row>
  </sheetData>
  <mergeCells count="13">
    <mergeCell ref="I1:K1"/>
    <mergeCell ref="A1:C1"/>
    <mergeCell ref="E1:G1"/>
    <mergeCell ref="AC1:AE1"/>
    <mergeCell ref="U1:W1"/>
    <mergeCell ref="Y1:AA1"/>
    <mergeCell ref="Q1:S1"/>
    <mergeCell ref="M1:O1"/>
    <mergeCell ref="Q27:S27"/>
    <mergeCell ref="M27:O27"/>
    <mergeCell ref="I27:K27"/>
    <mergeCell ref="E27:G27"/>
    <mergeCell ref="A27:C27"/>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D3170-E0E7-477E-868F-EA528408FA2E}">
  <sheetPr codeName="Sheet2"/>
  <dimension ref="A1:S53"/>
  <sheetViews>
    <sheetView zoomScale="85" zoomScaleNormal="85" workbookViewId="0">
      <selection activeCell="Y20" sqref="Y20"/>
    </sheetView>
  </sheetViews>
  <sheetFormatPr defaultRowHeight="12.75" x14ac:dyDescent="0.2"/>
  <cols>
    <col min="1" max="12" width="20.83203125" customWidth="1"/>
    <col min="13" max="17" width="9.33203125" hidden="1" customWidth="1"/>
    <col min="18" max="18" width="19.5" hidden="1" customWidth="1"/>
    <col min="19" max="19" width="9.1640625" hidden="1" customWidth="1"/>
    <col min="20" max="21" width="0" hidden="1" customWidth="1"/>
  </cols>
  <sheetData>
    <row r="1" spans="1:19" ht="12.75" customHeight="1" x14ac:dyDescent="0.2">
      <c r="A1" s="314" t="s">
        <v>214</v>
      </c>
      <c r="B1" s="314"/>
      <c r="C1" s="314"/>
      <c r="D1" s="314"/>
      <c r="E1" s="314"/>
      <c r="F1" s="314"/>
      <c r="G1" s="314"/>
      <c r="H1" s="314"/>
      <c r="I1" s="314"/>
      <c r="J1" s="314"/>
      <c r="K1" s="314"/>
      <c r="L1" s="314"/>
      <c r="M1" s="311" t="s">
        <v>22</v>
      </c>
      <c r="N1" s="312"/>
      <c r="O1" s="312"/>
      <c r="P1" s="312"/>
      <c r="R1" t="s">
        <v>133</v>
      </c>
      <c r="S1" t="str">
        <f>'TANK LOAD'!C5</f>
        <v>Brine_Tk_Port</v>
      </c>
    </row>
    <row r="2" spans="1:19" ht="12.75" customHeight="1" x14ac:dyDescent="0.2">
      <c r="A2" s="314"/>
      <c r="B2" s="314"/>
      <c r="C2" s="314"/>
      <c r="D2" s="314"/>
      <c r="E2" s="314"/>
      <c r="F2" s="314"/>
      <c r="G2" s="314"/>
      <c r="H2" s="314"/>
      <c r="I2" s="314"/>
      <c r="J2" s="314"/>
      <c r="K2" s="314"/>
      <c r="L2" s="314"/>
      <c r="M2" s="311"/>
      <c r="N2" s="312"/>
      <c r="O2" s="312"/>
      <c r="P2" s="312"/>
      <c r="R2" t="s">
        <v>132</v>
      </c>
      <c r="S2">
        <f>'TANK LOAD'!C8</f>
        <v>0</v>
      </c>
    </row>
    <row r="3" spans="1:19" ht="15" customHeight="1" x14ac:dyDescent="0.2">
      <c r="A3" s="315" t="s">
        <v>215</v>
      </c>
      <c r="B3" s="315"/>
      <c r="C3" s="315"/>
      <c r="D3" s="315"/>
      <c r="E3" s="315"/>
      <c r="F3" s="315"/>
      <c r="G3" s="315"/>
      <c r="H3" s="315"/>
      <c r="I3" s="315"/>
      <c r="J3" s="315"/>
      <c r="K3" s="315"/>
      <c r="L3" s="315"/>
      <c r="M3" s="11" t="s">
        <v>34</v>
      </c>
      <c r="N3">
        <v>1</v>
      </c>
      <c r="O3" t="s">
        <v>23</v>
      </c>
      <c r="P3" s="152" t="s">
        <v>26</v>
      </c>
    </row>
    <row r="4" spans="1:19" x14ac:dyDescent="0.2">
      <c r="A4" s="313" t="s">
        <v>216</v>
      </c>
      <c r="B4" s="313"/>
      <c r="C4" s="313"/>
      <c r="D4" s="313"/>
      <c r="E4" s="313"/>
      <c r="F4" s="313"/>
      <c r="G4" s="313" t="s">
        <v>217</v>
      </c>
      <c r="H4" s="313"/>
      <c r="I4" s="313"/>
      <c r="J4" s="313"/>
      <c r="K4" s="313"/>
      <c r="L4" s="313"/>
      <c r="N4">
        <v>2</v>
      </c>
      <c r="O4" t="s">
        <v>24</v>
      </c>
      <c r="P4" s="152" t="s">
        <v>24</v>
      </c>
      <c r="R4" t="s">
        <v>134</v>
      </c>
      <c r="S4" cm="1">
        <f t="array" aca="1" ref="S4" ca="1">_xlfn.XLOOKUP(S2,INDEX(INDIRECT(S1),0,1),INDEX(INDIRECT(S1),0,1),,-1)</f>
        <v>0</v>
      </c>
    </row>
    <row r="5" spans="1:19" x14ac:dyDescent="0.2">
      <c r="A5" s="313"/>
      <c r="B5" s="313"/>
      <c r="C5" s="313"/>
      <c r="D5" s="313"/>
      <c r="E5" s="313"/>
      <c r="F5" s="313"/>
      <c r="G5" s="313"/>
      <c r="H5" s="313"/>
      <c r="I5" s="313"/>
      <c r="J5" s="313"/>
      <c r="K5" s="313"/>
      <c r="L5" s="313"/>
      <c r="M5" s="153"/>
      <c r="N5" s="153"/>
      <c r="O5" s="153"/>
      <c r="P5" s="154" t="s">
        <v>25</v>
      </c>
      <c r="R5" t="s">
        <v>135</v>
      </c>
      <c r="S5" cm="1">
        <f t="array" aca="1" ref="S5" ca="1">_xlfn.XLOOKUP(S2,INDEX(INDIRECT(S1),0,1),INDEX(INDIRECT(S1),0,1),,1)</f>
        <v>0</v>
      </c>
    </row>
    <row r="6" spans="1:19" x14ac:dyDescent="0.2">
      <c r="A6" s="313"/>
      <c r="B6" s="313"/>
      <c r="C6" s="313"/>
      <c r="D6" s="313"/>
      <c r="E6" s="313"/>
      <c r="F6" s="313"/>
      <c r="G6" s="313"/>
      <c r="H6" s="313"/>
      <c r="I6" s="313"/>
      <c r="J6" s="313"/>
      <c r="K6" s="313"/>
      <c r="L6" s="313"/>
    </row>
    <row r="7" spans="1:19" x14ac:dyDescent="0.2">
      <c r="A7" s="313"/>
      <c r="B7" s="313"/>
      <c r="C7" s="313"/>
      <c r="D7" s="313"/>
      <c r="E7" s="313"/>
      <c r="F7" s="313"/>
      <c r="G7" s="313"/>
      <c r="H7" s="313"/>
      <c r="I7" s="313"/>
      <c r="J7" s="313"/>
      <c r="K7" s="313"/>
      <c r="L7" s="313"/>
      <c r="R7" t="s">
        <v>136</v>
      </c>
      <c r="S7" cm="1">
        <f t="array" aca="1" ref="S7" ca="1">_xlfn.XLOOKUP(S4,INDEX(INDIRECT(S1),0,1),INDEX(INDIRECT(S1),0,2))</f>
        <v>1.5960000000000001</v>
      </c>
    </row>
    <row r="8" spans="1:19" x14ac:dyDescent="0.2">
      <c r="A8" s="313"/>
      <c r="B8" s="313"/>
      <c r="C8" s="313"/>
      <c r="D8" s="313"/>
      <c r="E8" s="313"/>
      <c r="F8" s="313"/>
      <c r="G8" s="313"/>
      <c r="H8" s="313"/>
      <c r="I8" s="313"/>
      <c r="J8" s="313"/>
      <c r="K8" s="313"/>
      <c r="L8" s="313"/>
      <c r="R8" t="s">
        <v>137</v>
      </c>
      <c r="S8" cm="1">
        <f t="array" aca="1" ref="S8" ca="1">_xlfn.XLOOKUP(S5,INDEX(INDIRECT(S1),0,1),INDEX(INDIRECT(S1),0,2))</f>
        <v>1.5960000000000001</v>
      </c>
    </row>
    <row r="9" spans="1:19" x14ac:dyDescent="0.2">
      <c r="A9" s="313"/>
      <c r="B9" s="313"/>
      <c r="C9" s="313"/>
      <c r="D9" s="313"/>
      <c r="E9" s="313"/>
      <c r="F9" s="313"/>
      <c r="G9" s="313"/>
      <c r="H9" s="313"/>
      <c r="I9" s="313"/>
      <c r="J9" s="313"/>
      <c r="K9" s="313"/>
      <c r="L9" s="313"/>
      <c r="M9" s="12"/>
      <c r="N9" s="12"/>
      <c r="O9" s="12"/>
      <c r="P9" s="12"/>
    </row>
    <row r="10" spans="1:19" x14ac:dyDescent="0.2">
      <c r="A10" s="313"/>
      <c r="B10" s="313"/>
      <c r="C10" s="313"/>
      <c r="D10" s="313"/>
      <c r="E10" s="313"/>
      <c r="F10" s="313"/>
      <c r="G10" s="313"/>
      <c r="H10" s="313"/>
      <c r="I10" s="313"/>
      <c r="J10" s="313"/>
      <c r="K10" s="313"/>
      <c r="L10" s="313"/>
      <c r="M10" s="12"/>
      <c r="N10" s="12"/>
      <c r="O10" s="12"/>
      <c r="P10" s="12"/>
      <c r="R10" t="s">
        <v>138</v>
      </c>
      <c r="S10">
        <f>IF(S2=0,0,IF(S4=S5,S7,S7+(S2-S4)*(S8-S7)/(S5-S4)))</f>
        <v>0</v>
      </c>
    </row>
    <row r="11" spans="1:19" x14ac:dyDescent="0.2">
      <c r="A11" s="313"/>
      <c r="B11" s="313"/>
      <c r="C11" s="313"/>
      <c r="D11" s="313"/>
      <c r="E11" s="313"/>
      <c r="F11" s="313"/>
      <c r="G11" s="313"/>
      <c r="H11" s="313"/>
      <c r="I11" s="313"/>
      <c r="J11" s="313"/>
      <c r="K11" s="313"/>
      <c r="L11" s="313"/>
      <c r="M11" s="12"/>
      <c r="N11" s="12"/>
      <c r="O11" s="12"/>
      <c r="P11" s="12"/>
    </row>
    <row r="12" spans="1:19" x14ac:dyDescent="0.2">
      <c r="A12" s="313"/>
      <c r="B12" s="313"/>
      <c r="C12" s="313"/>
      <c r="D12" s="313"/>
      <c r="E12" s="313"/>
      <c r="F12" s="313"/>
      <c r="G12" s="313"/>
      <c r="H12" s="313"/>
      <c r="I12" s="313"/>
      <c r="J12" s="313"/>
      <c r="K12" s="313"/>
      <c r="L12" s="313"/>
      <c r="M12" s="12"/>
      <c r="N12" s="12"/>
      <c r="O12" s="12"/>
      <c r="P12" s="12"/>
      <c r="R12" t="s">
        <v>139</v>
      </c>
      <c r="S12" cm="1">
        <f t="array" aca="1" ref="S12" ca="1">_xlfn.XLOOKUP(S4,INDEX(INDIRECT(S1),0,1),INDEX(INDIRECT(S1),0,3))</f>
        <v>2.0699999999999998</v>
      </c>
    </row>
    <row r="13" spans="1:19" x14ac:dyDescent="0.2">
      <c r="A13" s="313"/>
      <c r="B13" s="313"/>
      <c r="C13" s="313"/>
      <c r="D13" s="313"/>
      <c r="E13" s="313"/>
      <c r="F13" s="313"/>
      <c r="G13" s="313"/>
      <c r="H13" s="313"/>
      <c r="I13" s="313"/>
      <c r="J13" s="313"/>
      <c r="K13" s="313"/>
      <c r="L13" s="313"/>
      <c r="M13" s="12"/>
      <c r="N13" s="12"/>
      <c r="O13" s="12"/>
      <c r="P13" s="12"/>
      <c r="R13" t="s">
        <v>140</v>
      </c>
      <c r="S13" cm="1">
        <f t="array" aca="1" ref="S13" ca="1">_xlfn.XLOOKUP(S5,INDEX(INDIRECT(S1),0,1),INDEX(INDIRECT(S1),0,3))</f>
        <v>2.0699999999999998</v>
      </c>
    </row>
    <row r="14" spans="1:19" x14ac:dyDescent="0.2">
      <c r="A14" s="313"/>
      <c r="B14" s="313"/>
      <c r="C14" s="313"/>
      <c r="D14" s="313"/>
      <c r="E14" s="313"/>
      <c r="F14" s="313"/>
      <c r="G14" s="313"/>
      <c r="H14" s="313"/>
      <c r="I14" s="313"/>
      <c r="J14" s="313"/>
      <c r="K14" s="313"/>
      <c r="L14" s="313"/>
      <c r="M14" s="12"/>
      <c r="N14" s="12"/>
      <c r="O14" s="12"/>
      <c r="P14" s="12"/>
    </row>
    <row r="15" spans="1:19" x14ac:dyDescent="0.2">
      <c r="A15" s="313"/>
      <c r="B15" s="313"/>
      <c r="C15" s="313"/>
      <c r="D15" s="313"/>
      <c r="E15" s="313"/>
      <c r="F15" s="313"/>
      <c r="G15" s="313"/>
      <c r="H15" s="313"/>
      <c r="I15" s="313"/>
      <c r="J15" s="313"/>
      <c r="K15" s="313"/>
      <c r="L15" s="313"/>
      <c r="R15" t="s">
        <v>141</v>
      </c>
      <c r="S15">
        <f>IF(S2=0,0,IF(S4=S5,S12,S12+(S2-S4)*(S13-S12)/(S5-S4)))</f>
        <v>0</v>
      </c>
    </row>
    <row r="16" spans="1:19" x14ac:dyDescent="0.2">
      <c r="A16" s="313"/>
      <c r="B16" s="313"/>
      <c r="C16" s="313"/>
      <c r="D16" s="313"/>
      <c r="E16" s="313"/>
      <c r="F16" s="313"/>
      <c r="G16" s="313"/>
      <c r="H16" s="313"/>
      <c r="I16" s="313"/>
      <c r="J16" s="313"/>
      <c r="K16" s="313"/>
      <c r="L16" s="313"/>
    </row>
    <row r="17" spans="1:12" x14ac:dyDescent="0.2">
      <c r="A17" s="313"/>
      <c r="B17" s="313"/>
      <c r="C17" s="313"/>
      <c r="D17" s="313"/>
      <c r="E17" s="313"/>
      <c r="F17" s="313"/>
      <c r="G17" s="313"/>
      <c r="H17" s="313"/>
      <c r="I17" s="313"/>
      <c r="J17" s="313"/>
      <c r="K17" s="313"/>
      <c r="L17" s="313"/>
    </row>
    <row r="18" spans="1:12" x14ac:dyDescent="0.2">
      <c r="A18" s="313"/>
      <c r="B18" s="313"/>
      <c r="C18" s="313"/>
      <c r="D18" s="313"/>
      <c r="E18" s="313"/>
      <c r="F18" s="313"/>
      <c r="G18" s="313"/>
      <c r="H18" s="313"/>
      <c r="I18" s="313"/>
      <c r="J18" s="313"/>
      <c r="K18" s="313"/>
      <c r="L18" s="313"/>
    </row>
    <row r="19" spans="1:12" x14ac:dyDescent="0.2">
      <c r="A19" s="313"/>
      <c r="B19" s="313"/>
      <c r="C19" s="313"/>
      <c r="D19" s="313"/>
      <c r="E19" s="313"/>
      <c r="F19" s="313"/>
      <c r="G19" s="313"/>
      <c r="H19" s="313"/>
      <c r="I19" s="313"/>
      <c r="J19" s="313"/>
      <c r="K19" s="313"/>
      <c r="L19" s="313"/>
    </row>
    <row r="20" spans="1:12" x14ac:dyDescent="0.2">
      <c r="A20" s="313"/>
      <c r="B20" s="313"/>
      <c r="C20" s="313"/>
      <c r="D20" s="313"/>
      <c r="E20" s="313"/>
      <c r="F20" s="313"/>
      <c r="G20" s="313"/>
      <c r="H20" s="313"/>
      <c r="I20" s="313"/>
      <c r="J20" s="313"/>
      <c r="K20" s="313"/>
      <c r="L20" s="313"/>
    </row>
    <row r="21" spans="1:12" x14ac:dyDescent="0.2">
      <c r="A21" s="313"/>
      <c r="B21" s="313"/>
      <c r="C21" s="313"/>
      <c r="D21" s="313"/>
      <c r="E21" s="313"/>
      <c r="F21" s="313"/>
      <c r="G21" s="313"/>
      <c r="H21" s="313"/>
      <c r="I21" s="313"/>
      <c r="J21" s="313"/>
      <c r="K21" s="313"/>
      <c r="L21" s="313"/>
    </row>
    <row r="22" spans="1:12" x14ac:dyDescent="0.2">
      <c r="A22" s="313"/>
      <c r="B22" s="313"/>
      <c r="C22" s="313"/>
      <c r="D22" s="313"/>
      <c r="E22" s="313"/>
      <c r="F22" s="313"/>
      <c r="G22" s="313"/>
      <c r="H22" s="313"/>
      <c r="I22" s="313"/>
      <c r="J22" s="313"/>
      <c r="K22" s="313"/>
      <c r="L22" s="313"/>
    </row>
    <row r="23" spans="1:12" x14ac:dyDescent="0.2">
      <c r="A23" s="313"/>
      <c r="B23" s="313"/>
      <c r="C23" s="313"/>
      <c r="D23" s="313"/>
      <c r="E23" s="313"/>
      <c r="F23" s="313"/>
      <c r="G23" s="313"/>
      <c r="H23" s="313"/>
      <c r="I23" s="313"/>
      <c r="J23" s="313"/>
      <c r="K23" s="313"/>
      <c r="L23" s="313"/>
    </row>
    <row r="24" spans="1:12" x14ac:dyDescent="0.2">
      <c r="A24" s="313"/>
      <c r="B24" s="313"/>
      <c r="C24" s="313"/>
      <c r="D24" s="313"/>
      <c r="E24" s="313"/>
      <c r="F24" s="313"/>
      <c r="G24" s="313"/>
      <c r="H24" s="313"/>
      <c r="I24" s="313"/>
      <c r="J24" s="313"/>
      <c r="K24" s="313"/>
      <c r="L24" s="313"/>
    </row>
    <row r="25" spans="1:12" x14ac:dyDescent="0.2">
      <c r="A25" s="313"/>
      <c r="B25" s="313"/>
      <c r="C25" s="313"/>
      <c r="D25" s="313"/>
      <c r="E25" s="313"/>
      <c r="F25" s="313"/>
      <c r="G25" s="313"/>
      <c r="H25" s="313"/>
      <c r="I25" s="313"/>
      <c r="J25" s="313"/>
      <c r="K25" s="313"/>
      <c r="L25" s="313"/>
    </row>
    <row r="26" spans="1:12" x14ac:dyDescent="0.2">
      <c r="A26" s="313"/>
      <c r="B26" s="313"/>
      <c r="C26" s="313"/>
      <c r="D26" s="313"/>
      <c r="E26" s="313"/>
      <c r="F26" s="313"/>
      <c r="G26" s="313"/>
      <c r="H26" s="313"/>
      <c r="I26" s="313"/>
      <c r="J26" s="313"/>
      <c r="K26" s="313"/>
      <c r="L26" s="313"/>
    </row>
    <row r="27" spans="1:12" x14ac:dyDescent="0.2">
      <c r="A27" s="313"/>
      <c r="B27" s="313"/>
      <c r="C27" s="313"/>
      <c r="D27" s="313"/>
      <c r="E27" s="313"/>
      <c r="F27" s="313"/>
      <c r="G27" s="313"/>
      <c r="H27" s="313"/>
      <c r="I27" s="313"/>
      <c r="J27" s="313"/>
      <c r="K27" s="313"/>
      <c r="L27" s="313"/>
    </row>
    <row r="28" spans="1:12" x14ac:dyDescent="0.2">
      <c r="A28" s="313"/>
      <c r="B28" s="313"/>
      <c r="C28" s="313"/>
      <c r="D28" s="313"/>
      <c r="E28" s="313"/>
      <c r="F28" s="313"/>
      <c r="G28" s="313"/>
      <c r="H28" s="313"/>
      <c r="I28" s="313"/>
      <c r="J28" s="313"/>
      <c r="K28" s="313"/>
      <c r="L28" s="313"/>
    </row>
    <row r="29" spans="1:12" x14ac:dyDescent="0.2">
      <c r="A29" s="313"/>
      <c r="B29" s="313"/>
      <c r="C29" s="313"/>
      <c r="D29" s="313"/>
      <c r="E29" s="313"/>
      <c r="F29" s="313"/>
      <c r="G29" s="313"/>
      <c r="H29" s="313"/>
      <c r="I29" s="313"/>
      <c r="J29" s="313"/>
      <c r="K29" s="313"/>
      <c r="L29" s="313"/>
    </row>
    <row r="30" spans="1:12" x14ac:dyDescent="0.2">
      <c r="A30" s="313"/>
      <c r="B30" s="313"/>
      <c r="C30" s="313"/>
      <c r="D30" s="313"/>
      <c r="E30" s="313"/>
      <c r="F30" s="313"/>
      <c r="G30" s="313"/>
      <c r="H30" s="313"/>
      <c r="I30" s="313"/>
      <c r="J30" s="313"/>
      <c r="K30" s="313"/>
      <c r="L30" s="313"/>
    </row>
    <row r="31" spans="1:12" x14ac:dyDescent="0.2">
      <c r="A31" s="313"/>
      <c r="B31" s="313"/>
      <c r="C31" s="313"/>
      <c r="D31" s="313"/>
      <c r="E31" s="313"/>
      <c r="F31" s="313"/>
      <c r="G31" s="313"/>
      <c r="H31" s="313"/>
      <c r="I31" s="313"/>
      <c r="J31" s="313"/>
      <c r="K31" s="313"/>
      <c r="L31" s="313"/>
    </row>
    <row r="32" spans="1:12" x14ac:dyDescent="0.2">
      <c r="A32" s="313"/>
      <c r="B32" s="313"/>
      <c r="C32" s="313"/>
      <c r="D32" s="313"/>
      <c r="E32" s="313"/>
      <c r="F32" s="313"/>
      <c r="G32" s="313"/>
      <c r="H32" s="313"/>
      <c r="I32" s="313"/>
      <c r="J32" s="313"/>
      <c r="K32" s="313"/>
      <c r="L32" s="313"/>
    </row>
    <row r="33" spans="1:12" x14ac:dyDescent="0.2">
      <c r="A33" s="313"/>
      <c r="B33" s="313"/>
      <c r="C33" s="313"/>
      <c r="D33" s="313"/>
      <c r="E33" s="313"/>
      <c r="F33" s="313"/>
      <c r="G33" s="313"/>
      <c r="H33" s="313"/>
      <c r="I33" s="313"/>
      <c r="J33" s="313"/>
      <c r="K33" s="313"/>
      <c r="L33" s="313"/>
    </row>
    <row r="34" spans="1:12" x14ac:dyDescent="0.2">
      <c r="A34" s="313"/>
      <c r="B34" s="313"/>
      <c r="C34" s="313"/>
      <c r="D34" s="313"/>
      <c r="E34" s="313"/>
      <c r="F34" s="313"/>
      <c r="G34" s="313"/>
      <c r="H34" s="313"/>
      <c r="I34" s="313"/>
      <c r="J34" s="313"/>
      <c r="K34" s="313"/>
      <c r="L34" s="313"/>
    </row>
    <row r="35" spans="1:12" x14ac:dyDescent="0.2">
      <c r="A35" s="313"/>
      <c r="B35" s="313"/>
      <c r="C35" s="313"/>
      <c r="D35" s="313"/>
      <c r="E35" s="313"/>
      <c r="F35" s="313"/>
      <c r="G35" s="313"/>
      <c r="H35" s="313"/>
      <c r="I35" s="313"/>
      <c r="J35" s="313"/>
      <c r="K35" s="313"/>
      <c r="L35" s="313"/>
    </row>
    <row r="36" spans="1:12" x14ac:dyDescent="0.2">
      <c r="A36" s="313"/>
      <c r="B36" s="313"/>
      <c r="C36" s="313"/>
      <c r="D36" s="313"/>
      <c r="E36" s="313"/>
      <c r="F36" s="313"/>
      <c r="G36" s="313"/>
      <c r="H36" s="313"/>
      <c r="I36" s="313"/>
      <c r="J36" s="313"/>
      <c r="K36" s="313"/>
      <c r="L36" s="313"/>
    </row>
    <row r="37" spans="1:12" x14ac:dyDescent="0.2">
      <c r="A37" s="313"/>
      <c r="B37" s="313"/>
      <c r="C37" s="313"/>
      <c r="D37" s="313"/>
      <c r="E37" s="313"/>
      <c r="F37" s="313"/>
      <c r="G37" s="313"/>
      <c r="H37" s="313"/>
      <c r="I37" s="313"/>
      <c r="J37" s="313"/>
      <c r="K37" s="313"/>
      <c r="L37" s="313"/>
    </row>
    <row r="38" spans="1:12" x14ac:dyDescent="0.2">
      <c r="A38" s="313"/>
      <c r="B38" s="313"/>
      <c r="C38" s="313"/>
      <c r="D38" s="313"/>
      <c r="E38" s="313"/>
      <c r="F38" s="313"/>
      <c r="G38" s="313"/>
      <c r="H38" s="313"/>
      <c r="I38" s="313"/>
      <c r="J38" s="313"/>
      <c r="K38" s="313"/>
      <c r="L38" s="313"/>
    </row>
    <row r="39" spans="1:12" x14ac:dyDescent="0.2">
      <c r="A39" s="313"/>
      <c r="B39" s="313"/>
      <c r="C39" s="313"/>
      <c r="D39" s="313"/>
      <c r="E39" s="313"/>
      <c r="F39" s="313"/>
      <c r="G39" s="313"/>
      <c r="H39" s="313"/>
      <c r="I39" s="313"/>
      <c r="J39" s="313"/>
      <c r="K39" s="313"/>
      <c r="L39" s="313"/>
    </row>
    <row r="40" spans="1:12" x14ac:dyDescent="0.2">
      <c r="A40" s="313"/>
      <c r="B40" s="313"/>
      <c r="C40" s="313"/>
      <c r="D40" s="313"/>
      <c r="E40" s="313"/>
      <c r="F40" s="313"/>
      <c r="G40" s="313"/>
      <c r="H40" s="313"/>
      <c r="I40" s="313"/>
      <c r="J40" s="313"/>
      <c r="K40" s="313"/>
      <c r="L40" s="313"/>
    </row>
    <row r="41" spans="1:12" x14ac:dyDescent="0.2">
      <c r="A41" s="313"/>
      <c r="B41" s="313"/>
      <c r="C41" s="313"/>
      <c r="D41" s="313"/>
      <c r="E41" s="313"/>
      <c r="F41" s="313"/>
      <c r="G41" s="313"/>
      <c r="H41" s="313"/>
      <c r="I41" s="313"/>
      <c r="J41" s="313"/>
      <c r="K41" s="313"/>
      <c r="L41" s="313"/>
    </row>
    <row r="42" spans="1:12" x14ac:dyDescent="0.2">
      <c r="A42" s="313"/>
      <c r="B42" s="313"/>
      <c r="C42" s="313"/>
      <c r="D42" s="313"/>
      <c r="E42" s="313"/>
      <c r="F42" s="313"/>
      <c r="G42" s="313"/>
      <c r="H42" s="313"/>
      <c r="I42" s="313"/>
      <c r="J42" s="313"/>
      <c r="K42" s="313"/>
      <c r="L42" s="313"/>
    </row>
    <row r="43" spans="1:12" x14ac:dyDescent="0.2">
      <c r="A43" s="313"/>
      <c r="B43" s="313"/>
      <c r="C43" s="313"/>
      <c r="D43" s="313"/>
      <c r="E43" s="313"/>
      <c r="F43" s="313"/>
      <c r="G43" s="313"/>
      <c r="H43" s="313"/>
      <c r="I43" s="313"/>
      <c r="J43" s="313"/>
      <c r="K43" s="313"/>
      <c r="L43" s="313"/>
    </row>
    <row r="44" spans="1:12" x14ac:dyDescent="0.2">
      <c r="A44" s="313"/>
      <c r="B44" s="313"/>
      <c r="C44" s="313"/>
      <c r="D44" s="313"/>
      <c r="E44" s="313"/>
      <c r="F44" s="313"/>
      <c r="G44" s="313"/>
      <c r="H44" s="313"/>
      <c r="I44" s="313"/>
      <c r="J44" s="313"/>
      <c r="K44" s="313"/>
      <c r="L44" s="313"/>
    </row>
    <row r="45" spans="1:12" x14ac:dyDescent="0.2">
      <c r="A45" s="313"/>
      <c r="B45" s="313"/>
      <c r="C45" s="313"/>
      <c r="D45" s="313"/>
      <c r="E45" s="313"/>
      <c r="F45" s="313"/>
      <c r="G45" s="313"/>
      <c r="H45" s="313"/>
      <c r="I45" s="313"/>
      <c r="J45" s="313"/>
      <c r="K45" s="313"/>
      <c r="L45" s="313"/>
    </row>
    <row r="46" spans="1:12" x14ac:dyDescent="0.2">
      <c r="A46" s="313"/>
      <c r="B46" s="313"/>
      <c r="C46" s="313"/>
      <c r="D46" s="313"/>
      <c r="E46" s="313"/>
      <c r="F46" s="313"/>
      <c r="G46" s="313"/>
      <c r="H46" s="313"/>
      <c r="I46" s="313"/>
      <c r="J46" s="313"/>
      <c r="K46" s="313"/>
      <c r="L46" s="313"/>
    </row>
    <row r="47" spans="1:12" x14ac:dyDescent="0.2">
      <c r="A47" s="313"/>
      <c r="B47" s="313"/>
      <c r="C47" s="313"/>
      <c r="D47" s="313"/>
      <c r="E47" s="313"/>
      <c r="F47" s="313"/>
      <c r="G47" s="313"/>
      <c r="H47" s="313"/>
      <c r="I47" s="313"/>
      <c r="J47" s="313"/>
      <c r="K47" s="313"/>
      <c r="L47" s="313"/>
    </row>
    <row r="48" spans="1:12" x14ac:dyDescent="0.2">
      <c r="A48" s="313"/>
      <c r="B48" s="313"/>
      <c r="C48" s="313"/>
      <c r="D48" s="313"/>
      <c r="E48" s="313"/>
      <c r="F48" s="313"/>
      <c r="G48" s="313"/>
      <c r="H48" s="313"/>
      <c r="I48" s="313"/>
      <c r="J48" s="313"/>
      <c r="K48" s="313"/>
      <c r="L48" s="313"/>
    </row>
    <row r="49" spans="1:12" x14ac:dyDescent="0.2">
      <c r="A49" s="313"/>
      <c r="B49" s="313"/>
      <c r="C49" s="313"/>
      <c r="D49" s="313"/>
      <c r="E49" s="313"/>
      <c r="F49" s="313"/>
      <c r="G49" s="313"/>
      <c r="H49" s="313"/>
      <c r="I49" s="313"/>
      <c r="J49" s="313"/>
      <c r="K49" s="313"/>
      <c r="L49" s="313"/>
    </row>
    <row r="50" spans="1:12" x14ac:dyDescent="0.2">
      <c r="A50" s="313"/>
      <c r="B50" s="313"/>
      <c r="C50" s="313"/>
      <c r="D50" s="313"/>
      <c r="E50" s="313"/>
      <c r="F50" s="313"/>
      <c r="G50" s="313"/>
      <c r="H50" s="313"/>
      <c r="I50" s="313"/>
      <c r="J50" s="313"/>
      <c r="K50" s="313"/>
      <c r="L50" s="313"/>
    </row>
    <row r="51" spans="1:12" x14ac:dyDescent="0.2">
      <c r="A51" s="313"/>
      <c r="B51" s="313"/>
      <c r="C51" s="313"/>
      <c r="D51" s="313"/>
      <c r="E51" s="313"/>
      <c r="F51" s="313"/>
      <c r="G51" s="313"/>
      <c r="H51" s="313"/>
      <c r="I51" s="313"/>
      <c r="J51" s="313"/>
      <c r="K51" s="313"/>
      <c r="L51" s="313"/>
    </row>
    <row r="52" spans="1:12" x14ac:dyDescent="0.2">
      <c r="A52" s="313"/>
      <c r="B52" s="313"/>
      <c r="C52" s="313"/>
      <c r="D52" s="313"/>
      <c r="E52" s="313"/>
      <c r="F52" s="313"/>
      <c r="G52" s="313"/>
      <c r="H52" s="313"/>
      <c r="I52" s="313"/>
      <c r="J52" s="313"/>
      <c r="K52" s="313"/>
      <c r="L52" s="313"/>
    </row>
    <row r="53" spans="1:12" x14ac:dyDescent="0.2">
      <c r="A53" s="313"/>
      <c r="B53" s="313"/>
      <c r="C53" s="313"/>
      <c r="D53" s="313"/>
      <c r="E53" s="313"/>
      <c r="F53" s="313"/>
      <c r="G53" s="313"/>
      <c r="H53" s="313"/>
      <c r="I53" s="313"/>
      <c r="J53" s="313"/>
      <c r="K53" s="313"/>
      <c r="L53" s="313"/>
    </row>
  </sheetData>
  <mergeCells count="5">
    <mergeCell ref="M1:P2"/>
    <mergeCell ref="A4:F53"/>
    <mergeCell ref="G4:L53"/>
    <mergeCell ref="A1:L2"/>
    <mergeCell ref="A3:L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TANK LOAD</vt:lpstr>
      <vt:lpstr>DECK LOAD</vt:lpstr>
      <vt:lpstr>FW_Tks_ss</vt:lpstr>
      <vt:lpstr>WBTk_1P_1S</vt:lpstr>
      <vt:lpstr>WBTk_3P_3S</vt:lpstr>
      <vt:lpstr>WBTk_4P_4S</vt:lpstr>
      <vt:lpstr>Buffer_Tk</vt:lpstr>
      <vt:lpstr>WBTk_5P_5S_5C</vt:lpstr>
      <vt:lpstr>FO_Tks_ps</vt:lpstr>
      <vt:lpstr>FO_Day_Tks_ps</vt:lpstr>
      <vt:lpstr>Em_Gen_FO_Tk</vt:lpstr>
      <vt:lpstr>Dirty_Oil_Tk</vt:lpstr>
      <vt:lpstr>Bilge_Tk</vt:lpstr>
      <vt:lpstr>Brine_Tk</vt:lpstr>
      <vt:lpstr>Interpolated VOIDs</vt:lpstr>
      <vt:lpstr>VOIDs</vt:lpstr>
      <vt:lpstr>Calculations</vt:lpstr>
      <vt:lpstr>'TANK LOAD'!Print_Area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QMS PEARL CO</dc:creator>
  <cp:lastModifiedBy>QMS Pearl Chief Officer</cp:lastModifiedBy>
  <cp:lastPrinted>2026-09-22T22:27:23Z</cp:lastPrinted>
  <dcterms:created xsi:type="dcterms:W3CDTF">2026-09-13T18:10:55Z</dcterms:created>
  <dcterms:modified xsi:type="dcterms:W3CDTF">2026-10-07T19:08:50Z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vt:filetime>2016-08-07T00:00:00Z</vt:filetime>
  </property>
  <property fmtid="{D5CDD505-2E9C-101B-9397-08002B2CF9AE}" pid="3" name="LastSaved">
    <vt:filetime>2026-09-13T00:00:00Z</vt:filetime>
  </property>
  <property fmtid="{D5CDD505-2E9C-101B-9397-08002B2CF9AE}" pid="4" name="Producer">
    <vt:lpwstr>福昕PDF打印机 版本 7.3.4.0308</vt:lpwstr>
  </property>
  <property fmtid="{D5CDD505-2E9C-101B-9397-08002B2CF9AE}" pid="5" name="MSIP_Label_b49915c5-42d8-46c7-8de3-7db26d422f79_Enabled">
    <vt:lpwstr>true</vt:lpwstr>
  </property>
  <property fmtid="{D5CDD505-2E9C-101B-9397-08002B2CF9AE}" pid="6" name="MSIP_Label_b49915c5-42d8-46c7-8de3-7db26d422f79_SetDate">
    <vt:lpwstr>2026-09-13T18:30:58Z</vt:lpwstr>
  </property>
  <property fmtid="{D5CDD505-2E9C-101B-9397-08002B2CF9AE}" pid="7" name="MSIP_Label_b49915c5-42d8-46c7-8de3-7db26d422f79_Method">
    <vt:lpwstr>Standard</vt:lpwstr>
  </property>
  <property fmtid="{D5CDD505-2E9C-101B-9397-08002B2CF9AE}" pid="8" name="MSIP_Label_b49915c5-42d8-46c7-8de3-7db26d422f79_Name">
    <vt:lpwstr>Internal</vt:lpwstr>
  </property>
  <property fmtid="{D5CDD505-2E9C-101B-9397-08002B2CF9AE}" pid="9" name="MSIP_Label_b49915c5-42d8-46c7-8de3-7db26d422f79_SiteId">
    <vt:lpwstr>071c444f-2c6e-4098-8782-81cc34534eac</vt:lpwstr>
  </property>
  <property fmtid="{D5CDD505-2E9C-101B-9397-08002B2CF9AE}" pid="10" name="MSIP_Label_b49915c5-42d8-46c7-8de3-7db26d422f79_ActionId">
    <vt:lpwstr>ed420d6b-517b-4171-b550-9806417a30c7</vt:lpwstr>
  </property>
  <property fmtid="{D5CDD505-2E9C-101B-9397-08002B2CF9AE}" pid="11" name="MSIP_Label_b49915c5-42d8-46c7-8de3-7db26d422f79_ContentBits">
    <vt:lpwstr>2</vt:lpwstr>
  </property>
  <property fmtid="{D5CDD505-2E9C-101B-9397-08002B2CF9AE}" pid="12" name="MSIP_Label_b49915c5-42d8-46c7-8de3-7db26d422f79_Tag">
    <vt:lpwstr>10, 3, 0, 1</vt:lpwstr>
  </property>
</Properties>
</file>