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venmauch/Library/Mobile Documents/com~apple~CloudDocs/LoCaGas/LCA Decision Tool/Prototyp/Daten/Tabellen für Code/"/>
    </mc:Choice>
  </mc:AlternateContent>
  <xr:revisionPtr revIDLastSave="0" documentId="13_ncr:1_{27C115AF-1F32-4D4B-9B08-234212FFF000}" xr6:coauthVersionLast="47" xr6:coauthVersionMax="47" xr10:uidLastSave="{00000000-0000-0000-0000-000000000000}"/>
  <bookViews>
    <workbookView xWindow="0" yWindow="500" windowWidth="28800" windowHeight="16540" xr2:uid="{8BAF4E6D-A965-5D4C-ACA9-EA413CE954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 s="1"/>
  <c r="F6" i="1" s="1"/>
  <c r="E4" i="1"/>
  <c r="E5" i="1" s="1"/>
  <c r="E6" i="1" s="1"/>
  <c r="D4" i="1"/>
  <c r="D5" i="1" s="1"/>
  <c r="D6" i="1" s="1"/>
  <c r="C4" i="1"/>
  <c r="C5" i="1" s="1"/>
  <c r="C6" i="1" s="1"/>
  <c r="B4" i="1"/>
  <c r="B3" i="1" s="1"/>
  <c r="B2" i="1" s="1"/>
  <c r="C3" i="1" l="1"/>
  <c r="C2" i="1" s="1"/>
  <c r="D3" i="1"/>
  <c r="D2" i="1" s="1"/>
  <c r="B5" i="1"/>
  <c r="B6" i="1" s="1"/>
  <c r="E3" i="1"/>
  <c r="E2" i="1" s="1"/>
  <c r="F3" i="1"/>
  <c r="F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Sven Mauch</author>
  </authors>
  <commentList>
    <comment ref="A1" authorId="0" shapeId="0" xr:uid="{5555A49F-AD52-9E45-8BC3-96ADBB677301}">
      <text>
        <r>
          <rPr>
            <b/>
            <sz val="10"/>
            <color rgb="FF000000"/>
            <rFont val="Tahoma"/>
            <family val="2"/>
          </rPr>
          <t>Sven Mauch: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Werte wurden aus beschriebener Quelle für 60% Auslastung angenommen und dann mit frei erfundenen Faktoren vergrößert/verkleinert </t>
        </r>
      </text>
    </comment>
    <comment ref="B1" authorId="0" shapeId="0" xr:uid="{30BB2C9F-7448-8140-8DF3-56A1EA29DD6E}">
      <text>
        <r>
          <rPr>
            <b/>
            <sz val="10"/>
            <color rgb="FF000000"/>
            <rFont val="Tahoma"/>
            <family val="2"/>
          </rPr>
          <t>Sven Mauch: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Assumption FROM EPA SOURCE: LARGE STATIONARY DIESEL AND ALL STATIONARY DUAL FUEL ENGINES</t>
        </r>
      </text>
    </comment>
    <comment ref="C1" authorId="0" shapeId="0" xr:uid="{8E9B8B7B-090E-9540-AE40-FB30568D0141}">
      <text>
        <r>
          <rPr>
            <b/>
            <sz val="10"/>
            <color rgb="FF000000"/>
            <rFont val="Tahoma"/>
            <family val="2"/>
          </rPr>
          <t>Sven Mauch: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Assumption FROM EPA SOURCE: LARGE STATIONARY DIESEL AND ALL STATIONARY DUAL FUEL ENGINES</t>
        </r>
      </text>
    </comment>
    <comment ref="D1" authorId="0" shapeId="0" xr:uid="{B7FE7883-BA4F-4A45-9FD2-D3AD37A8D6E2}">
      <text>
        <r>
          <rPr>
            <b/>
            <sz val="10"/>
            <color rgb="FF000000"/>
            <rFont val="Tahoma"/>
            <family val="2"/>
          </rPr>
          <t>Sven Mauch: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Antwort von Gemini in Bezug auf TA Luft Grenzwerte</t>
        </r>
      </text>
    </comment>
    <comment ref="E1" authorId="0" shapeId="0" xr:uid="{100CEE0C-A7A3-DC4A-AEC9-1D6DC2270B48}">
      <text>
        <r>
          <rPr>
            <b/>
            <sz val="10"/>
            <color rgb="FF000000"/>
            <rFont val="Tahoma"/>
            <family val="2"/>
          </rPr>
          <t>Sven Mauch: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Assumption FROM EPA SOURCE: LARGE STATIONARY DIESEL AND ALL STATIONARY DUAL FUEL ENGINES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F1" authorId="0" shapeId="0" xr:uid="{9490C4F2-44FE-CD4A-B343-A4065759CEEB}">
      <text>
        <r>
          <rPr>
            <b/>
            <sz val="10"/>
            <color rgb="FF000000"/>
            <rFont val="Tahoma"/>
            <family val="2"/>
          </rPr>
          <t>Sven Mauch: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Assumption FROM EPA SOURCE: LARGE STATIONARY DIESEL AND ALL STATIONARY DUAL FUEL ENGINES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<sst xmlns="http://schemas.openxmlformats.org/spreadsheetml/2006/main" count="6" uniqueCount="6">
  <si>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Engine Range [% of Load]</t>
  </si>
  <si>
    <t>CO</t>
  </si>
  <si>
    <t>NOx</t>
  </si>
  <si>
    <t>Formldehyd</t>
  </si>
  <si>
    <t>CH4 slop</t>
  </si>
  <si>
    <t>Particulate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</si>
</sst>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F93D-43C4-9044-9179-DD70E6C9BD45}">
  <dimension ref="A1:S7"/>
  <sheetViews>
    <sheetView tabSelected="1" workbookViewId="0">
      <selection sqref="A1:F6"/>
    </sheetView>
  </sheetViews>
  <sheetFormatPr baseColWidth="10" defaultRowHeight="16" x14ac:dyDescent="0.2"/>
  <sheetData>
    <row r="1" spans="1:19" ht="51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>
        <v>20</v>
      </c>
      <c r="B2" s="4">
        <f>B3*0.8</f>
        <v>3.2846400000000006E-3</v>
      </c>
      <c r="C2" s="4">
        <f t="shared" ref="C2:F2" si="0">C3*0.8</f>
        <v>1.0512000000000001E-2</v>
      </c>
      <c r="D2" s="4">
        <f t="shared" si="0"/>
        <v>3.6000000000000008E-3</v>
      </c>
      <c r="E2" s="4">
        <f t="shared" si="0"/>
        <v>2.3176800000000003E-3</v>
      </c>
      <c r="F2" s="4">
        <f t="shared" si="0"/>
        <v>3.0657600000000003E-4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>
        <v>40</v>
      </c>
      <c r="B3" s="4">
        <f>B4*0.9</f>
        <v>4.1058000000000006E-3</v>
      </c>
      <c r="C3" s="4">
        <f t="shared" ref="C3:F3" si="1">C4*0.9</f>
        <v>1.3140000000000001E-2</v>
      </c>
      <c r="D3" s="4">
        <f t="shared" si="1"/>
        <v>4.5000000000000005E-3</v>
      </c>
      <c r="E3" s="4">
        <f t="shared" si="1"/>
        <v>2.8971000000000001E-3</v>
      </c>
      <c r="F3" s="4">
        <f t="shared" si="1"/>
        <v>3.8321999999999998E-4</v>
      </c>
    </row>
    <row r="4" spans="1:19" x14ac:dyDescent="0.2">
      <c r="A4">
        <v>60</v>
      </c>
      <c r="B4" s="4">
        <f>4.562/1000</f>
        <v>4.5620000000000001E-3</v>
      </c>
      <c r="C4" s="4">
        <f>14.6/1000</f>
        <v>1.46E-2</v>
      </c>
      <c r="D4" s="4">
        <f>5/1000</f>
        <v>5.0000000000000001E-3</v>
      </c>
      <c r="E4" s="4">
        <f>3.219/1000</f>
        <v>3.2190000000000001E-3</v>
      </c>
      <c r="F4" s="4">
        <f>0.4258/1000</f>
        <v>4.258E-4</v>
      </c>
    </row>
    <row r="5" spans="1:19" x14ac:dyDescent="0.2">
      <c r="A5">
        <v>80</v>
      </c>
      <c r="B5" s="4">
        <f>B4*1.1</f>
        <v>5.0182000000000004E-3</v>
      </c>
      <c r="C5" s="4">
        <f>C4*1.1</f>
        <v>1.6060000000000001E-2</v>
      </c>
      <c r="D5" s="4">
        <f t="shared" ref="D5:F5" si="2">D4*1.1</f>
        <v>5.5000000000000005E-3</v>
      </c>
      <c r="E5" s="4">
        <f t="shared" si="2"/>
        <v>3.5409000000000005E-3</v>
      </c>
      <c r="F5" s="4">
        <f t="shared" si="2"/>
        <v>4.6838000000000001E-4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>
        <v>100</v>
      </c>
      <c r="B6" s="4">
        <f>B5*1.2</f>
        <v>6.0218400000000005E-3</v>
      </c>
      <c r="C6" s="4">
        <f>C5*1.2</f>
        <v>1.9272000000000001E-2</v>
      </c>
      <c r="D6" s="4">
        <f t="shared" ref="D6:F6" si="3">D5*1.2</f>
        <v>6.6000000000000008E-3</v>
      </c>
      <c r="E6" s="4">
        <f t="shared" si="3"/>
        <v>4.2490800000000006E-3</v>
      </c>
      <c r="F6" s="4">
        <f t="shared" si="3"/>
        <v>5.6205600000000001E-4</v>
      </c>
    </row>
    <row r="7" spans="1:19" x14ac:dyDescent="0.2">
      <c r="A7" s="1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Mauch</dc:creator>
  <cp:lastModifiedBy>Sven Mauch</cp:lastModifiedBy>
  <dcterms:created xsi:type="dcterms:W3CDTF">2025-09-08T12:13:04Z</dcterms:created>
  <dcterms:modified xsi:type="dcterms:W3CDTF">2025-09-08T13:39:32Z</dcterms:modified>
</cp:coreProperties>
</file>