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40722\UCA\USA\Tables\"/>
    </mc:Choice>
  </mc:AlternateContent>
  <bookViews>
    <workbookView xWindow="0" yWindow="0" windowWidth="28800" windowHeight="13935" tabRatio="988" activeTab="4"/>
  </bookViews>
  <sheets>
    <sheet name="НС03 Номинал" sheetId="5" r:id="rId1"/>
    <sheet name="Установка Uпит Номинал" sheetId="2" r:id="rId2"/>
    <sheet name="DeviceInformation" sheetId="7" r:id="rId3"/>
    <sheet name="Settings" sheetId="9" r:id="rId4"/>
    <sheet name="EmergencyBreaking" sheetId="8" r:id="rId5"/>
    <sheet name="Отладка АСБЛ" sheetId="14" r:id="rId6"/>
    <sheet name="VoltageSupply" sheetId="10" r:id="rId7"/>
    <sheet name="ProgramName" sheetId="15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" i="14" l="1"/>
  <c r="K5" i="14"/>
  <c r="K4" i="14"/>
  <c r="K3" i="14" l="1"/>
  <c r="K2" i="14"/>
  <c r="K410" i="5" l="1"/>
  <c r="G441" i="5" l="1"/>
  <c r="F441" i="5"/>
  <c r="G435" i="5"/>
  <c r="F435" i="5"/>
  <c r="G429" i="5"/>
  <c r="F429" i="5"/>
  <c r="G424" i="5"/>
  <c r="F424" i="5"/>
  <c r="G419" i="5"/>
  <c r="F419" i="5"/>
  <c r="G415" i="5"/>
  <c r="F415" i="5"/>
  <c r="G411" i="5"/>
  <c r="F411" i="5"/>
  <c r="G409" i="5"/>
  <c r="F409" i="5"/>
  <c r="K6" i="8" l="1"/>
  <c r="K399" i="5" l="1"/>
  <c r="K370" i="5"/>
  <c r="K2" i="5" l="1"/>
  <c r="K3" i="5"/>
  <c r="K4" i="5" l="1"/>
  <c r="K5" i="5"/>
  <c r="K7" i="5" l="1"/>
  <c r="K7" i="8" l="1"/>
  <c r="K6" i="5"/>
  <c r="K2" i="2"/>
  <c r="K3" i="2" l="1"/>
  <c r="K1978" i="5"/>
  <c r="K11" i="8"/>
  <c r="K10" i="8" l="1"/>
  <c r="K4" i="2" l="1"/>
  <c r="K8" i="5"/>
  <c r="K10" i="5" l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400" i="5"/>
  <c r="K401" i="5"/>
  <c r="K402" i="5"/>
  <c r="K403" i="5"/>
  <c r="K404" i="5"/>
  <c r="K405" i="5"/>
  <c r="K406" i="5"/>
  <c r="K407" i="5"/>
  <c r="K408" i="5"/>
  <c r="K409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9" i="5"/>
  <c r="G47" i="5" l="1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</calcChain>
</file>

<file path=xl/sharedStrings.xml><?xml version="1.0" encoding="utf-8"?>
<sst xmlns="http://schemas.openxmlformats.org/spreadsheetml/2006/main" count="8293" uniqueCount="1744">
  <si>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</si>
  <si>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</si>
  <si>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</si>
  <si>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</si>
  <si>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</si>
  <si>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</si>
  <si>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</si>
  <si>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</si>
  <si>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</si>
  <si>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</si>
  <si>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</si>
  <si>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27</t>
  </si>
  <si>
    <t>PowerOn</t>
  </si>
  <si>
    <t>None</t>
  </si>
  <si>
    <t>0</t>
  </si>
  <si>
    <t>PowerOff</t>
  </si>
  <si>
    <t>GDM_78261</t>
  </si>
  <si>
    <t>SetCurrentLimit</t>
  </si>
  <si>
    <t>GetCurrent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</si>
  <si>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</si>
  <si>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</si>
  <si>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</si>
  <si>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</si>
  <si>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</si>
  <si>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</si>
  <si>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</si>
  <si>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</si>
  <si>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</si>
  <si>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</si>
  <si>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</si>
  <si>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</si>
  <si>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</si>
  <si>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</si>
  <si>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</si>
  <si>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</si>
  <si>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</si>
  <si>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</si>
  <si>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</si>
  <si>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</si>
  <si>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</si>
  <si>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</si>
  <si>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</si>
  <si>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</si>
  <si>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</si>
  <si>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</si>
  <si>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</si>
  <si>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</si>
  <si>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</si>
  <si>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</si>
  <si>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</si>
  <si>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</si>
  <si>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</si>
  <si>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</si>
  <si>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</si>
  <si>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</si>
  <si>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</si>
  <si>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</si>
  <si>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</si>
  <si>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</si>
  <si>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</si>
  <si>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</si>
  <si>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</si>
  <si>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</si>
  <si>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</si>
  <si>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</si>
  <si>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</si>
  <si>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</si>
  <si>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</si>
  <si>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</si>
  <si>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</si>
  <si>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</si>
  <si>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</si>
  <si>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</si>
  <si>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</si>
  <si>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</si>
  <si>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</si>
  <si>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</si>
  <si>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</si>
  <si>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</si>
  <si>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</si>
  <si>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</si>
  <si>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</si>
  <si>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</si>
  <si>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</si>
  <si>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</si>
  <si>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</si>
  <si>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</si>
  <si>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</si>
  <si>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</si>
  <si>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</si>
  <si>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</si>
  <si>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</si>
  <si>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</si>
  <si>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</si>
  <si>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</si>
  <si>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</si>
  <si>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</si>
  <si>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</si>
  <si>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</si>
  <si>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</si>
  <si>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</si>
  <si>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</si>
  <si>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</si>
  <si>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</si>
  <si>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</si>
  <si>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</si>
  <si>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</si>
  <si>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</si>
  <si>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</si>
  <si>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</si>
  <si>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</si>
  <si>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</si>
  <si>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</si>
  <si>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</si>
  <si>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</si>
  <si>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</si>
  <si>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</si>
  <si>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</si>
  <si>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</si>
  <si>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</si>
  <si>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</si>
  <si>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</si>
  <si>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</si>
  <si>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2.6 Размыкание сигнальных ключей МК (Источник питания)</t>
  </si>
  <si>
    <t>3.1.1 Проверка напряжения смещения нуля</t>
  </si>
  <si>
    <t>3.1.2 Контроль задаваемых напряжений</t>
  </si>
  <si>
    <t>3.1.4 Контроль задаваемых напряжений</t>
  </si>
  <si>
    <t>3.1.6 Контроль задаваемых напряжений</t>
  </si>
  <si>
    <t>3.2.1 Проверка напряжения смещения нуля</t>
  </si>
  <si>
    <t>3.2.2 Контроль задаваемых напряжений</t>
  </si>
  <si>
    <t>3.2.4 Контроль задаваемых напряжений</t>
  </si>
  <si>
    <t>3.2.6 Контроль задаваемых напряжений</t>
  </si>
  <si>
    <t>3.3.1 Проверка напряже-ния смещения нуля</t>
  </si>
  <si>
    <t>3.3.2 Контроль задаваемых напряжений</t>
  </si>
  <si>
    <t>3.3.4 Контроль задаваемых напряжений</t>
  </si>
  <si>
    <t>3.3.6 Контроль задаваемых напряжений</t>
  </si>
  <si>
    <t>3.4.1 Проверка напряже-ния смещения нуля</t>
  </si>
  <si>
    <t>3.4.2 Контроль задаваемых напряжений</t>
  </si>
  <si>
    <t>3.4.4 Контроль задаваемых напряжений</t>
  </si>
  <si>
    <t>3.4.6 Контроль задаваемых напряжений</t>
  </si>
  <si>
    <t>3.5.1 Размыкание сигнальных ключей (измеряемый сигнал)</t>
  </si>
  <si>
    <t>3.5.2 Проверка КДШ2 при РП_КДШ2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</si>
  <si>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</si>
  <si>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</si>
  <si>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</si>
  <si>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</si>
  <si>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</si>
  <si>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</si>
  <si>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</si>
  <si>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</si>
  <si>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</si>
  <si>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</si>
  <si>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</si>
  <si>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</si>
  <si>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</si>
  <si>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ЦАП1 (выключение)</t>
  </si>
  <si>
    <t>3.6.1.3 ЦАП2 (выключение)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</si>
  <si>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</si>
  <si>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</si>
  <si>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</si>
  <si>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</si>
  <si>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</si>
  <si>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</si>
  <si>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</si>
  <si>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</si>
  <si>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</si>
  <si>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</si>
  <si>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</si>
  <si>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</si>
  <si>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</si>
  <si>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</si>
  <si>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</si>
  <si>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</si>
  <si>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</si>
  <si>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</si>
  <si>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</si>
  <si>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</si>
  <si>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</si>
  <si>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</si>
  <si>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</si>
  <si>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</si>
  <si>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Вкл. Ключ (Размыкание)</t>
  </si>
  <si>
    <t>3.6.2.4 ЦАП2 (выключение)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</si>
  <si>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</si>
  <si>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</si>
  <si>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</si>
  <si>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</si>
  <si>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</si>
  <si>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</si>
  <si>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</si>
  <si>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</si>
  <si>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</si>
  <si>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</si>
  <si>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</si>
  <si>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</si>
  <si>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</si>
  <si>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</si>
  <si>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</si>
  <si>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</si>
  <si>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</si>
  <si>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</si>
  <si>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</si>
  <si>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</si>
  <si>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</si>
  <si>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</si>
  <si>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</si>
  <si>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</si>
  <si>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</si>
  <si>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</si>
  <si>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</si>
  <si>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</si>
  <si>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</si>
  <si>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</si>
  <si>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</si>
  <si>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</si>
  <si>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</si>
  <si>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</si>
  <si>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</si>
  <si>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</si>
  <si>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</si>
  <si>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</si>
  <si>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</si>
  <si>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</si>
  <si>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</si>
  <si>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</si>
  <si>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</si>
  <si>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</si>
  <si>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</si>
  <si>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</si>
  <si>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</si>
  <si>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</si>
  <si>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</si>
  <si>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</si>
  <si>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</si>
  <si>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</si>
  <si>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</si>
  <si>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</si>
  <si>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</si>
  <si>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</si>
  <si>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</si>
  <si>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</si>
  <si>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</si>
  <si>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</si>
  <si>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</si>
  <si>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</si>
  <si>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</si>
  <si>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</si>
  <si>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</si>
  <si>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</si>
  <si>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</si>
  <si>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</si>
  <si>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</si>
  <si>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</si>
  <si>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</si>
  <si>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</si>
  <si>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</si>
  <si>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</si>
  <si>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</si>
  <si>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</si>
  <si>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Проверка напряжения смещения нуля. Запись значения в память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</si>
  <si>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</si>
  <si>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</si>
  <si>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</si>
  <si>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</si>
  <si>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</si>
  <si>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</si>
  <si>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</si>
  <si>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</si>
  <si>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</si>
  <si>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</si>
  <si>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</si>
  <si>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</si>
  <si>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</si>
  <si>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</si>
  <si>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</si>
  <si>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</si>
  <si>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</si>
  <si>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</si>
  <si>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</si>
  <si>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</si>
  <si>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</si>
  <si>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</si>
  <si>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</si>
  <si>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</si>
  <si>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</si>
  <si>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</si>
  <si>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</si>
  <si>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</si>
  <si>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</si>
  <si>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</si>
  <si>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</si>
  <si>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</si>
  <si>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</si>
  <si>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</si>
  <si>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</si>
  <si>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</si>
  <si>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</si>
  <si>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</si>
  <si>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</si>
  <si>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</si>
  <si>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</si>
  <si>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</si>
  <si>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</si>
  <si>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</si>
  <si>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</si>
  <si>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</si>
  <si>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</si>
  <si>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</si>
  <si>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</si>
  <si>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</si>
  <si>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</si>
  <si>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</si>
  <si>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</si>
  <si>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</si>
  <si>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</si>
  <si>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</si>
  <si>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</si>
  <si>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</si>
  <si>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</si>
  <si>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</si>
  <si>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ЦАП1 (включение)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</si>
  <si>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</si>
  <si>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</si>
  <si>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</si>
  <si>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</si>
  <si>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</si>
  <si>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</si>
  <si>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</si>
  <si>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</si>
  <si>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</si>
  <si>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</si>
  <si>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</si>
  <si>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</si>
  <si>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</si>
  <si>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</si>
  <si>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</si>
  <si>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</si>
  <si>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</si>
  <si>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</si>
  <si>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</si>
  <si>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</si>
  <si>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</si>
  <si>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</si>
  <si>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</si>
  <si>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</si>
  <si>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</si>
  <si>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</si>
  <si>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</si>
  <si>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</si>
  <si>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</si>
  <si>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</si>
  <si>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</si>
  <si>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</si>
  <si>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</si>
  <si>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</si>
  <si>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</si>
  <si>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</si>
  <si>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</si>
  <si>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</si>
  <si>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</si>
  <si>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</si>
  <si>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</si>
  <si>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</si>
  <si>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</si>
  <si>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</si>
  <si>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ЦАП1 (включение)</t>
  </si>
  <si>
    <t>3.2.2 ЦАП1 (включение)</t>
  </si>
  <si>
    <t>3.1.7 ЦАП1 (выключение)</t>
  </si>
  <si>
    <t>3.2.3 ЦАП1 (выключение)</t>
  </si>
  <si>
    <t>3.2.4 ЦАП1 (включение)</t>
  </si>
  <si>
    <t>3.2.5 ЦАП1 (выключение)</t>
  </si>
  <si>
    <t>3.2.6 ЦАП1 (включение)</t>
  </si>
  <si>
    <t>3.2.7 ЦАП1 (выключение)</t>
  </si>
  <si>
    <t>3.3.2 ЦАП1 (включение)</t>
  </si>
  <si>
    <t>3.3.3 ЦАП1 (выключение)</t>
  </si>
  <si>
    <t>3.3.4 ЦАП1 (включение)</t>
  </si>
  <si>
    <t>3.3.5 ЦАП1 (выключение)</t>
  </si>
  <si>
    <t>3.3.6 ЦАП1 (включение)</t>
  </si>
  <si>
    <t>3.3.7 ЦАП1 (выключение)</t>
  </si>
  <si>
    <t>3.4.2 ЦАП1 (включение)</t>
  </si>
  <si>
    <t>3.4.3 ЦАП1 (выключение)</t>
  </si>
  <si>
    <t>3.4.4 ЦАП1 (включение)</t>
  </si>
  <si>
    <t>3.4.5 ЦАП1 (выключение)</t>
  </si>
  <si>
    <t>3.4.6 ЦАП1 (включение)</t>
  </si>
  <si>
    <t>4.1.1 Проверка напряжения смещения нуля</t>
  </si>
  <si>
    <t>4.1.2 ЦАП1 (включение)</t>
  </si>
  <si>
    <t>4.1.2 Контроль задаваемых напряжений</t>
  </si>
  <si>
    <t>4.1.3 ЦАП1 (выключение)</t>
  </si>
  <si>
    <t>4.1.4 ЦАП1 (включение)</t>
  </si>
  <si>
    <t>4.1.4 Контроль задаваемых напряжений</t>
  </si>
  <si>
    <t>4.1.5 ЦАП1 (выключение)</t>
  </si>
  <si>
    <t>4.1.6 ЦАП1 (включение)</t>
  </si>
  <si>
    <t>4.1.6 Контроль задаваемых напряжений</t>
  </si>
  <si>
    <t>4.1.7 ЦАП1 (выключение)</t>
  </si>
  <si>
    <t>4.2.1 Проверка напряжения смещения нуля</t>
  </si>
  <si>
    <t>4.2.2 ЦАП1 (включение)</t>
  </si>
  <si>
    <t>4.2.2 Контроль задаваемых напряжений</t>
  </si>
  <si>
    <t>4.2.2 Замыкание сигнальных ключей (измеряемый сигнал)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</si>
  <si>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</si>
  <si>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</si>
  <si>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</si>
  <si>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</si>
  <si>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4.2.7 ЦАП1 (выключение)</t>
  </si>
  <si>
    <t>4.3.2 ЦАП1 (включение)</t>
  </si>
  <si>
    <t>4.3.2 Контроль задаваемых напряжений</t>
  </si>
  <si>
    <t>4.3.3 ЦАП1 (выключение)</t>
  </si>
  <si>
    <t>4.3.4 ЦАП1 (включение)</t>
  </si>
  <si>
    <t>4.3.4 Контроль задаваемых напряжений</t>
  </si>
  <si>
    <t>4.3.5 ЦАП1 (выключение)</t>
  </si>
  <si>
    <t>4.3.6 ЦАП1 (включение)</t>
  </si>
  <si>
    <t>4.3.7 ЦАП1 (выключение)</t>
  </si>
  <si>
    <t>4.4.1 Замыкание сигнальных ключей (измеряемый сигнал)</t>
  </si>
  <si>
    <t>4.4.2 ЦАП1 (включение)</t>
  </si>
  <si>
    <t>4.4.2 Контроль задаваемых напряжений</t>
  </si>
  <si>
    <t>4.4.3 ЦАП1 (выключение)</t>
  </si>
  <si>
    <t>4.4.4 ЦАП1 (включение)</t>
  </si>
  <si>
    <t>4.4.5 ЦАП1 (выключение)</t>
  </si>
  <si>
    <t>4.4.6 ЦАП1 (включение)</t>
  </si>
  <si>
    <t>4.4.4 Контроль задаваемых напряжений</t>
  </si>
  <si>
    <t>4.4.6 Контроль задаваемых напряжений</t>
  </si>
  <si>
    <t>4.4.7 ЦАП1 (выключение)</t>
  </si>
  <si>
    <t>4.2.5 ЦАП1 (выключение)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</si>
  <si>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</si>
  <si>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</si>
  <si>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</si>
  <si>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</si>
  <si>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</si>
  <si>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</si>
  <si>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</si>
  <si>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</si>
  <si>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</si>
  <si>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</si>
  <si>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ЦАП1 (выключение)</t>
  </si>
  <si>
    <t>4.6.1.3 ЦАП2 (выключение)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</si>
  <si>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</si>
  <si>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</si>
  <si>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</si>
  <si>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</si>
  <si>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</si>
  <si>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</si>
  <si>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</si>
  <si>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</si>
  <si>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</si>
  <si>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</si>
  <si>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</si>
  <si>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</si>
  <si>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</si>
  <si>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</si>
  <si>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</si>
  <si>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</si>
  <si>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</si>
  <si>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</si>
  <si>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</si>
  <si>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</si>
  <si>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</si>
  <si>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</si>
  <si>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</si>
  <si>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</si>
  <si>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</si>
  <si>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</si>
  <si>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</si>
  <si>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</si>
  <si>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</si>
  <si>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</si>
  <si>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</si>
  <si>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</si>
  <si>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</si>
  <si>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</si>
  <si>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</si>
  <si>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</si>
  <si>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</si>
  <si>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</si>
  <si>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</si>
  <si>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</si>
  <si>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</si>
  <si>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</si>
  <si>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</si>
  <si>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</si>
  <si>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</si>
  <si>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</si>
  <si>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</si>
  <si>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</si>
  <si>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</si>
  <si>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</si>
  <si>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</si>
  <si>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</si>
  <si>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</si>
  <si>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</si>
  <si>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</si>
  <si>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</si>
  <si>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</si>
  <si>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</si>
  <si>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</si>
  <si>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</si>
  <si>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</si>
  <si>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</si>
  <si>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</si>
  <si>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</si>
  <si>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</si>
  <si>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</si>
  <si>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</si>
  <si>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</si>
  <si>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</si>
  <si>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</si>
  <si>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</si>
  <si>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</si>
  <si>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</si>
  <si>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</si>
  <si>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</si>
  <si>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</si>
  <si>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</si>
  <si>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</si>
  <si>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</si>
  <si>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</si>
  <si>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</si>
  <si>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</si>
  <si>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</si>
  <si>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</si>
  <si>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</si>
  <si>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</si>
  <si>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</si>
  <si>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</si>
  <si>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</si>
  <si>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</si>
  <si>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</si>
  <si>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</si>
  <si>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</si>
  <si>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</si>
  <si>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</si>
  <si>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</si>
  <si>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</si>
  <si>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</si>
  <si>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</si>
  <si>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</si>
  <si>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</si>
  <si>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</si>
  <si>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</si>
  <si>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</si>
  <si>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</si>
  <si>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</si>
  <si>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</si>
  <si>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</si>
  <si>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</si>
  <si>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</si>
  <si>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</si>
  <si>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</si>
  <si>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</si>
  <si>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</si>
  <si>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</si>
  <si>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</si>
  <si>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</si>
  <si>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</si>
  <si>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</si>
  <si>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</si>
  <si>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</si>
  <si>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</si>
  <si>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</si>
  <si>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</si>
  <si>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</si>
  <si>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</si>
  <si>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</si>
  <si>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</si>
  <si>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</si>
  <si>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</si>
  <si>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</si>
  <si>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</si>
  <si>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</si>
  <si>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</si>
  <si>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</si>
  <si>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</si>
  <si>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</si>
  <si>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</si>
  <si>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</si>
  <si>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</si>
  <si>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</si>
  <si>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</si>
  <si>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</si>
  <si>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</si>
  <si>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</si>
  <si>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</si>
  <si>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</si>
  <si>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</si>
  <si>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</si>
  <si>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</si>
  <si>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</si>
  <si>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</si>
  <si>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</si>
  <si>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</si>
  <si>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</si>
  <si>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</si>
  <si>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</si>
  <si>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</si>
  <si>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</si>
  <si>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</si>
  <si>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</si>
  <si>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</si>
  <si>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</si>
  <si>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</si>
  <si>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</si>
  <si>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</si>
  <si>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</si>
  <si>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</si>
  <si>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</si>
  <si>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</si>
  <si>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</si>
  <si>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</si>
  <si>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</si>
  <si>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</si>
  <si>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</si>
  <si>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</si>
  <si>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</si>
  <si>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</si>
  <si>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</si>
  <si>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</si>
  <si>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</si>
  <si>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</si>
  <si>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</si>
  <si>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</si>
  <si>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</si>
  <si>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</si>
  <si>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</si>
  <si>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</si>
  <si>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</si>
  <si>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</si>
  <si>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</si>
  <si>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</si>
  <si>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</si>
  <si>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</si>
  <si>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</si>
  <si>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</si>
  <si>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</si>
  <si>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</si>
  <si>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</si>
  <si>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</si>
  <si>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</si>
  <si>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</si>
  <si>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</si>
  <si>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</si>
  <si>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</si>
  <si>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5.1.1 Проверка напряжения смещения нуля</t>
  </si>
  <si>
    <t>5.1.2 Установка 0 на ЦАП1</t>
  </si>
  <si>
    <t>5.1.2 ЦАП1 (включение)</t>
  </si>
  <si>
    <t>5.1.2 Контроль задаваемых напряжений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</si>
  <si>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</si>
  <si>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</si>
  <si>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</si>
  <si>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</si>
  <si>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</si>
  <si>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</si>
  <si>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</si>
  <si>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</si>
  <si>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</si>
  <si>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</si>
  <si>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</si>
  <si>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</si>
  <si>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</si>
  <si>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</si>
  <si>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</si>
  <si>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5.2.3 ЦАП1 (выключение)</t>
  </si>
  <si>
    <t>5.2.4 Установка 3.0 на ЦАП1</t>
  </si>
  <si>
    <t>5.2.4 ЦАП1 (включение)</t>
  </si>
  <si>
    <t>5.2.5 ЦАП1 (выключение)</t>
  </si>
  <si>
    <t>5.2.6 Установка 6.0 на ЦАП1</t>
  </si>
  <si>
    <t>5.2.6 ЦАП1 (включение)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</si>
  <si>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</si>
  <si>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</si>
  <si>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</si>
  <si>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</t>
  </si>
  <si>
    <t>5.3.3 ЦАП1 (выключение)</t>
  </si>
  <si>
    <t>5.3.4 Установка 3.0 на ЦАП1</t>
  </si>
  <si>
    <t>5.3.4 ЦАП1 (включение)</t>
  </si>
  <si>
    <t>5.3.7 ЦАП1 (выключение)</t>
  </si>
  <si>
    <t>5.3.5 ЦАП1 (выключение)</t>
  </si>
  <si>
    <t>5.3.6 Установка 6.0 на ЦАП1</t>
  </si>
  <si>
    <t>5.3.6 ЦАП1 (включение)</t>
  </si>
  <si>
    <t>4.5.4 Размыкание сигнальных ключей (измеряемый сигнал)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</si>
  <si>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</si>
  <si>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</si>
  <si>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</si>
  <si>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</si>
  <si>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</si>
  <si>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</si>
  <si>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</si>
  <si>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</si>
  <si>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</si>
  <si>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</si>
  <si>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</si>
  <si>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</si>
  <si>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</si>
  <si>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</si>
  <si>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</si>
  <si>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</si>
  <si>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</si>
  <si>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</si>
  <si>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</si>
  <si>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ЦАП1 (выключение)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</si>
  <si>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</si>
  <si>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</si>
  <si>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</si>
  <si>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</si>
  <si>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</si>
  <si>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</si>
  <si>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</si>
  <si>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</si>
  <si>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</si>
  <si>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</si>
  <si>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</si>
  <si>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</si>
  <si>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</si>
  <si>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</si>
  <si>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</si>
  <si>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</si>
  <si>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</si>
  <si>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ЦАП1 (выключение)</t>
  </si>
  <si>
    <t>5.6.1.3 ЦАП2 (выключение)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</si>
  <si>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</si>
  <si>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</si>
  <si>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</si>
  <si>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</si>
  <si>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</si>
  <si>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</si>
  <si>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</si>
  <si>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</si>
  <si>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</si>
  <si>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</si>
  <si>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</si>
  <si>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</si>
  <si>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</si>
  <si>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</si>
  <si>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</si>
  <si>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</si>
  <si>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</si>
  <si>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</si>
  <si>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</si>
  <si>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</si>
  <si>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</si>
  <si>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</si>
  <si>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</si>
  <si>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</si>
  <si>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</si>
  <si>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</si>
  <si>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</si>
  <si>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</si>
  <si>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</si>
  <si>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</si>
  <si>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</si>
  <si>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</si>
  <si>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</si>
  <si>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</si>
  <si>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</si>
  <si>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</si>
  <si>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</si>
  <si>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</si>
  <si>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</si>
  <si>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</si>
  <si>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</si>
  <si>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</si>
  <si>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</si>
  <si>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</si>
  <si>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</si>
  <si>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</si>
  <si>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</si>
  <si>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</si>
  <si>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</si>
  <si>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</si>
  <si>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</si>
  <si>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</si>
  <si>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</si>
  <si>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</si>
  <si>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</si>
  <si>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</si>
  <si>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</si>
  <si>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</si>
  <si>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</si>
  <si>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</si>
  <si>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</si>
  <si>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</si>
  <si>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</si>
  <si>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</si>
  <si>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</si>
  <si>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</si>
  <si>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</si>
  <si>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</si>
  <si>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</si>
  <si>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</si>
  <si>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</si>
  <si>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</si>
  <si>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</si>
  <si>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</si>
  <si>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</si>
  <si>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</si>
  <si>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</si>
  <si>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</si>
  <si>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</si>
  <si>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</si>
  <si>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</si>
  <si>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</si>
  <si>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</si>
  <si>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</si>
  <si>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</si>
  <si>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</si>
  <si>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</si>
  <si>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</si>
  <si>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</si>
  <si>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</si>
  <si>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</si>
  <si>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</si>
  <si>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</si>
  <si>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</si>
  <si>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</si>
  <si>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</si>
  <si>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</si>
  <si>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</si>
  <si>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</si>
  <si>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</si>
  <si>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</si>
  <si>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</si>
  <si>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</si>
  <si>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</si>
  <si>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</si>
  <si>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</si>
  <si>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</si>
  <si>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</si>
  <si>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</si>
  <si>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</si>
  <si>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</si>
  <si>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</si>
  <si>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</si>
  <si>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</si>
  <si>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</si>
  <si>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</si>
  <si>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</si>
  <si>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</si>
  <si>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</si>
  <si>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</si>
  <si>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</si>
  <si>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</si>
  <si>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</si>
  <si>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</si>
  <si>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</si>
  <si>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</si>
  <si>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</si>
  <si>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</si>
  <si>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</si>
  <si>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</si>
  <si>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</si>
  <si>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</si>
  <si>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</si>
  <si>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</si>
  <si>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</si>
  <si>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</si>
  <si>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</si>
  <si>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</si>
  <si>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</si>
  <si>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</si>
  <si>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</si>
  <si>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</si>
  <si>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</si>
  <si>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</si>
  <si>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</si>
  <si>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</si>
  <si>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</si>
  <si>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</si>
  <si>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</si>
  <si>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</si>
  <si>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</si>
  <si>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</si>
  <si>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</si>
  <si>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</si>
  <si>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</si>
  <si>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</si>
  <si>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</si>
  <si>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</si>
  <si>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</si>
  <si>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</si>
  <si>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</si>
  <si>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</si>
  <si>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</si>
  <si>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</si>
  <si>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</si>
  <si>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</si>
  <si>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</si>
  <si>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</si>
  <si>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</si>
  <si>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</si>
  <si>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</si>
  <si>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</si>
  <si>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</si>
  <si>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</si>
  <si>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</si>
  <si>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</si>
  <si>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</si>
  <si>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</si>
  <si>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</si>
  <si>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</si>
  <si>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</si>
  <si>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</si>
  <si>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</si>
  <si>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</si>
  <si>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</si>
  <si>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</si>
  <si>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</si>
  <si>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</si>
  <si>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</si>
  <si>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</si>
  <si>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</si>
  <si>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</si>
  <si>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</si>
  <si>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</si>
  <si>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3.6.3.8 Установка 1 В на генераторе</t>
  </si>
  <si>
    <t>300 Hz</t>
  </si>
  <si>
    <t>ИстПитСигн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</si>
  <si>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</si>
  <si>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</si>
  <si>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</si>
  <si>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</si>
  <si>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</si>
  <si>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</si>
  <si>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</si>
  <si>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</si>
  <si>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</si>
  <si>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</si>
  <si>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</si>
  <si>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</si>
  <si>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</si>
  <si>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</si>
  <si>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</si>
  <si>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</si>
  <si>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</si>
  <si>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</si>
  <si>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</si>
  <si>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</si>
  <si>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17, 21</t>
  </si>
  <si>
    <t>3.2.2  Вкл. Ключ (Замыкание)</t>
  </si>
  <si>
    <t>3, 4, 63, 68, 72, 51, 52</t>
  </si>
  <si>
    <t>17, 22</t>
  </si>
  <si>
    <t>3, 4, 63, 68, 74, 51, 52</t>
  </si>
  <si>
    <t>3.3.6 Вкл. Ключ (Замыкание)</t>
  </si>
  <si>
    <t>3.3.5 Вкл. Ключ (Размыкание)</t>
  </si>
  <si>
    <t>17, 23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</si>
  <si>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</si>
  <si>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</si>
  <si>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</si>
  <si>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</si>
  <si>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</si>
  <si>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</si>
  <si>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</si>
  <si>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</si>
  <si>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</si>
  <si>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</si>
  <si>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</si>
  <si>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</si>
  <si>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</si>
  <si>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</si>
  <si>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</si>
  <si>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</si>
  <si>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</si>
  <si>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</si>
  <si>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</si>
  <si>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</si>
  <si>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</si>
  <si>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</si>
  <si>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</si>
  <si>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</si>
  <si>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</si>
  <si>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</si>
  <si>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</si>
  <si>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</si>
  <si>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</si>
  <si>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</si>
  <si>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</si>
  <si>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</si>
  <si>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</si>
  <si>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</si>
  <si>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</si>
  <si>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</si>
  <si>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</si>
  <si>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</si>
  <si>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</si>
  <si>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</si>
  <si>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</si>
  <si>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</si>
  <si>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</si>
  <si>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</si>
  <si>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</si>
  <si>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</si>
  <si>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</si>
  <si>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</si>
  <si>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</si>
  <si>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</si>
  <si>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</si>
  <si>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</si>
  <si>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</si>
  <si>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</si>
  <si>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</si>
  <si>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</si>
  <si>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</si>
  <si>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</si>
  <si>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</si>
  <si>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</si>
  <si>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</si>
  <si>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</si>
  <si>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</si>
  <si>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</si>
  <si>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</si>
  <si>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</si>
  <si>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</si>
  <si>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</si>
  <si>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</si>
  <si>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</si>
  <si>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</si>
  <si>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</si>
  <si>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</si>
  <si>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</si>
  <si>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</si>
  <si>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</si>
  <si>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</si>
  <si>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</si>
  <si>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</si>
  <si>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</si>
  <si>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</si>
  <si>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</si>
  <si>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</si>
  <si>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</si>
  <si>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</si>
  <si>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</si>
  <si>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U6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</si>
  <si>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</si>
  <si>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</si>
  <si>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</si>
  <si>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</si>
  <si>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</si>
  <si>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</si>
  <si>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</si>
  <si>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</si>
  <si>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</si>
  <si>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</si>
  <si>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</si>
  <si>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</si>
  <si>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</si>
  <si>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</si>
  <si>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</si>
  <si>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</si>
  <si>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</si>
  <si>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</si>
  <si>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</si>
  <si>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</si>
  <si>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</si>
  <si>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</si>
  <si>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</si>
  <si>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</si>
  <si>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</si>
  <si>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</si>
  <si>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</si>
  <si>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</si>
  <si>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</si>
  <si>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</si>
  <si>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</si>
  <si>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</si>
  <si>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</si>
  <si>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</si>
  <si>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</si>
  <si>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</si>
  <si>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</si>
  <si>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</si>
  <si>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</si>
  <si>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</si>
  <si>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</si>
  <si>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Размыкание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</si>
  <si>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</si>
  <si>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</si>
  <si>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</si>
  <si>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</si>
  <si>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</si>
  <si>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</si>
  <si>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</si>
  <si>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</si>
  <si>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</si>
  <si>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</si>
  <si>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</si>
  <si>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</si>
  <si>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</si>
  <si>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</si>
  <si>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</si>
  <si>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</si>
  <si>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</si>
  <si>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</si>
  <si>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</si>
  <si>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</si>
  <si>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</si>
  <si>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</si>
  <si>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</si>
  <si>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</si>
  <si>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</si>
  <si>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</si>
  <si>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</si>
  <si>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</si>
  <si>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</si>
  <si>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</si>
  <si>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</si>
  <si>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</si>
  <si>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</si>
  <si>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</si>
  <si>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</si>
  <si>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</si>
  <si>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</si>
  <si>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</si>
  <si>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</si>
  <si>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</si>
  <si>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</si>
  <si>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</si>
  <si>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Uiu</t>
  </si>
  <si>
    <t>Uaf</t>
  </si>
  <si>
    <t>Uaf, Uiu; V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</si>
  <si>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</si>
  <si>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</si>
  <si>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</si>
  <si>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</si>
  <si>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</si>
  <si>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</si>
  <si>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</si>
  <si>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</si>
  <si>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</si>
  <si>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</si>
  <si>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</si>
  <si>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</si>
  <si>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</si>
  <si>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</si>
  <si>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</si>
  <si>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</si>
  <si>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</si>
  <si>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</si>
  <si>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</si>
  <si>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</si>
  <si>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</si>
  <si>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</si>
  <si>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</si>
  <si>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</si>
  <si>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</si>
  <si>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</si>
  <si>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</si>
  <si>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</si>
  <si>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</si>
  <si>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</si>
  <si>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</si>
  <si>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</si>
  <si>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</si>
  <si>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</si>
  <si>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</si>
  <si>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</si>
  <si>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</si>
  <si>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</si>
  <si>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</si>
  <si>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</si>
  <si>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</si>
  <si>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</si>
  <si>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</si>
  <si>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</si>
  <si>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</si>
  <si>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</si>
  <si>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</si>
  <si>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</si>
  <si>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</si>
  <si>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</si>
  <si>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</si>
  <si>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</si>
  <si>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</si>
  <si>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</si>
  <si>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</si>
  <si>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</si>
  <si>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</si>
  <si>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</si>
  <si>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</si>
  <si>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</si>
  <si>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</si>
  <si>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</si>
  <si>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</si>
  <si>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</si>
  <si>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</si>
  <si>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</si>
  <si>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</si>
  <si>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</si>
  <si>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</si>
  <si>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</si>
  <si>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</si>
  <si>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</si>
  <si>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</si>
  <si>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</si>
  <si>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</si>
  <si>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</si>
  <si>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</si>
  <si>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</si>
  <si>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</si>
  <si>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</si>
  <si>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</si>
  <si>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</si>
  <si>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</si>
  <si>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</si>
  <si>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</si>
  <si>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</si>
  <si>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</si>
  <si>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</si>
  <si>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</si>
  <si>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</si>
  <si>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</si>
  <si>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</si>
  <si>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</si>
  <si>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</si>
  <si>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</si>
  <si>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</si>
  <si>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</si>
  <si>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</si>
  <si>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</si>
  <si>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</si>
  <si>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</si>
  <si>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</si>
  <si>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</si>
  <si>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</si>
  <si>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</si>
  <si>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</si>
  <si>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</si>
  <si>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</si>
  <si>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</si>
  <si>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</si>
  <si>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</si>
  <si>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</si>
  <si>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</si>
  <si>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</si>
  <si>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</si>
  <si>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</si>
  <si>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</si>
  <si>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</si>
  <si>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5.6.3.5 Вкл. Ключ (Замыкание)</t>
  </si>
  <si>
    <t>16, 22</t>
  </si>
  <si>
    <t>1, 2, 105, 106, 114, 123, 120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</si>
  <si>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</si>
  <si>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</si>
  <si>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</si>
  <si>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</si>
  <si>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</si>
  <si>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</si>
  <si>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</si>
  <si>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</si>
  <si>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</si>
  <si>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</si>
  <si>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</si>
  <si>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</si>
  <si>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</si>
  <si>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</si>
  <si>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</si>
  <si>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</si>
  <si>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</si>
  <si>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</si>
  <si>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</si>
  <si>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</si>
  <si>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</si>
  <si>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</si>
  <si>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</si>
  <si>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</si>
  <si>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</si>
  <si>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</si>
  <si>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</si>
  <si>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</si>
  <si>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</si>
  <si>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</si>
  <si>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</si>
  <si>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</si>
  <si>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</si>
  <si>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</si>
  <si>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</si>
  <si>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</si>
  <si>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</si>
  <si>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</si>
  <si>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</si>
  <si>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</si>
  <si>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</si>
  <si>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</si>
  <si>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</si>
  <si>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</si>
  <si>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</si>
  <si>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</si>
  <si>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</si>
  <si>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</si>
  <si>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</si>
  <si>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</si>
  <si>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</si>
  <si>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</si>
  <si>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</si>
  <si>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</si>
  <si>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</si>
  <si>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</si>
  <si>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</si>
  <si>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</si>
  <si>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</si>
  <si>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</si>
  <si>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</si>
  <si>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</si>
  <si>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</si>
  <si>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</si>
  <si>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</si>
  <si>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3.6.2.1 L82 = 1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</si>
  <si>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</si>
  <si>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</si>
  <si>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</si>
  <si>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</si>
  <si>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</si>
  <si>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</si>
  <si>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</si>
  <si>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3.6.2.1 L82 = 0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</si>
  <si>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</si>
  <si>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</si>
  <si>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</si>
  <si>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</si>
  <si>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</si>
  <si>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</si>
  <si>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</si>
  <si>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</si>
  <si>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</si>
  <si>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</si>
  <si>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</si>
  <si>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</si>
  <si>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</si>
  <si>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</si>
  <si>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</si>
  <si>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</si>
  <si>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</si>
  <si>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</si>
  <si>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Транзитная цепь +28 В</t>
  </si>
  <si>
    <t>ЦАП1</t>
  </si>
  <si>
    <t>ЦАП2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</si>
  <si>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</si>
  <si>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</si>
  <si>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</si>
  <si>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</si>
  <si>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</si>
  <si>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</si>
  <si>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</si>
  <si>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</si>
  <si>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U7, U6; V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</si>
  <si>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</si>
  <si>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</si>
  <si>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</si>
  <si>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</si>
  <si>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</si>
  <si>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</si>
  <si>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</si>
  <si>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</si>
  <si>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</si>
  <si>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</si>
  <si>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Номинал;  НС03 Номинал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</si>
  <si>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</si>
  <si>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</si>
  <si>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</si>
  <si>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</si>
  <si>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</si>
  <si>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</si>
  <si>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</si>
  <si>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</si>
  <si>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</si>
  <si>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</si>
  <si>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</si>
  <si>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</si>
  <si>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</si>
  <si>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5.6.7.2  Замыкание сигнальных ключей (измеряемый сигнал)</t>
  </si>
  <si>
    <t>5.6.7.2 Контроль тока измерения Iст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</si>
  <si>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</si>
  <si>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</si>
  <si>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</si>
  <si>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</si>
  <si>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Номинал (НУ)</t>
  </si>
  <si>
    <t>20Hz</t>
  </si>
  <si>
    <t>0.05</t>
  </si>
  <si>
    <t>0.15</t>
  </si>
  <si>
    <t>3.5</t>
  </si>
  <si>
    <t>Отключение напряжения питания +9 В</t>
  </si>
  <si>
    <t>Отключение напряжения питания -9 В</t>
  </si>
  <si>
    <t>Отключение напряжения питания + 5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</si>
  <si>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</si>
  <si>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</si>
  <si>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</si>
  <si>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</si>
  <si>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</si>
  <si>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</si>
  <si>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1000Hz</t>
  </si>
  <si>
    <t>200Hz</t>
  </si>
  <si>
    <t>300Hz</t>
  </si>
  <si>
    <t>800Hz</t>
  </si>
  <si>
    <t>29</t>
  </si>
  <si>
    <t>U5</t>
  </si>
  <si>
    <t>U7</t>
  </si>
  <si>
    <t>6</t>
  </si>
  <si>
    <t>Подключение ЦАП1 и ЦАП2 (Замыкание реле блоков МК)</t>
  </si>
  <si>
    <t>2, 4, 10, 12</t>
  </si>
  <si>
    <t>3.6.1 Установка 3.5 В ЦАП2</t>
  </si>
  <si>
    <t>4.6.1 Установка 0В на ЦАП1</t>
  </si>
  <si>
    <t>4.6.1.4 Установка 0 В на ЦАП1</t>
  </si>
  <si>
    <t>9.02</t>
  </si>
  <si>
    <t>Отключение ЦАП1</t>
  </si>
  <si>
    <t>Отключение ЦАП2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</si>
  <si>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</si>
  <si>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</si>
  <si>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</si>
  <si>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</si>
  <si>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</si>
  <si>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</si>
  <si>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</si>
  <si>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</si>
  <si>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</si>
  <si>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</si>
  <si>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</si>
  <si>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</si>
  <si>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</si>
  <si>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</si>
  <si>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</si>
  <si>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</si>
  <si>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</si>
  <si>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</si>
  <si>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</si>
  <si>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</si>
  <si>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</si>
  <si>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</si>
  <si>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</si>
  <si>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</si>
  <si>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</si>
  <si>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</si>
  <si>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</si>
  <si>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</si>
  <si>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</si>
  <si>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</si>
  <si>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</si>
  <si>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</si>
  <si>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</si>
  <si>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</si>
  <si>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</si>
  <si>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</si>
  <si>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</si>
  <si>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</si>
  <si>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</si>
  <si>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</si>
  <si>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</si>
  <si>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</si>
  <si>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</si>
  <si>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</si>
  <si>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</si>
  <si>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</si>
  <si>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</si>
  <si>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</si>
  <si>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</si>
  <si>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</si>
  <si>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</si>
  <si>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</si>
  <si>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</si>
  <si>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 Вкл. Ключ (Замыкание)</t>
  </si>
  <si>
    <t>3.6.3 Вкл. Ключ (Замыкание)</t>
  </si>
  <si>
    <t>3.6.3.5 Вкл. Ключ (Замыкание)</t>
  </si>
  <si>
    <t>3.6.4 Установка 200 Гц на генераторе</t>
  </si>
  <si>
    <t>3.6.4.1 Включение генератора</t>
  </si>
  <si>
    <t>3.6.5.1 замыкание сигнальных ключей (измеряемый сигнал)</t>
  </si>
  <si>
    <t>3.6.5.2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</si>
  <si>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</si>
  <si>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</si>
  <si>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</si>
  <si>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</si>
  <si>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</si>
  <si>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</si>
  <si>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4.1.3  Размыкание сигнальных ключей (измеряемый сигнал)</t>
  </si>
  <si>
    <t>4.1.3  Вкл. Ключ (Размыкание)</t>
  </si>
  <si>
    <t>4.1.5 Замыкание сигнальных ключей (измеряемый сигнал)</t>
  </si>
  <si>
    <t>4.1.5  Размыкание сигнальных ключей (измеряемый сигнал)</t>
  </si>
  <si>
    <t>4.1.5  Вкл. Ключ (Размыкание)</t>
  </si>
  <si>
    <t>4.1.7 Вкл. Ключ (Замыкание)</t>
  </si>
  <si>
    <t>4.1.7 Замыкание сигнальных ключей (измеряемый сигнал)</t>
  </si>
  <si>
    <t>4.1.7  Размыкание сигнальных ключей (измеряемый сигнал)</t>
  </si>
  <si>
    <t>4.1.7  Вкл. Ключ (Размыкание)</t>
  </si>
  <si>
    <t>4.2.3 Вкл. Ключ (Замыкание)</t>
  </si>
  <si>
    <t>4.2.3 Замыкание сигнальных ключей (измеряемый сигнал)</t>
  </si>
  <si>
    <t>4.2.3  Размыкание сигнальных ключей (измеряемый сигнал)</t>
  </si>
  <si>
    <t>4.2.3  Вкл. Ключ (Размыкание)</t>
  </si>
  <si>
    <t>4.2.5 Вкл. Ключ (Замыкание)</t>
  </si>
  <si>
    <t>4.2.5 Замыкание сигнальных ключей (измеряемый сигнал)</t>
  </si>
  <si>
    <t>4.2.5  Размыкание сигнальных ключей (измеряемый сигнал)</t>
  </si>
  <si>
    <t>4.2.5  Вкл. Ключ (Размыкание)</t>
  </si>
  <si>
    <t>4.2.7 Вкл. Ключ (Замыкание)</t>
  </si>
  <si>
    <t>4.2.7 Замыкание сигнальных ключей (измеряемый сигнал)</t>
  </si>
  <si>
    <t>4.2.7  Размыкание сигнальных ключей (измеряемый сигнал)</t>
  </si>
  <si>
    <t>4.2.7  Вкл. Ключ (Размыкание)</t>
  </si>
  <si>
    <t>4.3.2 Вкл. Ключ (Замыкание)</t>
  </si>
  <si>
    <t>4.3.3 Вкл. Ключ (Замыкание)</t>
  </si>
  <si>
    <t>4.3.3 Замыкание сигнальных ключей (измеряемый сигнал)</t>
  </si>
  <si>
    <t>4.4.2 Вкл. Ключ (Замыкание)</t>
  </si>
  <si>
    <t>4.5.1 Проверка КДШ1 при РП_КДШ1</t>
  </si>
  <si>
    <t>4.6 Вкл. Ключ (Замыкание)</t>
  </si>
  <si>
    <t>4.6.3.1 Вкл. Ключ (Замыкание)</t>
  </si>
  <si>
    <t>4.6.4.1 Установка 200 Гц на генераторе</t>
  </si>
  <si>
    <t>4.6.4.1 Включение генератора</t>
  </si>
  <si>
    <t>4.6.5.1 замыкание сигнальных ключей (измеряемый сигнал)</t>
  </si>
  <si>
    <t>4.6.5.2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</si>
  <si>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</si>
  <si>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</si>
  <si>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</si>
  <si>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</si>
  <si>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</si>
  <si>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5.6.1 ЦАП1</t>
  </si>
  <si>
    <t>5.6.1.4 ЦАП1</t>
  </si>
  <si>
    <t>5.6.4.1 Включение генератора</t>
  </si>
  <si>
    <t>5.6.5.1 замыкание сигнальных ключей (измеряемый сигнал)</t>
  </si>
  <si>
    <t>5.6.5.2 замыкание сигнальных ключей (измеряемый сигнал)</t>
  </si>
  <si>
    <t>5.6.5.3 замыкание сигнальных ключей (измеряемый сигнал)</t>
  </si>
  <si>
    <t>4.1.3 Контроль выходного напряжения</t>
  </si>
  <si>
    <t>4.1.5 Контроль выходного напряжения</t>
  </si>
  <si>
    <t>4.1.7 Контроль выходного напряжения</t>
  </si>
  <si>
    <t>4.2.3 Контроль выходного напряжения</t>
  </si>
  <si>
    <t>4.2.5 Контроль выходного напряжения</t>
  </si>
  <si>
    <t>4.2.7 Контроль выходного напряжения</t>
  </si>
  <si>
    <t>4.3.1 Проверка напряжения смещения нуля</t>
  </si>
  <si>
    <t>4.3.3 Контроль выходного напряжения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</si>
  <si>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</si>
  <si>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</si>
  <si>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</si>
  <si>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</si>
  <si>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</si>
  <si>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</si>
  <si>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</si>
  <si>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</si>
  <si>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</si>
  <si>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</si>
  <si>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</si>
  <si>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</si>
  <si>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</si>
  <si>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</si>
  <si>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</si>
  <si>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</si>
  <si>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</si>
  <si>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</si>
  <si>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</si>
  <si>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</si>
  <si>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</si>
  <si>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</si>
  <si>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</si>
  <si>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</si>
  <si>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</si>
  <si>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</si>
  <si>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</si>
  <si>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</si>
  <si>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</si>
  <si>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</si>
  <si>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</si>
  <si>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</si>
  <si>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</si>
  <si>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</si>
  <si>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</si>
  <si>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</si>
  <si>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</si>
  <si>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</si>
  <si>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</si>
  <si>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</si>
  <si>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</si>
  <si>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</si>
  <si>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</si>
  <si>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</si>
  <si>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</si>
  <si>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</si>
  <si>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</si>
  <si>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</si>
  <si>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</si>
  <si>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</si>
  <si>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</si>
  <si>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</si>
  <si>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</si>
  <si>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</si>
  <si>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</si>
  <si>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</si>
  <si>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</si>
  <si>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</si>
  <si>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</si>
  <si>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</si>
  <si>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</si>
  <si>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</si>
  <si>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</si>
  <si>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</si>
  <si>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3.6.1.3 Контроль выходного напряжения Вкл. Ключ (Размыкание)</t>
  </si>
  <si>
    <t>3.6.1.6 Контроль выходного напряжения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</si>
  <si>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</si>
  <si>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</si>
  <si>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</si>
  <si>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</si>
  <si>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</si>
  <si>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</si>
  <si>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</si>
  <si>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</si>
  <si>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</si>
  <si>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</si>
  <si>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</si>
  <si>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</si>
  <si>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</si>
  <si>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</si>
  <si>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</si>
  <si>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</si>
  <si>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</si>
  <si>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</si>
  <si>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</si>
  <si>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</si>
  <si>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</si>
  <si>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</si>
  <si>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</si>
  <si>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</si>
  <si>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</si>
  <si>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</si>
  <si>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</si>
  <si>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</si>
  <si>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</si>
  <si>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</si>
  <si>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4.6.1.3 Контроль выходного напряжения Вкл. Ключ (Размыкание)</t>
  </si>
  <si>
    <t>4.6.1.6 Контроль выходного напряжения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</si>
  <si>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</si>
  <si>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</si>
  <si>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</si>
  <si>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>5.1.3 Контроль выходного напряжения Вкл. Ключ (Замыкание)</t>
  </si>
  <si>
    <t>5.1.3 Контроль выходного напряжения Замыкание сигнальных ключей (измеряемый сигнал)</t>
  </si>
  <si>
    <t xml:space="preserve">5.1.3 Контроль выходного напряжения </t>
  </si>
  <si>
    <t>5.1.3 Контроль выходного напряжения  Размыкание сигнальных ключей (измеряемый сигнал)</t>
  </si>
  <si>
    <t>5.1.3 Контроль выходного напряжения  Вкл. Ключ (Размыкание)</t>
  </si>
  <si>
    <t>5.1.5 Контроль выходного напряжения Замыкание сигнальных ключей (измеряемый сигнал)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</si>
  <si>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</si>
  <si>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</si>
  <si>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</si>
  <si>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</si>
  <si>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</si>
  <si>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</si>
  <si>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</si>
  <si>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</si>
  <si>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</si>
  <si>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</si>
  <si>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</si>
  <si>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</si>
  <si>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</si>
  <si>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</si>
  <si>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</si>
  <si>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</si>
  <si>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</si>
  <si>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</si>
  <si>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</si>
  <si>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</si>
  <si>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</si>
  <si>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</si>
  <si>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</si>
  <si>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</si>
  <si>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</si>
  <si>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</si>
  <si>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</si>
  <si>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</si>
  <si>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</si>
  <si>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</si>
  <si>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</si>
  <si>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</si>
  <si>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</si>
  <si>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</si>
  <si>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</si>
  <si>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</si>
  <si>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</si>
  <si>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</si>
  <si>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</si>
  <si>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</si>
  <si>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</si>
  <si>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</si>
  <si>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</si>
  <si>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</si>
  <si>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</si>
  <si>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</si>
  <si>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</si>
  <si>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</si>
  <si>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</si>
  <si>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</si>
  <si>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</si>
  <si>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</si>
  <si>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</si>
  <si>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5.6.1.3 Контроль выходного напряжения Вкл. Ключ (Размыкание)</t>
  </si>
  <si>
    <t>5.6.1.6 Контроль выходного напряжения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</si>
  <si>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</si>
  <si>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</si>
  <si>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</si>
  <si>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</si>
  <si>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</si>
  <si>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3.6.1 ЦАП1 установка 0 В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</si>
  <si>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</si>
  <si>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</si>
  <si>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</si>
  <si>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</si>
  <si>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</si>
  <si>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</si>
  <si>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</si>
  <si>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</si>
  <si>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</si>
  <si>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</si>
  <si>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</si>
  <si>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3.6.1.4 Установка 0 В на ЦАП1</t>
  </si>
  <si>
    <t>3.6.1.4 ЦАП2 Установка 7 В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</si>
  <si>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</si>
  <si>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</si>
  <si>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</si>
  <si>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</si>
  <si>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</si>
  <si>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</si>
  <si>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</si>
  <si>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</si>
  <si>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</si>
  <si>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4.1.4 Установка 3.0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</si>
  <si>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</si>
  <si>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</si>
  <si>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</si>
  <si>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</si>
  <si>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</si>
  <si>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</si>
  <si>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</si>
  <si>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</si>
  <si>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</si>
  <si>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4.6.5.16 ЦАП2 (включение)</t>
  </si>
  <si>
    <t>Отладка АСБЛ</t>
  </si>
  <si>
    <t>Отладка</t>
  </si>
  <si>
    <t>0.25</t>
  </si>
  <si>
    <t>0.3</t>
  </si>
  <si>
    <t>0.5</t>
  </si>
  <si>
    <t>1, 2, 52, 53, 62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</si>
  <si>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</si>
  <si>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</si>
  <si>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</si>
  <si>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</si>
  <si>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4</t>
  </si>
  <si>
    <t>3.6.3.1 Установка 4 В на генераторе</t>
  </si>
  <si>
    <t>2</t>
  </si>
  <si>
    <t>3.6.4.5 Установка 4 В на генераторе</t>
  </si>
  <si>
    <t>4.6.3.1 Установка 4 В на генераторе</t>
  </si>
  <si>
    <t>4.6.3.8 Установка 2 В на генераторе</t>
  </si>
  <si>
    <t>4.6.4.5 Установка 4 В на генераторе</t>
  </si>
  <si>
    <t>5.6.3.1 Установка 4 В на генераторе</t>
  </si>
  <si>
    <t>5.6.4.1 Установка 2 В на генераторе</t>
  </si>
  <si>
    <t>5.6.4.5 Установка 4 В на генераторе</t>
  </si>
  <si>
    <t>68</t>
  </si>
  <si>
    <t>3.6.3.1 Вкл. Ключ (Размыкание)</t>
  </si>
  <si>
    <t>Программа проверки блока НС-03</t>
  </si>
  <si>
    <t>ProgramName</t>
  </si>
  <si>
    <t>GetVoltageDC</t>
  </si>
  <si>
    <t>GetVoltageDCAndSave</t>
  </si>
  <si>
    <t>GetVoltageDCGetSaved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</si>
</sst>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7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/>
    </xf>
    <xf numFmtId="49" fontId="5" fillId="3" borderId="1" xfId="2" applyNumberFormat="1" applyFont="1" applyFill="1" applyBorder="1" applyAlignment="1" applyProtection="1">
      <alignment horizontal="center" vertical="center"/>
      <protection locked="0"/>
    </xf>
    <xf numFmtId="0" fontId="5" fillId="9" borderId="1" xfId="5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/>
      <protection locked="0"/>
    </xf>
    <xf numFmtId="165" fontId="5" fillId="3" borderId="1" xfId="1" applyNumberFormat="1" applyFont="1" applyFill="1" applyBorder="1" applyAlignment="1">
      <alignment horizontal="center" vertical="center"/>
    </xf>
    <xf numFmtId="1" fontId="5" fillId="3" borderId="1" xfId="1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0" borderId="0" xfId="0" applyFont="1"/>
    <xf numFmtId="0" fontId="5" fillId="3" borderId="1" xfId="2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5" fontId="5" fillId="0" borderId="0" xfId="0" applyNumberFormat="1" applyFont="1" applyAlignment="1" applyProtection="1">
      <alignment horizontal="center" vertical="center"/>
      <protection locked="0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0" fontId="5" fillId="7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6" borderId="0" xfId="0" applyFont="1" applyFill="1" applyAlignment="1">
      <alignment horizontal="center" vertical="center"/>
    </xf>
    <xf numFmtId="49" fontId="5" fillId="6" borderId="0" xfId="0" applyNumberFormat="1" applyFont="1" applyFill="1" applyAlignment="1" applyProtection="1">
      <alignment horizontal="center" vertical="center"/>
      <protection locked="0"/>
    </xf>
    <xf numFmtId="165" fontId="5" fillId="6" borderId="0" xfId="0" applyNumberFormat="1" applyFont="1" applyFill="1" applyAlignment="1" applyProtection="1">
      <alignment horizontal="center" vertical="center"/>
      <protection locked="0"/>
    </xf>
    <xf numFmtId="165" fontId="5" fillId="6" borderId="0" xfId="0" applyNumberFormat="1" applyFont="1" applyFill="1" applyAlignment="1">
      <alignment horizontal="center" vertical="center"/>
    </xf>
    <xf numFmtId="1" fontId="5" fillId="6" borderId="0" xfId="0" applyNumberFormat="1" applyFont="1" applyFill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5" fillId="12" borderId="1" xfId="5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 wrapText="1"/>
    </xf>
    <xf numFmtId="49" fontId="5" fillId="6" borderId="0" xfId="0" applyNumberFormat="1" applyFont="1" applyFill="1" applyAlignment="1">
      <alignment horizontal="center" vertical="center"/>
    </xf>
    <xf numFmtId="1" fontId="0" fillId="3" borderId="1" xfId="4" applyNumberFormat="1" applyFont="1" applyFill="1" applyBorder="1" applyAlignment="1">
      <alignment horizontal="center" vertical="center"/>
    </xf>
    <xf numFmtId="1" fontId="0" fillId="0" borderId="2" xfId="4" applyNumberFormat="1" applyFont="1" applyBorder="1" applyAlignment="1">
      <alignment horizontal="center" vertical="center" wrapText="1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5" fillId="0" borderId="0" xfId="0" applyNumberFormat="1" applyFont="1"/>
    <xf numFmtId="1" fontId="0" fillId="0" borderId="0" xfId="0" applyNumberFormat="1"/>
    <xf numFmtId="0" fontId="0" fillId="13" borderId="0" xfId="0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000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78"/>
  <sheetViews>
    <sheetView zoomScale="85" zoomScaleNormal="85" workbookViewId="0">
      <selection activeCell="C24" sqref="C24"/>
    </sheetView>
  </sheetViews>
  <sheetFormatPr defaultColWidth="35.7109375" defaultRowHeight="20.100000000000001" customHeight="1" x14ac:dyDescent="0.3"/>
  <cols>
    <col min="1" max="1" width="23.42578125" style="39" customWidth="1"/>
    <col min="2" max="2" width="27.7109375" style="39" customWidth="1"/>
    <col min="3" max="3" width="45.7109375" style="61" customWidth="1"/>
    <col min="4" max="4" width="39.140625" style="41" customWidth="1"/>
    <col min="5" max="5" width="128.7109375" style="39" customWidth="1"/>
    <col min="6" max="6" width="20.42578125" style="42" customWidth="1"/>
    <col min="7" max="7" width="22.7109375" style="43" customWidth="1"/>
    <col min="8" max="8" width="20.140625" style="44" customWidth="1"/>
    <col min="9" max="9" width="14" style="39" customWidth="1"/>
    <col min="10" max="10" width="35.7109375" style="39"/>
    <col min="11" max="11" width="39.140625" style="46" customWidth="1"/>
    <col min="12" max="1020" width="35.7109375" style="39"/>
    <col min="1021" max="16384" width="35.7109375" style="37"/>
  </cols>
  <sheetData>
    <row r="1" spans="1:1020" ht="20.100000000000001" customHeight="1" x14ac:dyDescent="0.3">
      <c r="A1" s="30" t="s">
        <v>0</v>
      </c>
      <c r="B1" s="30" t="s">
        <v>1</v>
      </c>
      <c r="C1" s="63" t="s">
        <v>2</v>
      </c>
      <c r="D1" s="31" t="s">
        <v>1331</v>
      </c>
      <c r="E1" s="32" t="s">
        <v>3</v>
      </c>
      <c r="F1" s="33" t="s">
        <v>4</v>
      </c>
      <c r="G1" s="34" t="s">
        <v>5</v>
      </c>
      <c r="H1" s="35" t="s">
        <v>6</v>
      </c>
      <c r="I1" s="36" t="s">
        <v>7</v>
      </c>
      <c r="J1" s="37"/>
      <c r="K1" s="38" t="s">
        <v>1332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  <c r="AEZ1" s="37"/>
      <c r="AFA1" s="37"/>
      <c r="AFB1" s="37"/>
      <c r="AFC1" s="37"/>
      <c r="AFD1" s="37"/>
      <c r="AFE1" s="37"/>
      <c r="AFF1" s="37"/>
      <c r="AFG1" s="37"/>
      <c r="AFH1" s="37"/>
      <c r="AFI1" s="37"/>
      <c r="AFJ1" s="37"/>
      <c r="AFK1" s="37"/>
      <c r="AFL1" s="37"/>
      <c r="AFM1" s="37"/>
      <c r="AFN1" s="37"/>
      <c r="AFO1" s="37"/>
      <c r="AFP1" s="37"/>
      <c r="AFQ1" s="37"/>
      <c r="AFR1" s="37"/>
      <c r="AFS1" s="37"/>
      <c r="AFT1" s="37"/>
      <c r="AFU1" s="37"/>
      <c r="AFV1" s="37"/>
      <c r="AFW1" s="37"/>
      <c r="AFX1" s="37"/>
      <c r="AFY1" s="37"/>
      <c r="AFZ1" s="37"/>
      <c r="AGA1" s="37"/>
      <c r="AGB1" s="37"/>
      <c r="AGC1" s="37"/>
      <c r="AGD1" s="37"/>
      <c r="AGE1" s="37"/>
      <c r="AGF1" s="37"/>
      <c r="AGG1" s="37"/>
      <c r="AGH1" s="37"/>
      <c r="AGI1" s="37"/>
      <c r="AGJ1" s="37"/>
      <c r="AGK1" s="37"/>
      <c r="AGL1" s="37"/>
      <c r="AGM1" s="37"/>
      <c r="AGN1" s="37"/>
      <c r="AGO1" s="37"/>
      <c r="AGP1" s="37"/>
      <c r="AGQ1" s="37"/>
      <c r="AGR1" s="37"/>
      <c r="AGS1" s="37"/>
      <c r="AGT1" s="37"/>
      <c r="AGU1" s="37"/>
      <c r="AGV1" s="37"/>
      <c r="AGW1" s="37"/>
      <c r="AGX1" s="37"/>
      <c r="AGY1" s="37"/>
      <c r="AGZ1" s="37"/>
      <c r="AHA1" s="37"/>
      <c r="AHB1" s="37"/>
      <c r="AHC1" s="37"/>
      <c r="AHD1" s="37"/>
      <c r="AHE1" s="37"/>
      <c r="AHF1" s="37"/>
      <c r="AHG1" s="37"/>
      <c r="AHH1" s="37"/>
      <c r="AHI1" s="37"/>
      <c r="AHJ1" s="37"/>
      <c r="AHK1" s="37"/>
      <c r="AHL1" s="37"/>
      <c r="AHM1" s="37"/>
      <c r="AHN1" s="37"/>
      <c r="AHO1" s="37"/>
      <c r="AHP1" s="37"/>
      <c r="AHQ1" s="37"/>
      <c r="AHR1" s="37"/>
      <c r="AHS1" s="37"/>
      <c r="AHT1" s="37"/>
      <c r="AHU1" s="37"/>
      <c r="AHV1" s="37"/>
      <c r="AHW1" s="37"/>
      <c r="AHX1" s="37"/>
      <c r="AHY1" s="37"/>
      <c r="AHZ1" s="37"/>
      <c r="AIA1" s="37"/>
      <c r="AIB1" s="37"/>
      <c r="AIC1" s="37"/>
      <c r="AID1" s="37"/>
      <c r="AIE1" s="37"/>
      <c r="AIF1" s="37"/>
      <c r="AIG1" s="37"/>
      <c r="AIH1" s="37"/>
      <c r="AII1" s="37"/>
      <c r="AIJ1" s="37"/>
      <c r="AIK1" s="37"/>
      <c r="AIL1" s="37"/>
      <c r="AIM1" s="37"/>
      <c r="AIN1" s="37"/>
      <c r="AIO1" s="37"/>
      <c r="AIP1" s="37"/>
      <c r="AIQ1" s="37"/>
      <c r="AIR1" s="37"/>
      <c r="AIS1" s="37"/>
      <c r="AIT1" s="37"/>
      <c r="AIU1" s="37"/>
      <c r="AIV1" s="37"/>
      <c r="AIW1" s="37"/>
      <c r="AIX1" s="37"/>
      <c r="AIY1" s="37"/>
      <c r="AIZ1" s="37"/>
      <c r="AJA1" s="37"/>
      <c r="AJB1" s="37"/>
      <c r="AJC1" s="37"/>
      <c r="AJD1" s="37"/>
      <c r="AJE1" s="37"/>
      <c r="AJF1" s="37"/>
      <c r="AJG1" s="37"/>
      <c r="AJH1" s="37"/>
      <c r="AJI1" s="37"/>
      <c r="AJJ1" s="37"/>
      <c r="AJK1" s="37"/>
      <c r="AJL1" s="37"/>
      <c r="AJM1" s="37"/>
      <c r="AJN1" s="37"/>
      <c r="AJO1" s="37"/>
      <c r="AJP1" s="37"/>
      <c r="AJQ1" s="37"/>
      <c r="AJR1" s="37"/>
      <c r="AJS1" s="37"/>
      <c r="AJT1" s="37"/>
      <c r="AJU1" s="37"/>
      <c r="AJV1" s="37"/>
      <c r="AJW1" s="37"/>
      <c r="AJX1" s="37"/>
      <c r="AJY1" s="37"/>
      <c r="AJZ1" s="37"/>
      <c r="AKA1" s="37"/>
      <c r="AKB1" s="37"/>
      <c r="AKC1" s="37"/>
      <c r="AKD1" s="37"/>
      <c r="AKE1" s="37"/>
      <c r="AKF1" s="37"/>
      <c r="AKG1" s="37"/>
      <c r="AKH1" s="37"/>
      <c r="AKI1" s="37"/>
      <c r="AKJ1" s="37"/>
      <c r="AKK1" s="37"/>
      <c r="AKL1" s="37"/>
      <c r="AKM1" s="37"/>
      <c r="AKN1" s="37"/>
      <c r="AKO1" s="37"/>
      <c r="AKP1" s="37"/>
      <c r="AKQ1" s="37"/>
      <c r="AKR1" s="37"/>
      <c r="AKS1" s="37"/>
      <c r="AKT1" s="37"/>
      <c r="AKU1" s="37"/>
      <c r="AKV1" s="37"/>
      <c r="AKW1" s="37"/>
      <c r="AKX1" s="37"/>
      <c r="AKY1" s="37"/>
      <c r="AKZ1" s="37"/>
      <c r="ALA1" s="37"/>
      <c r="ALB1" s="37"/>
      <c r="ALC1" s="37"/>
      <c r="ALD1" s="37"/>
      <c r="ALE1" s="37"/>
      <c r="ALF1" s="37"/>
      <c r="ALG1" s="37"/>
      <c r="ALH1" s="37"/>
      <c r="ALI1" s="37"/>
      <c r="ALJ1" s="37"/>
      <c r="ALK1" s="37"/>
      <c r="ALL1" s="37"/>
      <c r="ALM1" s="37"/>
      <c r="ALN1" s="37"/>
      <c r="ALO1" s="37"/>
      <c r="ALP1" s="37"/>
      <c r="ALQ1" s="37"/>
      <c r="ALR1" s="37"/>
      <c r="ALS1" s="37"/>
      <c r="ALT1" s="37"/>
      <c r="ALU1" s="37"/>
      <c r="ALV1" s="37"/>
      <c r="ALW1" s="37"/>
      <c r="ALX1" s="37"/>
      <c r="ALY1" s="37"/>
      <c r="ALZ1" s="37"/>
      <c r="AMA1" s="37"/>
      <c r="AMB1" s="37"/>
      <c r="AMC1" s="37"/>
      <c r="AMD1" s="37"/>
      <c r="AME1" s="37"/>
      <c r="AMF1" s="37"/>
    </row>
    <row r="2" spans="1:1020" ht="20.100000000000001" customHeight="1" x14ac:dyDescent="0.3">
      <c r="A2" s="39" t="s">
        <v>912</v>
      </c>
      <c r="B2" s="39" t="s">
        <v>1400</v>
      </c>
      <c r="C2" s="61" t="s">
        <v>9</v>
      </c>
      <c r="D2" s="41" t="s">
        <v>9</v>
      </c>
      <c r="E2" s="39" t="s">
        <v>1401</v>
      </c>
      <c r="F2" s="42">
        <v>0.05</v>
      </c>
      <c r="G2" s="43">
        <v>1.4999999999999999E-2</v>
      </c>
      <c r="H2" s="44">
        <v>1</v>
      </c>
      <c r="I2" s="39">
        <v>0</v>
      </c>
      <c r="K2" s="46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39" t="s">
        <v>913</v>
      </c>
      <c r="B3" s="39" t="s">
        <v>1400</v>
      </c>
      <c r="C3" s="61" t="s">
        <v>9</v>
      </c>
      <c r="D3" s="41" t="s">
        <v>9</v>
      </c>
      <c r="E3" s="39" t="s">
        <v>1402</v>
      </c>
      <c r="F3" s="42">
        <v>0.05</v>
      </c>
      <c r="G3" s="43">
        <v>1.4999999999999999E-2</v>
      </c>
      <c r="H3" s="44">
        <v>1</v>
      </c>
      <c r="I3" s="39">
        <v>0</v>
      </c>
      <c r="K3" s="46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</row>
    <row r="4" spans="1:1020" ht="20.100000000000001" customHeight="1" x14ac:dyDescent="0.3">
      <c r="A4" s="39" t="s">
        <v>912</v>
      </c>
      <c r="B4" s="39" t="s">
        <v>17</v>
      </c>
      <c r="C4" s="59" t="s">
        <v>1371</v>
      </c>
      <c r="D4" s="41" t="s">
        <v>9</v>
      </c>
      <c r="E4" s="39" t="s">
        <v>1725</v>
      </c>
      <c r="F4" s="42">
        <v>4.9000000000000002E-2</v>
      </c>
      <c r="G4" s="43">
        <v>5.0999999999999997E-2</v>
      </c>
      <c r="H4" s="44">
        <v>1</v>
      </c>
      <c r="I4" s="39">
        <v>0</v>
      </c>
      <c r="K4" s="46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</row>
    <row r="5" spans="1:1020" ht="20.100000000000001" customHeight="1" x14ac:dyDescent="0.3">
      <c r="A5" s="39" t="s">
        <v>913</v>
      </c>
      <c r="B5" s="39" t="s">
        <v>17</v>
      </c>
      <c r="C5" s="59" t="s">
        <v>1371</v>
      </c>
      <c r="D5" s="41" t="s">
        <v>9</v>
      </c>
      <c r="E5" s="39" t="s">
        <v>1724</v>
      </c>
      <c r="F5" s="42">
        <v>4.9000000000000002E-2</v>
      </c>
      <c r="G5" s="43">
        <v>5.0999999999999997E-2</v>
      </c>
      <c r="H5" s="44">
        <v>1</v>
      </c>
      <c r="I5" s="39">
        <v>0</v>
      </c>
      <c r="K5" s="46" t="str">
        <f t="shared" ref="K5" si="3">IF(ISNUMBER(SEARCH("MK_", A5)), IF(ISNUMBER(SEARCH("1", A5)), 1, IF(ISNUMBER(SEARCH("2", A5)), 2, IF(ISNUMBER(SEARCH("3", A5)), 3, IF(ISNUMBER(SEARCH("4", A5)), 4, IF(ISNUMBER(SEARCH("5", A5)), 5, "-"))))),D5)</f>
        <v>-</v>
      </c>
    </row>
    <row r="6" spans="1:1020" ht="20.100000000000001" customHeight="1" x14ac:dyDescent="0.3">
      <c r="A6" s="39" t="s">
        <v>1303</v>
      </c>
      <c r="B6" s="39" t="s">
        <v>1377</v>
      </c>
      <c r="C6" s="61" t="s">
        <v>9</v>
      </c>
      <c r="D6" s="41" t="s">
        <v>9</v>
      </c>
      <c r="E6" s="39" t="s">
        <v>1378</v>
      </c>
      <c r="F6" s="42">
        <v>0</v>
      </c>
      <c r="G6" s="43">
        <v>0</v>
      </c>
      <c r="H6" s="44">
        <v>1</v>
      </c>
      <c r="I6" s="39">
        <v>0</v>
      </c>
      <c r="K6" s="46" t="str">
        <f t="shared" ref="K6:K7" si="4">IF(ISNUMBER(SEARCH("MK_", A6)), IF(ISNUMBER(SEARCH("1", A6)), 1, IF(ISNUMBER(SEARCH("2", A6)), 2, IF(ISNUMBER(SEARCH("3", A6)), 3, IF(ISNUMBER(SEARCH("4", A6)), 4, IF(ISNUMBER(SEARCH("5", A6)), 5, "-"))))),D6)</f>
        <v>-</v>
      </c>
    </row>
    <row r="7" spans="1:1020" ht="20.100000000000001" customHeight="1" x14ac:dyDescent="0.3">
      <c r="A7" s="39" t="s">
        <v>1302</v>
      </c>
      <c r="B7" s="39" t="s">
        <v>27</v>
      </c>
      <c r="C7" s="61" t="s">
        <v>1392</v>
      </c>
      <c r="D7" s="41" t="s">
        <v>1390</v>
      </c>
      <c r="E7" s="40" t="s">
        <v>1391</v>
      </c>
      <c r="F7" s="42">
        <v>0</v>
      </c>
      <c r="G7" s="43">
        <v>0</v>
      </c>
      <c r="H7" s="44">
        <v>1</v>
      </c>
      <c r="I7" s="39">
        <v>0</v>
      </c>
      <c r="J7" s="48">
        <v>3</v>
      </c>
      <c r="K7" s="46" t="str">
        <f t="shared" si="4"/>
        <v>6</v>
      </c>
    </row>
    <row r="8" spans="1:1020" ht="20.100000000000001" customHeight="1" x14ac:dyDescent="0.3">
      <c r="A8" s="39" t="s">
        <v>1295</v>
      </c>
      <c r="B8" s="39" t="s">
        <v>1340</v>
      </c>
      <c r="C8" s="61" t="s">
        <v>9</v>
      </c>
      <c r="D8" s="41" t="s">
        <v>9</v>
      </c>
      <c r="E8" s="39" t="s">
        <v>1405</v>
      </c>
      <c r="F8" s="42">
        <v>0</v>
      </c>
      <c r="G8" s="43">
        <v>0</v>
      </c>
      <c r="H8" s="44">
        <v>1</v>
      </c>
      <c r="I8" s="39">
        <v>0</v>
      </c>
      <c r="K8" s="46" t="str">
        <f t="shared" ref="K8" si="5">IF(ISNUMBER(SEARCH("MK_", A8)), IF(ISNUMBER(SEARCH("1", A8)), 1, IF(ISNUMBER(SEARCH("2", A8)), 2, IF(ISNUMBER(SEARCH("3", A8)), 3, IF(ISNUMBER(SEARCH("4", A8)), 4, IF(ISNUMBER(SEARCH("5", A8)), 5, "-"))))),D8)</f>
        <v>-</v>
      </c>
    </row>
    <row r="9" spans="1:1020" ht="20.100000000000001" customHeight="1" x14ac:dyDescent="0.3">
      <c r="A9" s="39" t="s">
        <v>1302</v>
      </c>
      <c r="B9" s="39" t="s">
        <v>27</v>
      </c>
      <c r="C9" s="61" t="s">
        <v>915</v>
      </c>
      <c r="D9" s="41">
        <v>5</v>
      </c>
      <c r="E9" s="40" t="s">
        <v>120</v>
      </c>
      <c r="F9" s="42">
        <v>0</v>
      </c>
      <c r="G9" s="43">
        <v>0</v>
      </c>
      <c r="H9" s="44">
        <v>1</v>
      </c>
      <c r="I9" s="39">
        <v>0</v>
      </c>
      <c r="J9" s="45">
        <v>1</v>
      </c>
      <c r="K9" s="46">
        <f>IF(ISNUMBER(SEARCH("MK_", A9)), IF(ISNUMBER(SEARCH("1", A9)), 1, IF(ISNUMBER(SEARCH("2", A9)), 2, IF(ISNUMBER(SEARCH("3", A9)), 3, IF(ISNUMBER(SEARCH("4", A9)), 4, IF(ISNUMBER(SEARCH("5", A9)), 5, "-"))))),D9)</f>
        <v>5</v>
      </c>
    </row>
    <row r="10" spans="1:1020" ht="20.100000000000001" customHeight="1" x14ac:dyDescent="0.3">
      <c r="A10" s="39" t="s">
        <v>1302</v>
      </c>
      <c r="B10" s="39" t="s">
        <v>27</v>
      </c>
      <c r="C10" s="61">
        <v>13</v>
      </c>
      <c r="D10" s="41">
        <v>5</v>
      </c>
      <c r="E10" s="40" t="s">
        <v>916</v>
      </c>
      <c r="F10" s="42">
        <v>0</v>
      </c>
      <c r="G10" s="43">
        <v>0</v>
      </c>
      <c r="H10" s="44">
        <v>1</v>
      </c>
      <c r="I10" s="39">
        <v>0</v>
      </c>
      <c r="J10" s="47">
        <v>2</v>
      </c>
      <c r="K10" s="46">
        <f t="shared" ref="K10:K73" si="6"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39" t="s">
        <v>1302</v>
      </c>
      <c r="B11" s="39" t="s">
        <v>27</v>
      </c>
      <c r="C11" s="61" t="s">
        <v>917</v>
      </c>
      <c r="D11" s="41">
        <v>1</v>
      </c>
      <c r="E11" s="40" t="s">
        <v>121</v>
      </c>
      <c r="F11" s="42">
        <v>0</v>
      </c>
      <c r="G11" s="43">
        <v>0</v>
      </c>
      <c r="H11" s="44">
        <v>1</v>
      </c>
      <c r="I11" s="39">
        <v>0</v>
      </c>
      <c r="J11" s="48">
        <v>3</v>
      </c>
      <c r="K11" s="46">
        <f t="shared" si="6"/>
        <v>1</v>
      </c>
    </row>
    <row r="12" spans="1:1020" ht="20.100000000000001" customHeight="1" x14ac:dyDescent="0.3">
      <c r="A12" s="39" t="s">
        <v>1302</v>
      </c>
      <c r="B12" s="39" t="s">
        <v>27</v>
      </c>
      <c r="C12" s="61" t="s">
        <v>918</v>
      </c>
      <c r="D12" s="41">
        <v>1</v>
      </c>
      <c r="E12" s="40" t="s">
        <v>34</v>
      </c>
      <c r="F12" s="42">
        <v>0</v>
      </c>
      <c r="G12" s="43">
        <v>0</v>
      </c>
      <c r="H12" s="44">
        <v>1</v>
      </c>
      <c r="I12" s="39">
        <v>0</v>
      </c>
      <c r="J12" s="39">
        <v>4</v>
      </c>
      <c r="K12" s="46">
        <f t="shared" si="6"/>
        <v>1</v>
      </c>
    </row>
    <row r="13" spans="1:1020" ht="20.100000000000001" customHeight="1" x14ac:dyDescent="0.3">
      <c r="A13" s="39" t="s">
        <v>1302</v>
      </c>
      <c r="B13" s="39" t="s">
        <v>27</v>
      </c>
      <c r="C13" s="61">
        <v>10</v>
      </c>
      <c r="D13" s="41">
        <v>2</v>
      </c>
      <c r="E13" s="40" t="s">
        <v>34</v>
      </c>
      <c r="F13" s="42">
        <v>0</v>
      </c>
      <c r="G13" s="43">
        <v>0</v>
      </c>
      <c r="H13" s="44">
        <v>1</v>
      </c>
      <c r="I13" s="39">
        <v>0</v>
      </c>
      <c r="J13" s="49">
        <v>5</v>
      </c>
      <c r="K13" s="46">
        <f t="shared" si="6"/>
        <v>2</v>
      </c>
    </row>
    <row r="14" spans="1:1020" ht="20.100000000000001" customHeight="1" x14ac:dyDescent="0.3">
      <c r="A14" s="39" t="s">
        <v>16</v>
      </c>
      <c r="B14" s="39" t="s">
        <v>1741</v>
      </c>
      <c r="C14" s="61" t="s">
        <v>9</v>
      </c>
      <c r="D14" s="41" t="s">
        <v>9</v>
      </c>
      <c r="E14" s="40" t="s">
        <v>28</v>
      </c>
      <c r="F14" s="42">
        <f>9-0.01</f>
        <v>8.99</v>
      </c>
      <c r="G14" s="43">
        <f>9+0.01</f>
        <v>9.01</v>
      </c>
      <c r="H14" s="44">
        <v>1</v>
      </c>
      <c r="I14" s="39">
        <v>0</v>
      </c>
      <c r="J14" s="39" t="s">
        <v>1303</v>
      </c>
      <c r="K14" s="46" t="str">
        <f t="shared" si="6"/>
        <v>-</v>
      </c>
    </row>
    <row r="15" spans="1:1020" ht="20.100000000000001" customHeight="1" x14ac:dyDescent="0.3">
      <c r="A15" s="39" t="s">
        <v>1302</v>
      </c>
      <c r="B15" s="39" t="s">
        <v>30</v>
      </c>
      <c r="C15" s="61">
        <v>10</v>
      </c>
      <c r="D15" s="41">
        <v>2</v>
      </c>
      <c r="E15" s="50" t="s">
        <v>31</v>
      </c>
      <c r="F15" s="42">
        <v>0</v>
      </c>
      <c r="G15" s="43">
        <v>0</v>
      </c>
      <c r="H15" s="44">
        <v>1</v>
      </c>
      <c r="I15" s="39">
        <v>0</v>
      </c>
      <c r="J15" s="39" t="s">
        <v>1295</v>
      </c>
      <c r="K15" s="46">
        <f t="shared" si="6"/>
        <v>2</v>
      </c>
    </row>
    <row r="16" spans="1:1020" ht="20.100000000000001" customHeight="1" x14ac:dyDescent="0.3">
      <c r="A16" s="39" t="s">
        <v>1302</v>
      </c>
      <c r="B16" s="39" t="s">
        <v>27</v>
      </c>
      <c r="C16" s="61">
        <v>11</v>
      </c>
      <c r="D16" s="41">
        <v>2</v>
      </c>
      <c r="E16" s="40" t="s">
        <v>32</v>
      </c>
      <c r="F16" s="42">
        <v>0</v>
      </c>
      <c r="G16" s="43">
        <v>0</v>
      </c>
      <c r="H16" s="44">
        <v>1</v>
      </c>
      <c r="I16" s="39">
        <v>0</v>
      </c>
      <c r="J16" s="39" t="s">
        <v>13</v>
      </c>
      <c r="K16" s="46">
        <f t="shared" si="6"/>
        <v>2</v>
      </c>
    </row>
    <row r="17" spans="1:11" ht="20.100000000000001" customHeight="1" x14ac:dyDescent="0.3">
      <c r="A17" s="39" t="s">
        <v>16</v>
      </c>
      <c r="B17" s="39" t="s">
        <v>1741</v>
      </c>
      <c r="C17" s="61" t="s">
        <v>9</v>
      </c>
      <c r="D17" s="41" t="s">
        <v>9</v>
      </c>
      <c r="E17" s="40" t="s">
        <v>29</v>
      </c>
      <c r="F17" s="42">
        <f>9-0.01</f>
        <v>8.99</v>
      </c>
      <c r="G17" s="43">
        <f>9+0.01</f>
        <v>9.01</v>
      </c>
      <c r="H17" s="44">
        <v>1</v>
      </c>
      <c r="I17" s="39">
        <v>0</v>
      </c>
      <c r="K17" s="46" t="str">
        <f t="shared" si="6"/>
        <v>-</v>
      </c>
    </row>
    <row r="18" spans="1:11" ht="20.100000000000001" customHeight="1" x14ac:dyDescent="0.3">
      <c r="A18" s="39" t="s">
        <v>1302</v>
      </c>
      <c r="B18" s="39" t="s">
        <v>30</v>
      </c>
      <c r="C18" s="61">
        <v>11</v>
      </c>
      <c r="D18" s="41">
        <v>2</v>
      </c>
      <c r="E18" s="50" t="s">
        <v>33</v>
      </c>
      <c r="F18" s="42">
        <v>0</v>
      </c>
      <c r="G18" s="43">
        <v>0</v>
      </c>
      <c r="H18" s="44">
        <v>1</v>
      </c>
      <c r="I18" s="39">
        <v>0</v>
      </c>
      <c r="K18" s="46">
        <f t="shared" si="6"/>
        <v>2</v>
      </c>
    </row>
    <row r="19" spans="1:11" ht="20.100000000000001" customHeight="1" x14ac:dyDescent="0.3">
      <c r="A19" s="39" t="s">
        <v>1302</v>
      </c>
      <c r="B19" s="39" t="s">
        <v>27</v>
      </c>
      <c r="C19" s="61">
        <v>16</v>
      </c>
      <c r="D19" s="41">
        <v>2</v>
      </c>
      <c r="E19" s="40" t="s">
        <v>35</v>
      </c>
      <c r="F19" s="42">
        <v>0</v>
      </c>
      <c r="G19" s="43">
        <v>0</v>
      </c>
      <c r="H19" s="44">
        <v>1</v>
      </c>
      <c r="I19" s="39">
        <v>0</v>
      </c>
      <c r="K19" s="46">
        <f t="shared" si="6"/>
        <v>2</v>
      </c>
    </row>
    <row r="20" spans="1:11" ht="20.100000000000001" customHeight="1" x14ac:dyDescent="0.3">
      <c r="A20" s="39" t="s">
        <v>16</v>
      </c>
      <c r="B20" s="39" t="s">
        <v>1741</v>
      </c>
      <c r="C20" s="61" t="s">
        <v>9</v>
      </c>
      <c r="D20" s="41" t="s">
        <v>9</v>
      </c>
      <c r="E20" s="40" t="s">
        <v>36</v>
      </c>
      <c r="F20" s="42">
        <f>9-0.01</f>
        <v>8.99</v>
      </c>
      <c r="G20" s="43">
        <f>9+0.01</f>
        <v>9.01</v>
      </c>
      <c r="H20" s="44">
        <v>1</v>
      </c>
      <c r="I20" s="39">
        <v>0</v>
      </c>
      <c r="K20" s="46" t="str">
        <f t="shared" si="6"/>
        <v>-</v>
      </c>
    </row>
    <row r="21" spans="1:11" ht="20.100000000000001" customHeight="1" x14ac:dyDescent="0.3">
      <c r="A21" s="39" t="s">
        <v>1302</v>
      </c>
      <c r="B21" s="39" t="s">
        <v>30</v>
      </c>
      <c r="C21" s="61">
        <v>16</v>
      </c>
      <c r="D21" s="41">
        <v>2</v>
      </c>
      <c r="E21" s="50" t="s">
        <v>37</v>
      </c>
      <c r="F21" s="42">
        <v>0</v>
      </c>
      <c r="G21" s="43">
        <v>0</v>
      </c>
      <c r="H21" s="44">
        <v>1</v>
      </c>
      <c r="I21" s="39">
        <v>0</v>
      </c>
      <c r="K21" s="46">
        <f t="shared" si="6"/>
        <v>2</v>
      </c>
    </row>
    <row r="22" spans="1:11" ht="20.100000000000001" customHeight="1" x14ac:dyDescent="0.3">
      <c r="A22" s="39" t="s">
        <v>1302</v>
      </c>
      <c r="B22" s="39" t="s">
        <v>27</v>
      </c>
      <c r="C22" s="61">
        <v>17</v>
      </c>
      <c r="D22" s="41">
        <v>2</v>
      </c>
      <c r="E22" s="40" t="s">
        <v>38</v>
      </c>
      <c r="F22" s="42">
        <v>0</v>
      </c>
      <c r="G22" s="43">
        <v>0</v>
      </c>
      <c r="H22" s="44">
        <v>1</v>
      </c>
      <c r="I22" s="39">
        <v>0</v>
      </c>
      <c r="K22" s="46">
        <f t="shared" si="6"/>
        <v>2</v>
      </c>
    </row>
    <row r="23" spans="1:11" ht="20.100000000000001" customHeight="1" x14ac:dyDescent="0.3">
      <c r="A23" s="39" t="s">
        <v>16</v>
      </c>
      <c r="B23" s="39" t="s">
        <v>1741</v>
      </c>
      <c r="C23" s="61" t="s">
        <v>9</v>
      </c>
      <c r="D23" s="41" t="s">
        <v>9</v>
      </c>
      <c r="E23" s="40" t="s">
        <v>39</v>
      </c>
      <c r="F23" s="42">
        <f>9-0.01</f>
        <v>8.99</v>
      </c>
      <c r="G23" s="43">
        <f>9+0.01</f>
        <v>9.01</v>
      </c>
      <c r="H23" s="44">
        <v>1</v>
      </c>
      <c r="I23" s="39">
        <v>0</v>
      </c>
      <c r="K23" s="46" t="str">
        <f t="shared" si="6"/>
        <v>-</v>
      </c>
    </row>
    <row r="24" spans="1:11" ht="20.100000000000001" customHeight="1" x14ac:dyDescent="0.3">
      <c r="A24" s="39" t="s">
        <v>1302</v>
      </c>
      <c r="B24" s="39" t="s">
        <v>30</v>
      </c>
      <c r="C24" s="61">
        <v>17</v>
      </c>
      <c r="D24" s="41">
        <v>2</v>
      </c>
      <c r="E24" s="50" t="s">
        <v>40</v>
      </c>
      <c r="F24" s="42">
        <v>0</v>
      </c>
      <c r="G24" s="43">
        <v>0</v>
      </c>
      <c r="H24" s="44">
        <v>1</v>
      </c>
      <c r="I24" s="39">
        <v>0</v>
      </c>
      <c r="K24" s="46">
        <f t="shared" si="6"/>
        <v>2</v>
      </c>
    </row>
    <row r="25" spans="1:11" ht="20.100000000000001" customHeight="1" x14ac:dyDescent="0.3">
      <c r="A25" s="39" t="s">
        <v>1302</v>
      </c>
      <c r="B25" s="39" t="s">
        <v>27</v>
      </c>
      <c r="C25" s="61">
        <v>22</v>
      </c>
      <c r="D25" s="41">
        <v>2</v>
      </c>
      <c r="E25" s="40" t="s">
        <v>41</v>
      </c>
      <c r="F25" s="42">
        <v>0</v>
      </c>
      <c r="G25" s="43">
        <v>0</v>
      </c>
      <c r="H25" s="44">
        <v>1</v>
      </c>
      <c r="I25" s="39">
        <v>0</v>
      </c>
      <c r="K25" s="46">
        <f t="shared" si="6"/>
        <v>2</v>
      </c>
    </row>
    <row r="26" spans="1:11" ht="20.100000000000001" customHeight="1" x14ac:dyDescent="0.3">
      <c r="A26" s="39" t="s">
        <v>16</v>
      </c>
      <c r="B26" s="39" t="s">
        <v>1741</v>
      </c>
      <c r="C26" s="61" t="s">
        <v>9</v>
      </c>
      <c r="D26" s="41" t="s">
        <v>9</v>
      </c>
      <c r="E26" s="40" t="s">
        <v>42</v>
      </c>
      <c r="F26" s="42">
        <f>9-0.01</f>
        <v>8.99</v>
      </c>
      <c r="G26" s="43">
        <f>9+0.01</f>
        <v>9.01</v>
      </c>
      <c r="H26" s="44">
        <v>1</v>
      </c>
      <c r="I26" s="39">
        <v>0</v>
      </c>
      <c r="K26" s="46" t="str">
        <f t="shared" si="6"/>
        <v>-</v>
      </c>
    </row>
    <row r="27" spans="1:11" ht="20.100000000000001" customHeight="1" x14ac:dyDescent="0.3">
      <c r="A27" s="39" t="s">
        <v>1302</v>
      </c>
      <c r="B27" s="39" t="s">
        <v>30</v>
      </c>
      <c r="C27" s="61">
        <v>22</v>
      </c>
      <c r="D27" s="41">
        <v>2</v>
      </c>
      <c r="E27" s="50" t="s">
        <v>43</v>
      </c>
      <c r="F27" s="42">
        <v>0</v>
      </c>
      <c r="G27" s="43">
        <v>0</v>
      </c>
      <c r="H27" s="44">
        <v>1</v>
      </c>
      <c r="I27" s="39">
        <v>0</v>
      </c>
      <c r="K27" s="46">
        <f t="shared" si="6"/>
        <v>2</v>
      </c>
    </row>
    <row r="28" spans="1:11" ht="20.100000000000001" customHeight="1" x14ac:dyDescent="0.3">
      <c r="A28" s="39" t="s">
        <v>1302</v>
      </c>
      <c r="B28" s="39" t="s">
        <v>27</v>
      </c>
      <c r="C28" s="61">
        <v>23</v>
      </c>
      <c r="D28" s="41">
        <v>2</v>
      </c>
      <c r="E28" s="40" t="s">
        <v>44</v>
      </c>
      <c r="F28" s="42">
        <v>0</v>
      </c>
      <c r="G28" s="43">
        <v>0</v>
      </c>
      <c r="H28" s="44">
        <v>1</v>
      </c>
      <c r="I28" s="39">
        <v>0</v>
      </c>
      <c r="K28" s="46">
        <f t="shared" si="6"/>
        <v>2</v>
      </c>
    </row>
    <row r="29" spans="1:11" ht="20.100000000000001" customHeight="1" x14ac:dyDescent="0.3">
      <c r="A29" s="39" t="s">
        <v>16</v>
      </c>
      <c r="B29" s="39" t="s">
        <v>1741</v>
      </c>
      <c r="C29" s="61" t="s">
        <v>9</v>
      </c>
      <c r="D29" s="41" t="s">
        <v>9</v>
      </c>
      <c r="E29" s="40" t="s">
        <v>45</v>
      </c>
      <c r="F29" s="42">
        <f>9-0.01</f>
        <v>8.99</v>
      </c>
      <c r="G29" s="43">
        <f>9+0.01</f>
        <v>9.01</v>
      </c>
      <c r="H29" s="44">
        <v>1</v>
      </c>
      <c r="I29" s="39">
        <v>0</v>
      </c>
      <c r="K29" s="46" t="str">
        <f t="shared" si="6"/>
        <v>-</v>
      </c>
    </row>
    <row r="30" spans="1:11" ht="20.100000000000001" customHeight="1" x14ac:dyDescent="0.3">
      <c r="A30" s="39" t="s">
        <v>1302</v>
      </c>
      <c r="B30" s="39" t="s">
        <v>30</v>
      </c>
      <c r="C30" s="61">
        <v>23</v>
      </c>
      <c r="D30" s="41">
        <v>2</v>
      </c>
      <c r="E30" s="50" t="s">
        <v>46</v>
      </c>
      <c r="F30" s="42">
        <v>0</v>
      </c>
      <c r="G30" s="43">
        <v>0</v>
      </c>
      <c r="H30" s="44">
        <v>1</v>
      </c>
      <c r="I30" s="39">
        <v>0</v>
      </c>
      <c r="K30" s="46">
        <f t="shared" si="6"/>
        <v>2</v>
      </c>
    </row>
    <row r="31" spans="1:11" ht="20.100000000000001" customHeight="1" x14ac:dyDescent="0.3">
      <c r="A31" s="39" t="s">
        <v>1302</v>
      </c>
      <c r="B31" s="39" t="s">
        <v>27</v>
      </c>
      <c r="C31" s="61">
        <v>12</v>
      </c>
      <c r="D31" s="41">
        <v>2</v>
      </c>
      <c r="E31" s="40" t="s">
        <v>47</v>
      </c>
      <c r="F31" s="42">
        <v>0</v>
      </c>
      <c r="G31" s="43">
        <v>0</v>
      </c>
      <c r="H31" s="44">
        <v>1</v>
      </c>
      <c r="I31" s="39">
        <v>0</v>
      </c>
      <c r="K31" s="46">
        <f t="shared" si="6"/>
        <v>2</v>
      </c>
    </row>
    <row r="32" spans="1:11" ht="20.100000000000001" customHeight="1" x14ac:dyDescent="0.3">
      <c r="A32" s="39" t="s">
        <v>16</v>
      </c>
      <c r="B32" s="39" t="s">
        <v>1741</v>
      </c>
      <c r="C32" s="61" t="s">
        <v>9</v>
      </c>
      <c r="D32" s="41" t="s">
        <v>9</v>
      </c>
      <c r="E32" s="40" t="s">
        <v>48</v>
      </c>
      <c r="F32" s="42">
        <f>-9-0.01</f>
        <v>-9.01</v>
      </c>
      <c r="G32" s="43">
        <f>-9+0.01</f>
        <v>-8.99</v>
      </c>
      <c r="H32" s="44">
        <v>1</v>
      </c>
      <c r="I32" s="39">
        <v>0</v>
      </c>
      <c r="K32" s="46" t="str">
        <f t="shared" si="6"/>
        <v>-</v>
      </c>
    </row>
    <row r="33" spans="1:11" ht="20.100000000000001" customHeight="1" x14ac:dyDescent="0.3">
      <c r="A33" s="39" t="s">
        <v>1302</v>
      </c>
      <c r="B33" s="39" t="s">
        <v>30</v>
      </c>
      <c r="C33" s="61">
        <v>12</v>
      </c>
      <c r="D33" s="41">
        <v>2</v>
      </c>
      <c r="E33" s="50" t="s">
        <v>49</v>
      </c>
      <c r="F33" s="42">
        <v>0</v>
      </c>
      <c r="G33" s="43">
        <v>0</v>
      </c>
      <c r="H33" s="44">
        <v>1</v>
      </c>
      <c r="I33" s="39">
        <v>0</v>
      </c>
      <c r="K33" s="46">
        <f t="shared" si="6"/>
        <v>2</v>
      </c>
    </row>
    <row r="34" spans="1:11" ht="20.100000000000001" customHeight="1" x14ac:dyDescent="0.3">
      <c r="A34" s="39" t="s">
        <v>1302</v>
      </c>
      <c r="B34" s="39" t="s">
        <v>27</v>
      </c>
      <c r="C34" s="61">
        <v>13</v>
      </c>
      <c r="D34" s="41">
        <v>2</v>
      </c>
      <c r="E34" s="40" t="s">
        <v>50</v>
      </c>
      <c r="F34" s="42">
        <v>0</v>
      </c>
      <c r="G34" s="43">
        <v>0</v>
      </c>
      <c r="H34" s="44">
        <v>1</v>
      </c>
      <c r="I34" s="39">
        <v>0</v>
      </c>
      <c r="K34" s="46">
        <f t="shared" si="6"/>
        <v>2</v>
      </c>
    </row>
    <row r="35" spans="1:11" ht="20.100000000000001" customHeight="1" x14ac:dyDescent="0.3">
      <c r="A35" s="39" t="s">
        <v>16</v>
      </c>
      <c r="B35" s="39" t="s">
        <v>1741</v>
      </c>
      <c r="C35" s="61" t="s">
        <v>9</v>
      </c>
      <c r="D35" s="41" t="s">
        <v>9</v>
      </c>
      <c r="E35" s="40" t="s">
        <v>51</v>
      </c>
      <c r="F35" s="42">
        <f>-9-0.01</f>
        <v>-9.01</v>
      </c>
      <c r="G35" s="43">
        <f>-9+0.01</f>
        <v>-8.99</v>
      </c>
      <c r="H35" s="44">
        <v>1</v>
      </c>
      <c r="I35" s="39">
        <v>0</v>
      </c>
      <c r="K35" s="46" t="str">
        <f t="shared" si="6"/>
        <v>-</v>
      </c>
    </row>
    <row r="36" spans="1:11" ht="20.100000000000001" customHeight="1" x14ac:dyDescent="0.3">
      <c r="A36" s="39" t="s">
        <v>1302</v>
      </c>
      <c r="B36" s="39" t="s">
        <v>30</v>
      </c>
      <c r="C36" s="61">
        <v>13</v>
      </c>
      <c r="D36" s="41">
        <v>2</v>
      </c>
      <c r="E36" s="50" t="s">
        <v>52</v>
      </c>
      <c r="F36" s="42">
        <v>0</v>
      </c>
      <c r="G36" s="43">
        <v>0</v>
      </c>
      <c r="H36" s="44">
        <v>1</v>
      </c>
      <c r="I36" s="39">
        <v>0</v>
      </c>
      <c r="K36" s="46">
        <f t="shared" si="6"/>
        <v>2</v>
      </c>
    </row>
    <row r="37" spans="1:11" ht="20.100000000000001" customHeight="1" x14ac:dyDescent="0.3">
      <c r="A37" s="39" t="s">
        <v>1302</v>
      </c>
      <c r="B37" s="39" t="s">
        <v>27</v>
      </c>
      <c r="C37" s="61">
        <v>18</v>
      </c>
      <c r="D37" s="41">
        <v>2</v>
      </c>
      <c r="E37" s="40" t="s">
        <v>53</v>
      </c>
      <c r="F37" s="42">
        <v>0</v>
      </c>
      <c r="G37" s="43">
        <v>0</v>
      </c>
      <c r="H37" s="44">
        <v>1</v>
      </c>
      <c r="I37" s="39">
        <v>0</v>
      </c>
      <c r="K37" s="46">
        <f t="shared" si="6"/>
        <v>2</v>
      </c>
    </row>
    <row r="38" spans="1:11" ht="20.100000000000001" customHeight="1" x14ac:dyDescent="0.3">
      <c r="A38" s="39" t="s">
        <v>16</v>
      </c>
      <c r="B38" s="39" t="s">
        <v>1741</v>
      </c>
      <c r="C38" s="61" t="s">
        <v>9</v>
      </c>
      <c r="D38" s="41" t="s">
        <v>9</v>
      </c>
      <c r="E38" s="40" t="s">
        <v>54</v>
      </c>
      <c r="F38" s="42">
        <f>-9-0.01</f>
        <v>-9.01</v>
      </c>
      <c r="G38" s="43">
        <f>-9+0.01</f>
        <v>-8.99</v>
      </c>
      <c r="H38" s="44">
        <v>1</v>
      </c>
      <c r="I38" s="39">
        <v>0</v>
      </c>
      <c r="K38" s="46" t="str">
        <f t="shared" si="6"/>
        <v>-</v>
      </c>
    </row>
    <row r="39" spans="1:11" ht="20.100000000000001" customHeight="1" x14ac:dyDescent="0.3">
      <c r="A39" s="39" t="s">
        <v>1302</v>
      </c>
      <c r="B39" s="39" t="s">
        <v>30</v>
      </c>
      <c r="C39" s="61">
        <v>18</v>
      </c>
      <c r="D39" s="41">
        <v>2</v>
      </c>
      <c r="E39" s="50" t="s">
        <v>55</v>
      </c>
      <c r="F39" s="42">
        <v>0</v>
      </c>
      <c r="G39" s="43">
        <v>0</v>
      </c>
      <c r="H39" s="44">
        <v>1</v>
      </c>
      <c r="I39" s="39">
        <v>0</v>
      </c>
      <c r="K39" s="46">
        <f t="shared" si="6"/>
        <v>2</v>
      </c>
    </row>
    <row r="40" spans="1:11" ht="20.100000000000001" customHeight="1" x14ac:dyDescent="0.3">
      <c r="A40" s="39" t="s">
        <v>1302</v>
      </c>
      <c r="B40" s="39" t="s">
        <v>27</v>
      </c>
      <c r="C40" s="61">
        <v>19</v>
      </c>
      <c r="D40" s="41">
        <v>2</v>
      </c>
      <c r="E40" s="40" t="s">
        <v>56</v>
      </c>
      <c r="F40" s="42">
        <v>0</v>
      </c>
      <c r="G40" s="43">
        <v>0</v>
      </c>
      <c r="H40" s="44">
        <v>1</v>
      </c>
      <c r="I40" s="39">
        <v>0</v>
      </c>
      <c r="K40" s="46">
        <f t="shared" si="6"/>
        <v>2</v>
      </c>
    </row>
    <row r="41" spans="1:11" ht="20.100000000000001" customHeight="1" x14ac:dyDescent="0.3">
      <c r="A41" s="39" t="s">
        <v>16</v>
      </c>
      <c r="B41" s="39" t="s">
        <v>1741</v>
      </c>
      <c r="C41" s="61" t="s">
        <v>9</v>
      </c>
      <c r="D41" s="41" t="s">
        <v>9</v>
      </c>
      <c r="E41" s="40" t="s">
        <v>57</v>
      </c>
      <c r="F41" s="42">
        <f>-9-0.01</f>
        <v>-9.01</v>
      </c>
      <c r="G41" s="43">
        <f>-9+0.01</f>
        <v>-8.99</v>
      </c>
      <c r="H41" s="44">
        <v>1</v>
      </c>
      <c r="I41" s="39">
        <v>0</v>
      </c>
      <c r="K41" s="46" t="str">
        <f t="shared" si="6"/>
        <v>-</v>
      </c>
    </row>
    <row r="42" spans="1:11" ht="20.100000000000001" customHeight="1" x14ac:dyDescent="0.3">
      <c r="A42" s="39" t="s">
        <v>1302</v>
      </c>
      <c r="B42" s="39" t="s">
        <v>30</v>
      </c>
      <c r="C42" s="61">
        <v>19</v>
      </c>
      <c r="D42" s="41">
        <v>2</v>
      </c>
      <c r="E42" s="50" t="s">
        <v>58</v>
      </c>
      <c r="F42" s="42">
        <v>0</v>
      </c>
      <c r="G42" s="43">
        <v>0</v>
      </c>
      <c r="H42" s="44">
        <v>1</v>
      </c>
      <c r="I42" s="39">
        <v>0</v>
      </c>
      <c r="K42" s="46">
        <f t="shared" si="6"/>
        <v>2</v>
      </c>
    </row>
    <row r="43" spans="1:11" ht="20.100000000000001" customHeight="1" x14ac:dyDescent="0.3">
      <c r="A43" s="39" t="s">
        <v>1302</v>
      </c>
      <c r="B43" s="39" t="s">
        <v>27</v>
      </c>
      <c r="C43" s="61">
        <v>24</v>
      </c>
      <c r="D43" s="41">
        <v>2</v>
      </c>
      <c r="E43" s="40" t="s">
        <v>59</v>
      </c>
      <c r="F43" s="42">
        <v>0</v>
      </c>
      <c r="G43" s="43">
        <v>0</v>
      </c>
      <c r="H43" s="44">
        <v>1</v>
      </c>
      <c r="I43" s="39">
        <v>0</v>
      </c>
      <c r="K43" s="46">
        <f t="shared" si="6"/>
        <v>2</v>
      </c>
    </row>
    <row r="44" spans="1:11" ht="20.100000000000001" customHeight="1" x14ac:dyDescent="0.3">
      <c r="A44" s="39" t="s">
        <v>16</v>
      </c>
      <c r="B44" s="39" t="s">
        <v>1741</v>
      </c>
      <c r="C44" s="61" t="s">
        <v>9</v>
      </c>
      <c r="D44" s="41" t="s">
        <v>9</v>
      </c>
      <c r="E44" s="40" t="s">
        <v>60</v>
      </c>
      <c r="F44" s="42">
        <f>-9-0.01</f>
        <v>-9.01</v>
      </c>
      <c r="G44" s="43">
        <f>-9+0.01</f>
        <v>-8.99</v>
      </c>
      <c r="H44" s="44">
        <v>1</v>
      </c>
      <c r="I44" s="39">
        <v>0</v>
      </c>
      <c r="K44" s="46" t="str">
        <f t="shared" si="6"/>
        <v>-</v>
      </c>
    </row>
    <row r="45" spans="1:11" ht="20.100000000000001" customHeight="1" x14ac:dyDescent="0.3">
      <c r="A45" s="39" t="s">
        <v>1302</v>
      </c>
      <c r="B45" s="39" t="s">
        <v>30</v>
      </c>
      <c r="C45" s="61">
        <v>24</v>
      </c>
      <c r="D45" s="41">
        <v>2</v>
      </c>
      <c r="E45" s="50" t="s">
        <v>61</v>
      </c>
      <c r="F45" s="42">
        <v>0</v>
      </c>
      <c r="G45" s="43">
        <v>0</v>
      </c>
      <c r="H45" s="44">
        <v>1</v>
      </c>
      <c r="I45" s="39">
        <v>0</v>
      </c>
      <c r="K45" s="46">
        <f t="shared" si="6"/>
        <v>2</v>
      </c>
    </row>
    <row r="46" spans="1:11" ht="20.100000000000001" customHeight="1" x14ac:dyDescent="0.3">
      <c r="A46" s="39" t="s">
        <v>1302</v>
      </c>
      <c r="B46" s="39" t="s">
        <v>27</v>
      </c>
      <c r="C46" s="61">
        <v>25</v>
      </c>
      <c r="D46" s="41">
        <v>2</v>
      </c>
      <c r="E46" s="40" t="s">
        <v>62</v>
      </c>
      <c r="F46" s="42">
        <v>0</v>
      </c>
      <c r="G46" s="43">
        <v>0</v>
      </c>
      <c r="H46" s="44">
        <v>1</v>
      </c>
      <c r="I46" s="39">
        <v>0</v>
      </c>
      <c r="K46" s="46">
        <f t="shared" si="6"/>
        <v>2</v>
      </c>
    </row>
    <row r="47" spans="1:11" ht="20.100000000000001" customHeight="1" x14ac:dyDescent="0.3">
      <c r="A47" s="39" t="s">
        <v>16</v>
      </c>
      <c r="B47" s="39" t="s">
        <v>1741</v>
      </c>
      <c r="C47" s="61" t="s">
        <v>9</v>
      </c>
      <c r="D47" s="41" t="s">
        <v>9</v>
      </c>
      <c r="E47" s="40" t="s">
        <v>63</v>
      </c>
      <c r="F47" s="42">
        <f>-9-0.01</f>
        <v>-9.01</v>
      </c>
      <c r="G47" s="43">
        <f>-9+0.01</f>
        <v>-8.99</v>
      </c>
      <c r="H47" s="44">
        <v>1</v>
      </c>
      <c r="I47" s="39">
        <v>0</v>
      </c>
      <c r="K47" s="46" t="str">
        <f t="shared" si="6"/>
        <v>-</v>
      </c>
    </row>
    <row r="48" spans="1:11" ht="20.100000000000001" customHeight="1" x14ac:dyDescent="0.3">
      <c r="A48" s="39" t="s">
        <v>1302</v>
      </c>
      <c r="B48" s="39" t="s">
        <v>30</v>
      </c>
      <c r="C48" s="61">
        <v>25</v>
      </c>
      <c r="D48" s="41">
        <v>2</v>
      </c>
      <c r="E48" s="50" t="s">
        <v>64</v>
      </c>
      <c r="F48" s="42">
        <v>0</v>
      </c>
      <c r="G48" s="43">
        <v>0</v>
      </c>
      <c r="H48" s="44">
        <v>1</v>
      </c>
      <c r="I48" s="39">
        <v>0</v>
      </c>
      <c r="K48" s="46">
        <f t="shared" si="6"/>
        <v>2</v>
      </c>
    </row>
    <row r="49" spans="1:11" ht="20.100000000000001" customHeight="1" x14ac:dyDescent="0.3">
      <c r="A49" s="39" t="s">
        <v>1302</v>
      </c>
      <c r="B49" s="39" t="s">
        <v>27</v>
      </c>
      <c r="C49" s="61">
        <v>14</v>
      </c>
      <c r="D49" s="41">
        <v>2</v>
      </c>
      <c r="E49" s="40" t="s">
        <v>65</v>
      </c>
      <c r="F49" s="42">
        <v>0</v>
      </c>
      <c r="G49" s="43">
        <v>0</v>
      </c>
      <c r="H49" s="44">
        <v>1</v>
      </c>
      <c r="I49" s="39">
        <v>0</v>
      </c>
      <c r="K49" s="46">
        <f t="shared" si="6"/>
        <v>2</v>
      </c>
    </row>
    <row r="50" spans="1:11" ht="20.100000000000001" customHeight="1" x14ac:dyDescent="0.3">
      <c r="A50" s="39" t="s">
        <v>16</v>
      </c>
      <c r="B50" s="39" t="s">
        <v>1741</v>
      </c>
      <c r="C50" s="61" t="s">
        <v>9</v>
      </c>
      <c r="D50" s="41" t="s">
        <v>9</v>
      </c>
      <c r="E50" s="40" t="s">
        <v>66</v>
      </c>
      <c r="F50" s="42">
        <v>4.97</v>
      </c>
      <c r="G50" s="43">
        <v>5.03</v>
      </c>
      <c r="H50" s="44">
        <v>1</v>
      </c>
      <c r="I50" s="39">
        <v>0</v>
      </c>
      <c r="K50" s="46" t="str">
        <f t="shared" si="6"/>
        <v>-</v>
      </c>
    </row>
    <row r="51" spans="1:11" ht="20.100000000000001" customHeight="1" x14ac:dyDescent="0.3">
      <c r="A51" s="39" t="s">
        <v>1302</v>
      </c>
      <c r="B51" s="39" t="s">
        <v>30</v>
      </c>
      <c r="C51" s="61">
        <v>14</v>
      </c>
      <c r="D51" s="41">
        <v>2</v>
      </c>
      <c r="E51" s="50" t="s">
        <v>67</v>
      </c>
      <c r="F51" s="42">
        <v>0</v>
      </c>
      <c r="G51" s="43">
        <v>0</v>
      </c>
      <c r="H51" s="44">
        <v>1</v>
      </c>
      <c r="I51" s="39">
        <v>0</v>
      </c>
      <c r="K51" s="46">
        <f t="shared" si="6"/>
        <v>2</v>
      </c>
    </row>
    <row r="52" spans="1:11" ht="20.100000000000001" customHeight="1" x14ac:dyDescent="0.3">
      <c r="A52" s="39" t="s">
        <v>1302</v>
      </c>
      <c r="B52" s="39" t="s">
        <v>27</v>
      </c>
      <c r="C52" s="61">
        <v>20</v>
      </c>
      <c r="D52" s="41">
        <v>2</v>
      </c>
      <c r="E52" s="40" t="s">
        <v>68</v>
      </c>
      <c r="F52" s="42">
        <v>0</v>
      </c>
      <c r="G52" s="43">
        <v>0</v>
      </c>
      <c r="H52" s="44">
        <v>1</v>
      </c>
      <c r="I52" s="39">
        <v>0</v>
      </c>
      <c r="K52" s="46">
        <f t="shared" si="6"/>
        <v>2</v>
      </c>
    </row>
    <row r="53" spans="1:11" ht="20.100000000000001" customHeight="1" x14ac:dyDescent="0.3">
      <c r="A53" s="39" t="s">
        <v>16</v>
      </c>
      <c r="B53" s="39" t="s">
        <v>1741</v>
      </c>
      <c r="C53" s="61" t="s">
        <v>9</v>
      </c>
      <c r="D53" s="41" t="s">
        <v>9</v>
      </c>
      <c r="E53" s="40" t="s">
        <v>69</v>
      </c>
      <c r="F53" s="42">
        <v>4.97</v>
      </c>
      <c r="G53" s="43">
        <v>5.03</v>
      </c>
      <c r="H53" s="44">
        <v>1</v>
      </c>
      <c r="I53" s="39">
        <v>0</v>
      </c>
      <c r="K53" s="46" t="str">
        <f t="shared" si="6"/>
        <v>-</v>
      </c>
    </row>
    <row r="54" spans="1:11" ht="20.100000000000001" customHeight="1" x14ac:dyDescent="0.3">
      <c r="A54" s="39" t="s">
        <v>1302</v>
      </c>
      <c r="B54" s="39" t="s">
        <v>30</v>
      </c>
      <c r="C54" s="61">
        <v>20</v>
      </c>
      <c r="D54" s="41">
        <v>2</v>
      </c>
      <c r="E54" s="50" t="s">
        <v>70</v>
      </c>
      <c r="F54" s="42">
        <v>0</v>
      </c>
      <c r="G54" s="43">
        <v>0</v>
      </c>
      <c r="H54" s="44">
        <v>1</v>
      </c>
      <c r="I54" s="39">
        <v>0</v>
      </c>
      <c r="K54" s="46">
        <f t="shared" si="6"/>
        <v>2</v>
      </c>
    </row>
    <row r="55" spans="1:11" ht="20.100000000000001" customHeight="1" x14ac:dyDescent="0.3">
      <c r="A55" s="39" t="s">
        <v>1302</v>
      </c>
      <c r="B55" s="39" t="s">
        <v>27</v>
      </c>
      <c r="C55" s="61">
        <v>26</v>
      </c>
      <c r="D55" s="41">
        <v>2</v>
      </c>
      <c r="E55" s="40" t="s">
        <v>71</v>
      </c>
      <c r="F55" s="42">
        <v>0</v>
      </c>
      <c r="G55" s="43">
        <v>0</v>
      </c>
      <c r="H55" s="44">
        <v>1</v>
      </c>
      <c r="I55" s="39">
        <v>0</v>
      </c>
      <c r="K55" s="46">
        <f t="shared" si="6"/>
        <v>2</v>
      </c>
    </row>
    <row r="56" spans="1:11" ht="20.100000000000001" customHeight="1" x14ac:dyDescent="0.3">
      <c r="A56" s="39" t="s">
        <v>16</v>
      </c>
      <c r="B56" s="39" t="s">
        <v>1741</v>
      </c>
      <c r="C56" s="61" t="s">
        <v>9</v>
      </c>
      <c r="D56" s="41" t="s">
        <v>9</v>
      </c>
      <c r="E56" s="40" t="s">
        <v>72</v>
      </c>
      <c r="F56" s="42">
        <v>4.97</v>
      </c>
      <c r="G56" s="43">
        <v>5.03</v>
      </c>
      <c r="H56" s="44">
        <v>1</v>
      </c>
      <c r="I56" s="39">
        <v>0</v>
      </c>
      <c r="K56" s="46" t="str">
        <f t="shared" si="6"/>
        <v>-</v>
      </c>
    </row>
    <row r="57" spans="1:11" ht="20.100000000000001" customHeight="1" x14ac:dyDescent="0.3">
      <c r="A57" s="39" t="s">
        <v>1302</v>
      </c>
      <c r="B57" s="39" t="s">
        <v>30</v>
      </c>
      <c r="C57" s="61">
        <v>26</v>
      </c>
      <c r="D57" s="41">
        <v>2</v>
      </c>
      <c r="E57" s="50" t="s">
        <v>73</v>
      </c>
      <c r="F57" s="42">
        <v>0</v>
      </c>
      <c r="G57" s="43">
        <v>0</v>
      </c>
      <c r="H57" s="44">
        <v>1</v>
      </c>
      <c r="I57" s="39">
        <v>0</v>
      </c>
      <c r="K57" s="46">
        <f t="shared" si="6"/>
        <v>2</v>
      </c>
    </row>
    <row r="58" spans="1:11" ht="20.100000000000001" customHeight="1" x14ac:dyDescent="0.3">
      <c r="A58" s="39" t="s">
        <v>1302</v>
      </c>
      <c r="B58" s="39" t="s">
        <v>30</v>
      </c>
      <c r="C58" s="61" t="s">
        <v>915</v>
      </c>
      <c r="D58" s="41">
        <v>5</v>
      </c>
      <c r="E58" s="50" t="s">
        <v>75</v>
      </c>
      <c r="F58" s="42">
        <v>0</v>
      </c>
      <c r="G58" s="43">
        <v>0</v>
      </c>
      <c r="H58" s="44">
        <v>1</v>
      </c>
      <c r="I58" s="39">
        <v>0</v>
      </c>
      <c r="K58" s="46">
        <f t="shared" si="6"/>
        <v>5</v>
      </c>
    </row>
    <row r="59" spans="1:11" ht="20.100000000000001" customHeight="1" x14ac:dyDescent="0.3">
      <c r="A59" s="39" t="s">
        <v>1302</v>
      </c>
      <c r="B59" s="39" t="s">
        <v>30</v>
      </c>
      <c r="C59" s="61" t="s">
        <v>917</v>
      </c>
      <c r="D59" s="41">
        <v>1</v>
      </c>
      <c r="E59" s="50" t="s">
        <v>122</v>
      </c>
      <c r="F59" s="42">
        <v>0</v>
      </c>
      <c r="G59" s="43">
        <v>0</v>
      </c>
      <c r="H59" s="44">
        <v>1</v>
      </c>
      <c r="I59" s="39">
        <v>0</v>
      </c>
      <c r="K59" s="46">
        <f t="shared" si="6"/>
        <v>1</v>
      </c>
    </row>
    <row r="60" spans="1:11" ht="20.100000000000001" customHeight="1" x14ac:dyDescent="0.3">
      <c r="A60" s="39" t="s">
        <v>8</v>
      </c>
      <c r="B60" s="39" t="s">
        <v>10</v>
      </c>
      <c r="C60" s="61" t="s">
        <v>11</v>
      </c>
      <c r="D60" s="41" t="s">
        <v>9</v>
      </c>
      <c r="E60" s="40" t="s">
        <v>1407</v>
      </c>
      <c r="F60" s="42">
        <v>26.95</v>
      </c>
      <c r="G60" s="43">
        <v>27.05</v>
      </c>
      <c r="H60" s="44">
        <v>1</v>
      </c>
      <c r="I60" s="39">
        <v>0</v>
      </c>
      <c r="K60" s="46" t="str">
        <f t="shared" si="6"/>
        <v>-</v>
      </c>
    </row>
    <row r="61" spans="1:11" ht="20.100000000000001" customHeight="1" x14ac:dyDescent="0.3">
      <c r="A61" s="39" t="s">
        <v>8</v>
      </c>
      <c r="B61" s="39" t="s">
        <v>12</v>
      </c>
      <c r="C61" s="61" t="s">
        <v>9</v>
      </c>
      <c r="D61" s="41" t="s">
        <v>9</v>
      </c>
      <c r="E61" s="40" t="s">
        <v>1408</v>
      </c>
      <c r="F61" s="42">
        <v>0</v>
      </c>
      <c r="G61" s="43">
        <v>0</v>
      </c>
      <c r="H61" s="44">
        <v>1</v>
      </c>
      <c r="I61" s="39">
        <v>0</v>
      </c>
      <c r="K61" s="46" t="str">
        <f t="shared" si="6"/>
        <v>-</v>
      </c>
    </row>
    <row r="62" spans="1:11" ht="20.100000000000001" customHeight="1" x14ac:dyDescent="0.3">
      <c r="A62" s="39" t="s">
        <v>1302</v>
      </c>
      <c r="B62" s="39" t="s">
        <v>27</v>
      </c>
      <c r="C62" s="61" t="s">
        <v>920</v>
      </c>
      <c r="D62" s="41">
        <v>5</v>
      </c>
      <c r="E62" s="40" t="s">
        <v>74</v>
      </c>
      <c r="F62" s="42">
        <v>0</v>
      </c>
      <c r="G62" s="43">
        <v>0</v>
      </c>
      <c r="H62" s="44">
        <v>1</v>
      </c>
      <c r="I62" s="39">
        <v>0</v>
      </c>
      <c r="K62" s="46">
        <f t="shared" si="6"/>
        <v>5</v>
      </c>
    </row>
    <row r="63" spans="1:11" ht="20.100000000000001" customHeight="1" x14ac:dyDescent="0.3">
      <c r="A63" s="39" t="s">
        <v>1302</v>
      </c>
      <c r="B63" s="39" t="s">
        <v>27</v>
      </c>
      <c r="C63" s="61" t="s">
        <v>921</v>
      </c>
      <c r="D63" s="41">
        <v>1</v>
      </c>
      <c r="E63" s="40" t="s">
        <v>77</v>
      </c>
      <c r="F63" s="42">
        <v>0</v>
      </c>
      <c r="G63" s="43">
        <v>0</v>
      </c>
      <c r="H63" s="44">
        <v>1</v>
      </c>
      <c r="I63" s="39">
        <v>0</v>
      </c>
      <c r="K63" s="46">
        <f t="shared" si="6"/>
        <v>1</v>
      </c>
    </row>
    <row r="64" spans="1:11" ht="20.100000000000001" customHeight="1" x14ac:dyDescent="0.3">
      <c r="A64" s="39" t="s">
        <v>1302</v>
      </c>
      <c r="B64" s="39" t="s">
        <v>27</v>
      </c>
      <c r="C64" s="61">
        <v>15</v>
      </c>
      <c r="D64" s="41">
        <v>2</v>
      </c>
      <c r="E64" s="40" t="s">
        <v>919</v>
      </c>
      <c r="F64" s="42">
        <v>0</v>
      </c>
      <c r="G64" s="43">
        <v>0</v>
      </c>
      <c r="H64" s="44">
        <v>1</v>
      </c>
      <c r="I64" s="39">
        <v>0</v>
      </c>
      <c r="K64" s="46">
        <f t="shared" si="6"/>
        <v>2</v>
      </c>
    </row>
    <row r="65" spans="1:11" ht="20.100000000000001" customHeight="1" x14ac:dyDescent="0.3">
      <c r="A65" s="39" t="s">
        <v>16</v>
      </c>
      <c r="B65" s="39" t="s">
        <v>1741</v>
      </c>
      <c r="C65" s="61" t="s">
        <v>9</v>
      </c>
      <c r="D65" s="41" t="s">
        <v>9</v>
      </c>
      <c r="E65" s="40" t="s">
        <v>76</v>
      </c>
      <c r="F65" s="42">
        <v>26.95</v>
      </c>
      <c r="G65" s="43">
        <v>27.05</v>
      </c>
      <c r="H65" s="44">
        <v>1</v>
      </c>
      <c r="I65" s="39">
        <v>0</v>
      </c>
      <c r="K65" s="46" t="str">
        <f t="shared" si="6"/>
        <v>-</v>
      </c>
    </row>
    <row r="66" spans="1:11" ht="20.100000000000001" customHeight="1" x14ac:dyDescent="0.3">
      <c r="A66" s="39" t="s">
        <v>1302</v>
      </c>
      <c r="B66" s="39" t="s">
        <v>30</v>
      </c>
      <c r="C66" s="61">
        <v>15</v>
      </c>
      <c r="D66" s="41">
        <v>2</v>
      </c>
      <c r="E66" s="50" t="s">
        <v>79</v>
      </c>
      <c r="F66" s="42">
        <v>0</v>
      </c>
      <c r="G66" s="43">
        <v>0</v>
      </c>
      <c r="H66" s="44">
        <v>1</v>
      </c>
      <c r="I66" s="39">
        <v>0</v>
      </c>
      <c r="K66" s="46">
        <f t="shared" si="6"/>
        <v>2</v>
      </c>
    </row>
    <row r="67" spans="1:11" ht="20.100000000000001" customHeight="1" x14ac:dyDescent="0.3">
      <c r="A67" s="39" t="s">
        <v>1302</v>
      </c>
      <c r="B67" s="39" t="s">
        <v>30</v>
      </c>
      <c r="C67" s="61">
        <v>9</v>
      </c>
      <c r="D67" s="41">
        <v>1</v>
      </c>
      <c r="E67" s="40" t="s">
        <v>78</v>
      </c>
      <c r="F67" s="42">
        <v>0</v>
      </c>
      <c r="G67" s="43">
        <v>0</v>
      </c>
      <c r="H67" s="44">
        <v>1</v>
      </c>
      <c r="I67" s="39">
        <v>0</v>
      </c>
      <c r="K67" s="46">
        <f t="shared" si="6"/>
        <v>1</v>
      </c>
    </row>
    <row r="68" spans="1:11" ht="20.100000000000001" customHeight="1" x14ac:dyDescent="0.3">
      <c r="A68" s="39" t="s">
        <v>1302</v>
      </c>
      <c r="B68" s="39" t="s">
        <v>27</v>
      </c>
      <c r="C68" s="61">
        <v>11</v>
      </c>
      <c r="D68" s="41">
        <v>1</v>
      </c>
      <c r="E68" s="40" t="s">
        <v>80</v>
      </c>
      <c r="F68" s="42">
        <v>0</v>
      </c>
      <c r="G68" s="43">
        <v>0</v>
      </c>
      <c r="H68" s="44">
        <v>1</v>
      </c>
      <c r="I68" s="39">
        <v>0</v>
      </c>
      <c r="K68" s="46">
        <f t="shared" si="6"/>
        <v>1</v>
      </c>
    </row>
    <row r="69" spans="1:11" ht="20.100000000000001" customHeight="1" x14ac:dyDescent="0.3">
      <c r="A69" s="39" t="s">
        <v>1302</v>
      </c>
      <c r="B69" s="39" t="s">
        <v>27</v>
      </c>
      <c r="C69" s="61">
        <v>21</v>
      </c>
      <c r="D69" s="41">
        <v>2</v>
      </c>
      <c r="E69" s="40" t="s">
        <v>81</v>
      </c>
      <c r="F69" s="42">
        <v>0</v>
      </c>
      <c r="G69" s="43">
        <v>0</v>
      </c>
      <c r="H69" s="44">
        <v>1</v>
      </c>
      <c r="I69" s="39">
        <v>0</v>
      </c>
      <c r="K69" s="46">
        <f t="shared" si="6"/>
        <v>2</v>
      </c>
    </row>
    <row r="70" spans="1:11" ht="20.100000000000001" customHeight="1" x14ac:dyDescent="0.3">
      <c r="A70" s="39" t="s">
        <v>16</v>
      </c>
      <c r="B70" s="39" t="s">
        <v>1741</v>
      </c>
      <c r="C70" s="61" t="s">
        <v>9</v>
      </c>
      <c r="D70" s="41" t="s">
        <v>9</v>
      </c>
      <c r="E70" s="40" t="s">
        <v>82</v>
      </c>
      <c r="F70" s="42">
        <v>26.95</v>
      </c>
      <c r="G70" s="43">
        <v>27.05</v>
      </c>
      <c r="H70" s="44">
        <v>1</v>
      </c>
      <c r="I70" s="39">
        <v>0</v>
      </c>
      <c r="K70" s="46" t="str">
        <f t="shared" si="6"/>
        <v>-</v>
      </c>
    </row>
    <row r="71" spans="1:11" ht="20.100000000000001" customHeight="1" x14ac:dyDescent="0.3">
      <c r="A71" s="39" t="s">
        <v>1302</v>
      </c>
      <c r="B71" s="39" t="s">
        <v>30</v>
      </c>
      <c r="C71" s="61">
        <v>21</v>
      </c>
      <c r="D71" s="41">
        <v>2</v>
      </c>
      <c r="E71" s="50" t="s">
        <v>83</v>
      </c>
      <c r="F71" s="42">
        <v>0</v>
      </c>
      <c r="G71" s="43">
        <v>0</v>
      </c>
      <c r="H71" s="44">
        <v>1</v>
      </c>
      <c r="I71" s="39">
        <v>0</v>
      </c>
      <c r="K71" s="46">
        <f t="shared" si="6"/>
        <v>2</v>
      </c>
    </row>
    <row r="72" spans="1:11" ht="20.100000000000001" customHeight="1" x14ac:dyDescent="0.3">
      <c r="A72" s="39" t="s">
        <v>1302</v>
      </c>
      <c r="B72" s="39" t="s">
        <v>30</v>
      </c>
      <c r="C72" s="61">
        <v>11</v>
      </c>
      <c r="D72" s="41">
        <v>1</v>
      </c>
      <c r="E72" s="40" t="s">
        <v>84</v>
      </c>
      <c r="F72" s="42">
        <v>0</v>
      </c>
      <c r="G72" s="43">
        <v>0</v>
      </c>
      <c r="H72" s="44">
        <v>1</v>
      </c>
      <c r="I72" s="39">
        <v>0</v>
      </c>
      <c r="K72" s="46">
        <f t="shared" si="6"/>
        <v>1</v>
      </c>
    </row>
    <row r="73" spans="1:11" ht="20.100000000000001" customHeight="1" x14ac:dyDescent="0.3">
      <c r="A73" s="39" t="s">
        <v>1302</v>
      </c>
      <c r="B73" s="39" t="s">
        <v>27</v>
      </c>
      <c r="C73" s="61">
        <v>15</v>
      </c>
      <c r="D73" s="41">
        <v>1</v>
      </c>
      <c r="E73" s="40" t="s">
        <v>85</v>
      </c>
      <c r="F73" s="42">
        <v>0</v>
      </c>
      <c r="G73" s="43">
        <v>0</v>
      </c>
      <c r="H73" s="44">
        <v>1</v>
      </c>
      <c r="I73" s="39">
        <v>0</v>
      </c>
      <c r="K73" s="46">
        <f t="shared" si="6"/>
        <v>1</v>
      </c>
    </row>
    <row r="74" spans="1:11" ht="20.100000000000001" customHeight="1" x14ac:dyDescent="0.3">
      <c r="A74" s="39" t="s">
        <v>1302</v>
      </c>
      <c r="B74" s="39" t="s">
        <v>27</v>
      </c>
      <c r="C74" s="61">
        <v>27</v>
      </c>
      <c r="D74" s="41">
        <v>2</v>
      </c>
      <c r="E74" s="40" t="s">
        <v>86</v>
      </c>
      <c r="F74" s="42">
        <v>0</v>
      </c>
      <c r="G74" s="43">
        <v>0</v>
      </c>
      <c r="H74" s="44">
        <v>1</v>
      </c>
      <c r="I74" s="39">
        <v>0</v>
      </c>
      <c r="K74" s="46">
        <f t="shared" ref="K74:K137" si="7">IF(ISNUMBER(SEARCH("MK_", A74)), IF(ISNUMBER(SEARCH("1", A74)), 1, IF(ISNUMBER(SEARCH("2", A74)), 2, IF(ISNUMBER(SEARCH("3", A74)), 3, IF(ISNUMBER(SEARCH("4", A74)), 4, IF(ISNUMBER(SEARCH("5", A74)), 5, "-"))))),D74)</f>
        <v>2</v>
      </c>
    </row>
    <row r="75" spans="1:11" ht="20.100000000000001" customHeight="1" x14ac:dyDescent="0.3">
      <c r="A75" s="39" t="s">
        <v>16</v>
      </c>
      <c r="B75" s="39" t="s">
        <v>1741</v>
      </c>
      <c r="C75" s="61" t="s">
        <v>9</v>
      </c>
      <c r="D75" s="41" t="s">
        <v>9</v>
      </c>
      <c r="E75" s="40" t="s">
        <v>87</v>
      </c>
      <c r="F75" s="42">
        <v>26.95</v>
      </c>
      <c r="G75" s="43">
        <v>27.05</v>
      </c>
      <c r="H75" s="44">
        <v>1</v>
      </c>
      <c r="I75" s="39">
        <v>0</v>
      </c>
      <c r="K75" s="46" t="str">
        <f t="shared" si="7"/>
        <v>-</v>
      </c>
    </row>
    <row r="76" spans="1:11" ht="20.100000000000001" customHeight="1" x14ac:dyDescent="0.3">
      <c r="A76" s="39" t="s">
        <v>1302</v>
      </c>
      <c r="B76" s="39" t="s">
        <v>30</v>
      </c>
      <c r="C76" s="61">
        <v>27</v>
      </c>
      <c r="D76" s="41">
        <v>2</v>
      </c>
      <c r="E76" s="50" t="s">
        <v>88</v>
      </c>
      <c r="F76" s="42">
        <v>0</v>
      </c>
      <c r="G76" s="43">
        <v>0</v>
      </c>
      <c r="H76" s="44">
        <v>1</v>
      </c>
      <c r="I76" s="39">
        <v>0</v>
      </c>
      <c r="K76" s="46">
        <f t="shared" si="7"/>
        <v>2</v>
      </c>
    </row>
    <row r="77" spans="1:11" ht="20.100000000000001" customHeight="1" x14ac:dyDescent="0.3">
      <c r="A77" s="39" t="s">
        <v>1302</v>
      </c>
      <c r="B77" s="39" t="s">
        <v>30</v>
      </c>
      <c r="C77" s="61">
        <v>15</v>
      </c>
      <c r="D77" s="41">
        <v>1</v>
      </c>
      <c r="E77" s="40" t="s">
        <v>89</v>
      </c>
      <c r="F77" s="42">
        <v>0</v>
      </c>
      <c r="G77" s="43">
        <v>0</v>
      </c>
      <c r="H77" s="44">
        <v>1</v>
      </c>
      <c r="I77" s="39">
        <v>0</v>
      </c>
      <c r="K77" s="46">
        <f t="shared" si="7"/>
        <v>1</v>
      </c>
    </row>
    <row r="78" spans="1:11" ht="20.100000000000001" customHeight="1" x14ac:dyDescent="0.3">
      <c r="A78" s="39" t="s">
        <v>1302</v>
      </c>
      <c r="B78" s="39" t="s">
        <v>27</v>
      </c>
      <c r="C78" s="61">
        <v>9</v>
      </c>
      <c r="D78" s="41">
        <v>1</v>
      </c>
      <c r="E78" s="39" t="s">
        <v>91</v>
      </c>
      <c r="F78" s="42">
        <v>0</v>
      </c>
      <c r="G78" s="43">
        <v>0</v>
      </c>
      <c r="H78" s="44">
        <v>1</v>
      </c>
      <c r="I78" s="39">
        <v>0</v>
      </c>
      <c r="K78" s="46">
        <f t="shared" si="7"/>
        <v>1</v>
      </c>
    </row>
    <row r="79" spans="1:11" ht="20.100000000000001" customHeight="1" x14ac:dyDescent="0.3">
      <c r="A79" s="39" t="s">
        <v>1302</v>
      </c>
      <c r="B79" s="39" t="s">
        <v>27</v>
      </c>
      <c r="C79" s="61">
        <v>1</v>
      </c>
      <c r="D79" s="41">
        <v>2</v>
      </c>
      <c r="E79" s="39" t="s">
        <v>92</v>
      </c>
      <c r="F79" s="42">
        <v>0</v>
      </c>
      <c r="G79" s="43">
        <v>0</v>
      </c>
      <c r="H79" s="44">
        <v>1</v>
      </c>
      <c r="I79" s="39">
        <v>0</v>
      </c>
      <c r="K79" s="46">
        <f t="shared" si="7"/>
        <v>2</v>
      </c>
    </row>
    <row r="80" spans="1:11" ht="20.100000000000001" customHeight="1" x14ac:dyDescent="0.3">
      <c r="A80" s="39" t="s">
        <v>16</v>
      </c>
      <c r="B80" s="39" t="s">
        <v>1741</v>
      </c>
      <c r="C80" s="61" t="s">
        <v>9</v>
      </c>
      <c r="D80" s="41" t="s">
        <v>9</v>
      </c>
      <c r="E80" s="39" t="s">
        <v>90</v>
      </c>
      <c r="F80" s="42">
        <v>26.95</v>
      </c>
      <c r="G80" s="43">
        <v>27.05</v>
      </c>
      <c r="H80" s="44">
        <v>1</v>
      </c>
      <c r="I80" s="39">
        <v>0</v>
      </c>
      <c r="K80" s="46" t="str">
        <f t="shared" si="7"/>
        <v>-</v>
      </c>
    </row>
    <row r="81" spans="1:11" ht="20.100000000000001" customHeight="1" x14ac:dyDescent="0.3">
      <c r="A81" s="39" t="s">
        <v>1302</v>
      </c>
      <c r="B81" s="39" t="s">
        <v>30</v>
      </c>
      <c r="C81" s="61">
        <v>1</v>
      </c>
      <c r="D81" s="41">
        <v>2</v>
      </c>
      <c r="E81" s="51" t="s">
        <v>93</v>
      </c>
      <c r="F81" s="42">
        <v>0</v>
      </c>
      <c r="G81" s="43">
        <v>0</v>
      </c>
      <c r="H81" s="44">
        <v>1</v>
      </c>
      <c r="I81" s="39">
        <v>0</v>
      </c>
      <c r="K81" s="46">
        <f t="shared" si="7"/>
        <v>2</v>
      </c>
    </row>
    <row r="82" spans="1:11" ht="20.100000000000001" customHeight="1" x14ac:dyDescent="0.3">
      <c r="A82" s="39" t="s">
        <v>1302</v>
      </c>
      <c r="B82" s="39" t="s">
        <v>30</v>
      </c>
      <c r="C82" s="61">
        <v>9</v>
      </c>
      <c r="D82" s="41">
        <v>1</v>
      </c>
      <c r="E82" s="39" t="s">
        <v>95</v>
      </c>
      <c r="F82" s="42">
        <v>0</v>
      </c>
      <c r="G82" s="43">
        <v>0</v>
      </c>
      <c r="H82" s="44">
        <v>1</v>
      </c>
      <c r="I82" s="39">
        <v>0</v>
      </c>
      <c r="K82" s="46">
        <f t="shared" si="7"/>
        <v>1</v>
      </c>
    </row>
    <row r="83" spans="1:11" ht="20.100000000000001" customHeight="1" x14ac:dyDescent="0.3">
      <c r="A83" s="39" t="s">
        <v>1302</v>
      </c>
      <c r="B83" s="39" t="s">
        <v>27</v>
      </c>
      <c r="C83" s="61">
        <v>10</v>
      </c>
      <c r="D83" s="41">
        <v>1</v>
      </c>
      <c r="E83" s="39" t="s">
        <v>96</v>
      </c>
      <c r="F83" s="42">
        <v>0</v>
      </c>
      <c r="G83" s="43">
        <v>0</v>
      </c>
      <c r="H83" s="44">
        <v>1</v>
      </c>
      <c r="I83" s="39">
        <v>0</v>
      </c>
      <c r="K83" s="46">
        <f t="shared" si="7"/>
        <v>1</v>
      </c>
    </row>
    <row r="84" spans="1:11" ht="20.100000000000001" customHeight="1" x14ac:dyDescent="0.3">
      <c r="A84" s="39" t="s">
        <v>1302</v>
      </c>
      <c r="B84" s="39" t="s">
        <v>27</v>
      </c>
      <c r="C84" s="61">
        <v>2</v>
      </c>
      <c r="D84" s="41">
        <v>2</v>
      </c>
      <c r="E84" s="39" t="s">
        <v>97</v>
      </c>
      <c r="F84" s="42">
        <v>0</v>
      </c>
      <c r="G84" s="43">
        <v>0</v>
      </c>
      <c r="H84" s="44">
        <v>1</v>
      </c>
      <c r="I84" s="39">
        <v>0</v>
      </c>
      <c r="K84" s="46">
        <f t="shared" si="7"/>
        <v>2</v>
      </c>
    </row>
    <row r="85" spans="1:11" ht="20.100000000000001" customHeight="1" x14ac:dyDescent="0.3">
      <c r="A85" s="39" t="s">
        <v>16</v>
      </c>
      <c r="B85" s="39" t="s">
        <v>1741</v>
      </c>
      <c r="C85" s="61" t="s">
        <v>9</v>
      </c>
      <c r="D85" s="41" t="s">
        <v>9</v>
      </c>
      <c r="E85" s="39" t="s">
        <v>98</v>
      </c>
      <c r="F85" s="42">
        <v>26.95</v>
      </c>
      <c r="G85" s="43">
        <v>27.05</v>
      </c>
      <c r="H85" s="44">
        <v>1</v>
      </c>
      <c r="I85" s="39">
        <v>0</v>
      </c>
      <c r="K85" s="46" t="str">
        <f t="shared" si="7"/>
        <v>-</v>
      </c>
    </row>
    <row r="86" spans="1:11" ht="20.100000000000001" customHeight="1" x14ac:dyDescent="0.3">
      <c r="A86" s="39" t="s">
        <v>1302</v>
      </c>
      <c r="B86" s="39" t="s">
        <v>30</v>
      </c>
      <c r="C86" s="61">
        <v>2</v>
      </c>
      <c r="D86" s="41">
        <v>2</v>
      </c>
      <c r="E86" s="51" t="s">
        <v>99</v>
      </c>
      <c r="F86" s="42">
        <v>0</v>
      </c>
      <c r="G86" s="43">
        <v>0</v>
      </c>
      <c r="H86" s="44">
        <v>1</v>
      </c>
      <c r="I86" s="39">
        <v>0</v>
      </c>
      <c r="K86" s="46">
        <f t="shared" si="7"/>
        <v>2</v>
      </c>
    </row>
    <row r="87" spans="1:11" ht="20.100000000000001" customHeight="1" x14ac:dyDescent="0.3">
      <c r="A87" s="39" t="s">
        <v>1302</v>
      </c>
      <c r="B87" s="39" t="s">
        <v>30</v>
      </c>
      <c r="C87" s="61">
        <v>10</v>
      </c>
      <c r="D87" s="41">
        <v>1</v>
      </c>
      <c r="E87" s="39" t="s">
        <v>94</v>
      </c>
      <c r="F87" s="42">
        <v>0</v>
      </c>
      <c r="G87" s="43">
        <v>0</v>
      </c>
      <c r="H87" s="44">
        <v>1</v>
      </c>
      <c r="I87" s="39">
        <v>0</v>
      </c>
      <c r="K87" s="46">
        <f t="shared" si="7"/>
        <v>1</v>
      </c>
    </row>
    <row r="88" spans="1:11" ht="20.100000000000001" customHeight="1" x14ac:dyDescent="0.3">
      <c r="A88" s="39" t="s">
        <v>1302</v>
      </c>
      <c r="B88" s="39" t="s">
        <v>27</v>
      </c>
      <c r="C88" s="61">
        <v>11</v>
      </c>
      <c r="D88" s="41">
        <v>1</v>
      </c>
      <c r="E88" s="39" t="s">
        <v>100</v>
      </c>
      <c r="F88" s="42">
        <v>0</v>
      </c>
      <c r="G88" s="43">
        <v>0</v>
      </c>
      <c r="H88" s="44">
        <v>1</v>
      </c>
      <c r="I88" s="39">
        <v>0</v>
      </c>
      <c r="K88" s="46">
        <f t="shared" si="7"/>
        <v>1</v>
      </c>
    </row>
    <row r="89" spans="1:11" ht="20.100000000000001" customHeight="1" x14ac:dyDescent="0.3">
      <c r="A89" s="39" t="s">
        <v>1302</v>
      </c>
      <c r="B89" s="39" t="s">
        <v>27</v>
      </c>
      <c r="C89" s="61">
        <v>4</v>
      </c>
      <c r="D89" s="41">
        <v>2</v>
      </c>
      <c r="E89" s="39" t="s">
        <v>101</v>
      </c>
      <c r="F89" s="42">
        <v>0</v>
      </c>
      <c r="G89" s="43">
        <v>0</v>
      </c>
      <c r="H89" s="44">
        <v>1</v>
      </c>
      <c r="I89" s="39">
        <v>0</v>
      </c>
      <c r="K89" s="46">
        <f t="shared" si="7"/>
        <v>2</v>
      </c>
    </row>
    <row r="90" spans="1:11" ht="20.100000000000001" customHeight="1" x14ac:dyDescent="0.3">
      <c r="A90" s="39" t="s">
        <v>16</v>
      </c>
      <c r="B90" s="39" t="s">
        <v>1741</v>
      </c>
      <c r="C90" s="61" t="s">
        <v>9</v>
      </c>
      <c r="D90" s="41" t="s">
        <v>9</v>
      </c>
      <c r="E90" s="39" t="s">
        <v>104</v>
      </c>
      <c r="F90" s="42">
        <v>26.95</v>
      </c>
      <c r="G90" s="43">
        <v>27.05</v>
      </c>
      <c r="H90" s="44">
        <v>1</v>
      </c>
      <c r="I90" s="39">
        <v>0</v>
      </c>
      <c r="K90" s="46" t="str">
        <f t="shared" si="7"/>
        <v>-</v>
      </c>
    </row>
    <row r="91" spans="1:11" ht="20.100000000000001" customHeight="1" x14ac:dyDescent="0.3">
      <c r="A91" s="39" t="s">
        <v>1302</v>
      </c>
      <c r="B91" s="39" t="s">
        <v>30</v>
      </c>
      <c r="C91" s="61">
        <v>4</v>
      </c>
      <c r="D91" s="41">
        <v>2</v>
      </c>
      <c r="E91" s="51" t="s">
        <v>102</v>
      </c>
      <c r="F91" s="42">
        <v>0</v>
      </c>
      <c r="G91" s="43">
        <v>0</v>
      </c>
      <c r="H91" s="44">
        <v>1</v>
      </c>
      <c r="I91" s="39">
        <v>0</v>
      </c>
      <c r="K91" s="46">
        <f t="shared" si="7"/>
        <v>2</v>
      </c>
    </row>
    <row r="92" spans="1:11" ht="20.100000000000001" customHeight="1" x14ac:dyDescent="0.3">
      <c r="A92" s="39" t="s">
        <v>1302</v>
      </c>
      <c r="B92" s="39" t="s">
        <v>30</v>
      </c>
      <c r="C92" s="61">
        <v>11</v>
      </c>
      <c r="D92" s="41">
        <v>1</v>
      </c>
      <c r="E92" s="39" t="s">
        <v>103</v>
      </c>
      <c r="F92" s="42">
        <v>0</v>
      </c>
      <c r="G92" s="43">
        <v>0</v>
      </c>
      <c r="H92" s="44">
        <v>1</v>
      </c>
      <c r="I92" s="39">
        <v>0</v>
      </c>
      <c r="K92" s="46">
        <f t="shared" si="7"/>
        <v>1</v>
      </c>
    </row>
    <row r="93" spans="1:11" ht="20.100000000000001" customHeight="1" x14ac:dyDescent="0.3">
      <c r="A93" s="39" t="s">
        <v>1302</v>
      </c>
      <c r="B93" s="39" t="s">
        <v>27</v>
      </c>
      <c r="C93" s="61">
        <v>12</v>
      </c>
      <c r="D93" s="41">
        <v>1</v>
      </c>
      <c r="E93" s="39" t="s">
        <v>105</v>
      </c>
      <c r="F93" s="42">
        <v>0</v>
      </c>
      <c r="G93" s="43">
        <v>0</v>
      </c>
      <c r="H93" s="44">
        <v>1</v>
      </c>
      <c r="I93" s="39">
        <v>0</v>
      </c>
      <c r="K93" s="46">
        <f t="shared" si="7"/>
        <v>1</v>
      </c>
    </row>
    <row r="94" spans="1:11" ht="20.100000000000001" customHeight="1" x14ac:dyDescent="0.3">
      <c r="A94" s="39" t="s">
        <v>1302</v>
      </c>
      <c r="B94" s="39" t="s">
        <v>27</v>
      </c>
      <c r="C94" s="61">
        <v>5</v>
      </c>
      <c r="D94" s="41">
        <v>2</v>
      </c>
      <c r="E94" s="39" t="s">
        <v>106</v>
      </c>
      <c r="F94" s="42">
        <v>0</v>
      </c>
      <c r="G94" s="43">
        <v>0</v>
      </c>
      <c r="H94" s="44">
        <v>1</v>
      </c>
      <c r="I94" s="39">
        <v>0</v>
      </c>
      <c r="K94" s="46">
        <f t="shared" si="7"/>
        <v>2</v>
      </c>
    </row>
    <row r="95" spans="1:11" ht="20.100000000000001" customHeight="1" x14ac:dyDescent="0.3">
      <c r="A95" s="39" t="s">
        <v>16</v>
      </c>
      <c r="B95" s="39" t="s">
        <v>1741</v>
      </c>
      <c r="C95" s="61" t="s">
        <v>9</v>
      </c>
      <c r="D95" s="41" t="s">
        <v>9</v>
      </c>
      <c r="E95" s="39" t="s">
        <v>107</v>
      </c>
      <c r="F95" s="42">
        <v>26.95</v>
      </c>
      <c r="G95" s="43">
        <v>27.05</v>
      </c>
      <c r="H95" s="44">
        <v>1</v>
      </c>
      <c r="I95" s="39">
        <v>0</v>
      </c>
      <c r="K95" s="46" t="str">
        <f t="shared" si="7"/>
        <v>-</v>
      </c>
    </row>
    <row r="96" spans="1:11" ht="20.100000000000001" customHeight="1" x14ac:dyDescent="0.3">
      <c r="A96" s="39" t="s">
        <v>1302</v>
      </c>
      <c r="B96" s="39" t="s">
        <v>30</v>
      </c>
      <c r="C96" s="61">
        <v>5</v>
      </c>
      <c r="D96" s="41">
        <v>2</v>
      </c>
      <c r="E96" s="51" t="s">
        <v>108</v>
      </c>
      <c r="F96" s="42">
        <v>0</v>
      </c>
      <c r="G96" s="43">
        <v>0</v>
      </c>
      <c r="H96" s="44">
        <v>1</v>
      </c>
      <c r="I96" s="39">
        <v>0</v>
      </c>
      <c r="K96" s="46">
        <f t="shared" si="7"/>
        <v>2</v>
      </c>
    </row>
    <row r="97" spans="1:11" ht="20.100000000000001" customHeight="1" x14ac:dyDescent="0.3">
      <c r="A97" s="39" t="s">
        <v>1302</v>
      </c>
      <c r="B97" s="39" t="s">
        <v>30</v>
      </c>
      <c r="C97" s="61">
        <v>12</v>
      </c>
      <c r="D97" s="41">
        <v>1</v>
      </c>
      <c r="E97" s="39" t="s">
        <v>109</v>
      </c>
      <c r="F97" s="42">
        <v>0</v>
      </c>
      <c r="G97" s="43">
        <v>0</v>
      </c>
      <c r="H97" s="44">
        <v>1</v>
      </c>
      <c r="I97" s="39">
        <v>0</v>
      </c>
      <c r="K97" s="46">
        <f t="shared" si="7"/>
        <v>1</v>
      </c>
    </row>
    <row r="98" spans="1:11" ht="20.100000000000001" customHeight="1" x14ac:dyDescent="0.3">
      <c r="A98" s="39" t="s">
        <v>1302</v>
      </c>
      <c r="B98" s="39" t="s">
        <v>27</v>
      </c>
      <c r="C98" s="61">
        <v>15</v>
      </c>
      <c r="D98" s="41">
        <v>1</v>
      </c>
      <c r="E98" s="39" t="s">
        <v>110</v>
      </c>
      <c r="F98" s="42">
        <v>0</v>
      </c>
      <c r="G98" s="43">
        <v>0</v>
      </c>
      <c r="H98" s="44">
        <v>1</v>
      </c>
      <c r="I98" s="39">
        <v>0</v>
      </c>
      <c r="K98" s="46">
        <f t="shared" si="7"/>
        <v>1</v>
      </c>
    </row>
    <row r="99" spans="1:11" ht="20.100000000000001" customHeight="1" x14ac:dyDescent="0.3">
      <c r="A99" s="39" t="s">
        <v>1302</v>
      </c>
      <c r="B99" s="39" t="s">
        <v>27</v>
      </c>
      <c r="C99" s="61">
        <v>7</v>
      </c>
      <c r="D99" s="41">
        <v>2</v>
      </c>
      <c r="E99" s="39" t="s">
        <v>111</v>
      </c>
      <c r="F99" s="42">
        <v>0</v>
      </c>
      <c r="G99" s="43">
        <v>0</v>
      </c>
      <c r="H99" s="44">
        <v>1</v>
      </c>
      <c r="I99" s="39">
        <v>0</v>
      </c>
      <c r="K99" s="46">
        <f t="shared" si="7"/>
        <v>2</v>
      </c>
    </row>
    <row r="100" spans="1:11" ht="20.100000000000001" customHeight="1" x14ac:dyDescent="0.3">
      <c r="A100" s="39" t="s">
        <v>16</v>
      </c>
      <c r="B100" s="39" t="s">
        <v>1741</v>
      </c>
      <c r="C100" s="61" t="s">
        <v>9</v>
      </c>
      <c r="D100" s="41" t="s">
        <v>9</v>
      </c>
      <c r="E100" s="39" t="s">
        <v>114</v>
      </c>
      <c r="F100" s="42">
        <v>26.95</v>
      </c>
      <c r="G100" s="43">
        <v>27.05</v>
      </c>
      <c r="H100" s="44">
        <v>1</v>
      </c>
      <c r="I100" s="39">
        <v>0</v>
      </c>
      <c r="K100" s="46" t="str">
        <f t="shared" si="7"/>
        <v>-</v>
      </c>
    </row>
    <row r="101" spans="1:11" ht="20.100000000000001" customHeight="1" x14ac:dyDescent="0.3">
      <c r="A101" s="39" t="s">
        <v>1302</v>
      </c>
      <c r="B101" s="39" t="s">
        <v>30</v>
      </c>
      <c r="C101" s="61">
        <v>7</v>
      </c>
      <c r="D101" s="41">
        <v>2</v>
      </c>
      <c r="E101" s="51" t="s">
        <v>112</v>
      </c>
      <c r="F101" s="42">
        <v>0</v>
      </c>
      <c r="G101" s="43">
        <v>0</v>
      </c>
      <c r="H101" s="44">
        <v>1</v>
      </c>
      <c r="I101" s="39">
        <v>0</v>
      </c>
      <c r="K101" s="46">
        <f t="shared" si="7"/>
        <v>2</v>
      </c>
    </row>
    <row r="102" spans="1:11" ht="20.100000000000001" customHeight="1" x14ac:dyDescent="0.3">
      <c r="A102" s="39" t="s">
        <v>1302</v>
      </c>
      <c r="B102" s="39" t="s">
        <v>30</v>
      </c>
      <c r="C102" s="61">
        <v>15</v>
      </c>
      <c r="D102" s="41">
        <v>1</v>
      </c>
      <c r="E102" s="39" t="s">
        <v>113</v>
      </c>
      <c r="F102" s="42">
        <v>0</v>
      </c>
      <c r="G102" s="43">
        <v>0</v>
      </c>
      <c r="H102" s="44">
        <v>1</v>
      </c>
      <c r="I102" s="39">
        <v>0</v>
      </c>
      <c r="K102" s="46">
        <f t="shared" si="7"/>
        <v>1</v>
      </c>
    </row>
    <row r="103" spans="1:11" ht="20.100000000000001" customHeight="1" x14ac:dyDescent="0.3">
      <c r="A103" s="39" t="s">
        <v>1302</v>
      </c>
      <c r="B103" s="39" t="s">
        <v>27</v>
      </c>
      <c r="C103" s="61">
        <v>14</v>
      </c>
      <c r="D103" s="41">
        <v>1</v>
      </c>
      <c r="E103" s="39" t="s">
        <v>115</v>
      </c>
      <c r="F103" s="42">
        <v>0</v>
      </c>
      <c r="G103" s="43">
        <v>0</v>
      </c>
      <c r="H103" s="44">
        <v>1</v>
      </c>
      <c r="I103" s="39">
        <v>0</v>
      </c>
      <c r="K103" s="46">
        <f t="shared" si="7"/>
        <v>1</v>
      </c>
    </row>
    <row r="104" spans="1:11" ht="20.100000000000001" customHeight="1" x14ac:dyDescent="0.3">
      <c r="A104" s="39" t="s">
        <v>1302</v>
      </c>
      <c r="B104" s="39" t="s">
        <v>27</v>
      </c>
      <c r="C104" s="61">
        <v>8</v>
      </c>
      <c r="D104" s="41">
        <v>2</v>
      </c>
      <c r="E104" s="39" t="s">
        <v>116</v>
      </c>
      <c r="F104" s="42">
        <v>0</v>
      </c>
      <c r="G104" s="43">
        <v>0</v>
      </c>
      <c r="H104" s="44">
        <v>1</v>
      </c>
      <c r="I104" s="39">
        <v>0</v>
      </c>
      <c r="K104" s="46">
        <f t="shared" si="7"/>
        <v>2</v>
      </c>
    </row>
    <row r="105" spans="1:11" ht="20.100000000000001" customHeight="1" x14ac:dyDescent="0.3">
      <c r="A105" s="39" t="s">
        <v>16</v>
      </c>
      <c r="B105" s="39" t="s">
        <v>1741</v>
      </c>
      <c r="C105" s="61" t="s">
        <v>9</v>
      </c>
      <c r="D105" s="41" t="s">
        <v>9</v>
      </c>
      <c r="E105" s="39" t="s">
        <v>117</v>
      </c>
      <c r="F105" s="42">
        <v>26.95</v>
      </c>
      <c r="G105" s="43">
        <v>27.05</v>
      </c>
      <c r="H105" s="44">
        <v>1</v>
      </c>
      <c r="I105" s="39">
        <v>0</v>
      </c>
      <c r="K105" s="46" t="str">
        <f t="shared" si="7"/>
        <v>-</v>
      </c>
    </row>
    <row r="106" spans="1:11" ht="20.100000000000001" customHeight="1" x14ac:dyDescent="0.3">
      <c r="A106" s="39" t="s">
        <v>1302</v>
      </c>
      <c r="B106" s="39" t="s">
        <v>30</v>
      </c>
      <c r="C106" s="61">
        <v>8</v>
      </c>
      <c r="D106" s="41">
        <v>2</v>
      </c>
      <c r="E106" s="51" t="s">
        <v>118</v>
      </c>
      <c r="F106" s="42">
        <v>0</v>
      </c>
      <c r="G106" s="43">
        <v>0</v>
      </c>
      <c r="H106" s="44">
        <v>1</v>
      </c>
      <c r="I106" s="39">
        <v>0</v>
      </c>
      <c r="K106" s="46">
        <f t="shared" si="7"/>
        <v>2</v>
      </c>
    </row>
    <row r="107" spans="1:11" ht="20.100000000000001" customHeight="1" x14ac:dyDescent="0.3">
      <c r="A107" s="39" t="s">
        <v>1302</v>
      </c>
      <c r="B107" s="39" t="s">
        <v>30</v>
      </c>
      <c r="C107" s="61">
        <v>8</v>
      </c>
      <c r="D107" s="41">
        <v>1</v>
      </c>
      <c r="E107" s="51" t="s">
        <v>118</v>
      </c>
      <c r="F107" s="42">
        <v>0</v>
      </c>
      <c r="G107" s="43">
        <v>0</v>
      </c>
      <c r="H107" s="44">
        <v>1</v>
      </c>
      <c r="I107" s="39">
        <v>0</v>
      </c>
      <c r="K107" s="46">
        <f t="shared" si="7"/>
        <v>1</v>
      </c>
    </row>
    <row r="108" spans="1:11" ht="20.100000000000001" customHeight="1" x14ac:dyDescent="0.3">
      <c r="A108" s="39" t="s">
        <v>1302</v>
      </c>
      <c r="B108" s="39" t="s">
        <v>30</v>
      </c>
      <c r="C108" s="61">
        <v>14</v>
      </c>
      <c r="D108" s="41">
        <v>1</v>
      </c>
      <c r="E108" s="39" t="s">
        <v>119</v>
      </c>
      <c r="F108" s="42">
        <v>0</v>
      </c>
      <c r="G108" s="43">
        <v>0</v>
      </c>
      <c r="H108" s="44">
        <v>1</v>
      </c>
      <c r="I108" s="39">
        <v>0</v>
      </c>
      <c r="K108" s="46">
        <f t="shared" si="7"/>
        <v>1</v>
      </c>
    </row>
    <row r="109" spans="1:11" ht="20.100000000000001" customHeight="1" x14ac:dyDescent="0.3">
      <c r="A109" s="39" t="s">
        <v>1302</v>
      </c>
      <c r="B109" s="39" t="s">
        <v>30</v>
      </c>
      <c r="C109" s="61" t="s">
        <v>920</v>
      </c>
      <c r="D109" s="41">
        <v>5</v>
      </c>
      <c r="E109" s="39" t="s">
        <v>123</v>
      </c>
      <c r="F109" s="42">
        <v>0</v>
      </c>
      <c r="G109" s="43">
        <v>0</v>
      </c>
      <c r="H109" s="44">
        <v>1</v>
      </c>
      <c r="I109" s="39">
        <v>0</v>
      </c>
      <c r="K109" s="46">
        <f t="shared" si="7"/>
        <v>5</v>
      </c>
    </row>
    <row r="110" spans="1:11" ht="20.100000000000001" customHeight="1" x14ac:dyDescent="0.3">
      <c r="A110" s="39" t="s">
        <v>8</v>
      </c>
      <c r="B110" s="39" t="s">
        <v>15</v>
      </c>
      <c r="C110" s="61" t="s">
        <v>9</v>
      </c>
      <c r="D110" s="41" t="s">
        <v>9</v>
      </c>
      <c r="E110" s="40" t="s">
        <v>1406</v>
      </c>
      <c r="F110" s="42">
        <v>0</v>
      </c>
      <c r="G110" s="43">
        <v>0</v>
      </c>
      <c r="H110" s="44">
        <v>1</v>
      </c>
      <c r="I110" s="39">
        <v>0</v>
      </c>
      <c r="K110" s="46" t="str">
        <f t="shared" si="7"/>
        <v>-</v>
      </c>
    </row>
    <row r="111" spans="1:11" ht="20.100000000000001" customHeight="1" x14ac:dyDescent="0.3">
      <c r="A111" s="39" t="s">
        <v>8</v>
      </c>
      <c r="B111" s="39" t="s">
        <v>10</v>
      </c>
      <c r="C111" s="61">
        <v>0</v>
      </c>
      <c r="D111" s="41" t="s">
        <v>9</v>
      </c>
      <c r="E111" s="40" t="s">
        <v>1330</v>
      </c>
      <c r="F111" s="42">
        <v>-0.1</v>
      </c>
      <c r="G111" s="43">
        <v>2</v>
      </c>
      <c r="H111" s="44">
        <v>1</v>
      </c>
      <c r="I111" s="39">
        <v>0</v>
      </c>
      <c r="K111" s="46" t="str">
        <f t="shared" si="7"/>
        <v>-</v>
      </c>
    </row>
    <row r="112" spans="1:11" ht="20.100000000000001" customHeight="1" x14ac:dyDescent="0.3">
      <c r="A112" s="39" t="s">
        <v>1302</v>
      </c>
      <c r="B112" s="39" t="s">
        <v>27</v>
      </c>
      <c r="C112" s="61" t="s">
        <v>922</v>
      </c>
      <c r="D112" s="41">
        <v>5</v>
      </c>
      <c r="E112" s="39" t="s">
        <v>1416</v>
      </c>
      <c r="F112" s="42">
        <v>0</v>
      </c>
      <c r="G112" s="43">
        <v>0</v>
      </c>
      <c r="H112" s="44">
        <v>1</v>
      </c>
      <c r="I112" s="39">
        <v>0</v>
      </c>
      <c r="K112" s="46">
        <f t="shared" si="7"/>
        <v>5</v>
      </c>
    </row>
    <row r="113" spans="1:11" ht="20.100000000000001" customHeight="1" x14ac:dyDescent="0.3">
      <c r="A113" s="39" t="s">
        <v>1302</v>
      </c>
      <c r="B113" s="39" t="s">
        <v>27</v>
      </c>
      <c r="C113" s="61">
        <v>13</v>
      </c>
      <c r="D113" s="41">
        <v>1</v>
      </c>
      <c r="E113" s="39" t="s">
        <v>1417</v>
      </c>
      <c r="F113" s="42">
        <v>0</v>
      </c>
      <c r="G113" s="43">
        <v>0</v>
      </c>
      <c r="H113" s="44">
        <v>1</v>
      </c>
      <c r="I113" s="39">
        <v>0</v>
      </c>
      <c r="K113" s="46">
        <f t="shared" si="7"/>
        <v>1</v>
      </c>
    </row>
    <row r="114" spans="1:11" ht="20.100000000000001" customHeight="1" x14ac:dyDescent="0.3">
      <c r="A114" s="39" t="s">
        <v>1302</v>
      </c>
      <c r="B114" s="39" t="s">
        <v>27</v>
      </c>
      <c r="C114" s="61" t="s">
        <v>923</v>
      </c>
      <c r="D114" s="41">
        <v>4</v>
      </c>
      <c r="E114" s="39" t="s">
        <v>1418</v>
      </c>
      <c r="F114" s="42">
        <v>0</v>
      </c>
      <c r="G114" s="43">
        <v>0</v>
      </c>
      <c r="H114" s="44">
        <v>1</v>
      </c>
      <c r="I114" s="39">
        <v>0</v>
      </c>
      <c r="K114" s="46">
        <f t="shared" si="7"/>
        <v>4</v>
      </c>
    </row>
    <row r="115" spans="1:11" ht="20.100000000000001" customHeight="1" x14ac:dyDescent="0.3">
      <c r="A115" s="39" t="s">
        <v>16</v>
      </c>
      <c r="B115" s="39" t="s">
        <v>1741</v>
      </c>
      <c r="C115" s="61" t="s">
        <v>9</v>
      </c>
      <c r="D115" s="41" t="s">
        <v>9</v>
      </c>
      <c r="E115" s="39" t="s">
        <v>124</v>
      </c>
      <c r="F115" s="42">
        <v>-0.02</v>
      </c>
      <c r="G115" s="43">
        <v>0.02</v>
      </c>
      <c r="H115" s="44">
        <v>1</v>
      </c>
      <c r="I115" s="39">
        <v>0</v>
      </c>
      <c r="K115" s="46" t="str">
        <f t="shared" si="7"/>
        <v>-</v>
      </c>
    </row>
    <row r="116" spans="1:11" ht="20.100000000000001" customHeight="1" x14ac:dyDescent="0.3">
      <c r="A116" s="39" t="s">
        <v>1302</v>
      </c>
      <c r="B116" s="39" t="s">
        <v>30</v>
      </c>
      <c r="C116" s="61" t="s">
        <v>923</v>
      </c>
      <c r="D116" s="41">
        <v>4</v>
      </c>
      <c r="E116" s="39" t="s">
        <v>1420</v>
      </c>
      <c r="F116" s="42">
        <v>0</v>
      </c>
      <c r="G116" s="43">
        <v>0</v>
      </c>
      <c r="H116" s="44">
        <v>1</v>
      </c>
      <c r="I116" s="39">
        <v>0</v>
      </c>
      <c r="K116" s="46">
        <f t="shared" si="7"/>
        <v>4</v>
      </c>
    </row>
    <row r="117" spans="1:11" ht="20.100000000000001" customHeight="1" x14ac:dyDescent="0.3">
      <c r="A117" s="39" t="s">
        <v>1303</v>
      </c>
      <c r="B117" s="39" t="s">
        <v>27</v>
      </c>
      <c r="C117" s="61" t="s">
        <v>924</v>
      </c>
      <c r="D117" s="41" t="s">
        <v>9</v>
      </c>
      <c r="E117" s="39" t="s">
        <v>1419</v>
      </c>
      <c r="F117" s="42">
        <v>0</v>
      </c>
      <c r="G117" s="43">
        <v>0</v>
      </c>
      <c r="H117" s="44">
        <v>1</v>
      </c>
      <c r="I117" s="39">
        <v>0</v>
      </c>
      <c r="K117" s="46" t="str">
        <f t="shared" si="7"/>
        <v>-</v>
      </c>
    </row>
    <row r="118" spans="1:11" ht="20.100000000000001" customHeight="1" x14ac:dyDescent="0.3">
      <c r="A118" s="39" t="s">
        <v>912</v>
      </c>
      <c r="B118" s="39" t="s">
        <v>10</v>
      </c>
      <c r="C118" s="61">
        <v>0</v>
      </c>
      <c r="D118" s="41" t="s">
        <v>9</v>
      </c>
      <c r="E118" s="39" t="s">
        <v>1684</v>
      </c>
      <c r="F118" s="42">
        <v>-0.1</v>
      </c>
      <c r="G118" s="43">
        <v>0.1</v>
      </c>
      <c r="H118" s="44">
        <v>1</v>
      </c>
      <c r="I118" s="39">
        <v>0</v>
      </c>
      <c r="K118" s="46" t="str">
        <f t="shared" si="7"/>
        <v>-</v>
      </c>
    </row>
    <row r="119" spans="1:11" ht="20.100000000000001" customHeight="1" x14ac:dyDescent="0.3">
      <c r="A119" s="39" t="s">
        <v>912</v>
      </c>
      <c r="B119" s="39" t="s">
        <v>12</v>
      </c>
      <c r="C119" s="61" t="s">
        <v>9</v>
      </c>
      <c r="D119" s="41" t="s">
        <v>9</v>
      </c>
      <c r="E119" s="39" t="s">
        <v>361</v>
      </c>
      <c r="F119" s="42">
        <v>0</v>
      </c>
      <c r="G119" s="43">
        <v>0</v>
      </c>
      <c r="H119" s="44">
        <v>1</v>
      </c>
      <c r="I119" s="39">
        <v>0</v>
      </c>
      <c r="K119" s="46" t="str">
        <f t="shared" si="7"/>
        <v>-</v>
      </c>
    </row>
    <row r="120" spans="1:11" ht="20.100000000000001" customHeight="1" x14ac:dyDescent="0.3">
      <c r="A120" s="39" t="s">
        <v>1302</v>
      </c>
      <c r="B120" s="39" t="s">
        <v>27</v>
      </c>
      <c r="C120" s="61">
        <v>8</v>
      </c>
      <c r="D120" s="41">
        <v>1</v>
      </c>
      <c r="E120" s="39" t="s">
        <v>1421</v>
      </c>
      <c r="F120" s="42">
        <v>0</v>
      </c>
      <c r="G120" s="43">
        <v>0</v>
      </c>
      <c r="H120" s="44">
        <v>1</v>
      </c>
      <c r="I120" s="39">
        <v>0</v>
      </c>
      <c r="K120" s="46">
        <f t="shared" si="7"/>
        <v>1</v>
      </c>
    </row>
    <row r="121" spans="1:11" ht="20.100000000000001" customHeight="1" x14ac:dyDescent="0.3">
      <c r="A121" s="39" t="s">
        <v>1302</v>
      </c>
      <c r="B121" s="39" t="s">
        <v>27</v>
      </c>
      <c r="C121" s="61">
        <v>28</v>
      </c>
      <c r="D121" s="41">
        <v>2</v>
      </c>
      <c r="E121" s="39" t="s">
        <v>1421</v>
      </c>
      <c r="F121" s="42">
        <v>0</v>
      </c>
      <c r="G121" s="43">
        <v>0</v>
      </c>
      <c r="H121" s="44">
        <v>1</v>
      </c>
      <c r="I121" s="39">
        <v>0</v>
      </c>
      <c r="K121" s="46">
        <f t="shared" si="7"/>
        <v>2</v>
      </c>
    </row>
    <row r="122" spans="1:11" ht="20.100000000000001" customHeight="1" x14ac:dyDescent="0.3">
      <c r="A122" s="39" t="s">
        <v>16</v>
      </c>
      <c r="B122" s="39" t="s">
        <v>1741</v>
      </c>
      <c r="C122" s="61" t="s">
        <v>9</v>
      </c>
      <c r="D122" s="41" t="s">
        <v>9</v>
      </c>
      <c r="E122" s="39" t="s">
        <v>125</v>
      </c>
      <c r="F122" s="42">
        <v>-0.01</v>
      </c>
      <c r="G122" s="43">
        <v>0.01</v>
      </c>
      <c r="H122" s="44">
        <v>1</v>
      </c>
      <c r="I122" s="39">
        <v>0</v>
      </c>
      <c r="K122" s="46" t="str">
        <f t="shared" si="7"/>
        <v>-</v>
      </c>
    </row>
    <row r="123" spans="1:11" ht="20.100000000000001" customHeight="1" x14ac:dyDescent="0.3">
      <c r="A123" s="39" t="s">
        <v>1302</v>
      </c>
      <c r="B123" s="39" t="s">
        <v>30</v>
      </c>
      <c r="C123" s="61">
        <v>28</v>
      </c>
      <c r="D123" s="41">
        <v>2</v>
      </c>
      <c r="E123" s="39" t="s">
        <v>1424</v>
      </c>
      <c r="F123" s="42">
        <v>0</v>
      </c>
      <c r="G123" s="43">
        <v>0</v>
      </c>
      <c r="H123" s="44">
        <v>1</v>
      </c>
      <c r="I123" s="39">
        <v>0</v>
      </c>
      <c r="K123" s="46">
        <f t="shared" si="7"/>
        <v>2</v>
      </c>
    </row>
    <row r="124" spans="1:11" ht="20.100000000000001" customHeight="1" x14ac:dyDescent="0.3">
      <c r="A124" s="39" t="s">
        <v>1302</v>
      </c>
      <c r="B124" s="39" t="s">
        <v>30</v>
      </c>
      <c r="C124" s="61">
        <v>8</v>
      </c>
      <c r="D124" s="41">
        <v>1</v>
      </c>
      <c r="E124" s="39" t="s">
        <v>1424</v>
      </c>
      <c r="F124" s="42">
        <v>0</v>
      </c>
      <c r="G124" s="43">
        <v>0</v>
      </c>
      <c r="H124" s="44">
        <v>1</v>
      </c>
      <c r="I124" s="39">
        <v>0</v>
      </c>
      <c r="K124" s="46">
        <f t="shared" si="7"/>
        <v>1</v>
      </c>
    </row>
    <row r="125" spans="1:11" ht="20.100000000000001" customHeight="1" x14ac:dyDescent="0.3">
      <c r="A125" s="39" t="s">
        <v>1303</v>
      </c>
      <c r="B125" s="39" t="s">
        <v>30</v>
      </c>
      <c r="C125" s="61">
        <v>128</v>
      </c>
      <c r="D125" s="41" t="s">
        <v>9</v>
      </c>
      <c r="E125" s="39" t="s">
        <v>925</v>
      </c>
      <c r="F125" s="42">
        <v>0</v>
      </c>
      <c r="G125" s="43">
        <v>0</v>
      </c>
      <c r="H125" s="44">
        <v>1</v>
      </c>
      <c r="I125" s="39">
        <v>0</v>
      </c>
      <c r="K125" s="46" t="str">
        <f t="shared" si="7"/>
        <v>-</v>
      </c>
    </row>
    <row r="126" spans="1:11" ht="20.100000000000001" customHeight="1" x14ac:dyDescent="0.3">
      <c r="A126" s="39" t="s">
        <v>1303</v>
      </c>
      <c r="B126" s="39" t="s">
        <v>27</v>
      </c>
      <c r="C126" s="61">
        <v>73</v>
      </c>
      <c r="D126" s="41" t="s">
        <v>9</v>
      </c>
      <c r="E126" s="39" t="s">
        <v>1410</v>
      </c>
      <c r="F126" s="42">
        <v>0</v>
      </c>
      <c r="G126" s="43">
        <v>0</v>
      </c>
      <c r="H126" s="44">
        <v>1</v>
      </c>
      <c r="I126" s="39">
        <v>0</v>
      </c>
      <c r="K126" s="46" t="str">
        <f t="shared" si="7"/>
        <v>-</v>
      </c>
    </row>
    <row r="127" spans="1:11" ht="20.100000000000001" customHeight="1" x14ac:dyDescent="0.3">
      <c r="A127" s="39" t="s">
        <v>1302</v>
      </c>
      <c r="B127" s="39" t="s">
        <v>27</v>
      </c>
      <c r="C127" s="61" t="s">
        <v>923</v>
      </c>
      <c r="D127" s="41">
        <v>4</v>
      </c>
      <c r="E127" s="39" t="s">
        <v>1411</v>
      </c>
      <c r="F127" s="42">
        <v>0</v>
      </c>
      <c r="G127" s="43">
        <v>0</v>
      </c>
      <c r="H127" s="44">
        <v>1</v>
      </c>
      <c r="I127" s="39">
        <v>0</v>
      </c>
      <c r="K127" s="46">
        <f t="shared" si="7"/>
        <v>4</v>
      </c>
    </row>
    <row r="128" spans="1:11" ht="20.100000000000001" customHeight="1" x14ac:dyDescent="0.3">
      <c r="A128" s="39" t="s">
        <v>16</v>
      </c>
      <c r="B128" s="39" t="s">
        <v>1741</v>
      </c>
      <c r="C128" s="61" t="s">
        <v>9</v>
      </c>
      <c r="D128" s="41" t="s">
        <v>9</v>
      </c>
      <c r="E128" s="39" t="s">
        <v>1516</v>
      </c>
      <c r="F128" s="42">
        <v>-0.03</v>
      </c>
      <c r="G128" s="43">
        <v>0.03</v>
      </c>
      <c r="H128" s="44">
        <v>1</v>
      </c>
      <c r="I128" s="39">
        <v>0</v>
      </c>
      <c r="K128" s="46" t="str">
        <f t="shared" si="7"/>
        <v>-</v>
      </c>
    </row>
    <row r="129" spans="1:11" ht="20.100000000000001" customHeight="1" x14ac:dyDescent="0.3">
      <c r="A129" s="39" t="s">
        <v>1302</v>
      </c>
      <c r="B129" s="39" t="s">
        <v>30</v>
      </c>
      <c r="C129" s="61" t="s">
        <v>923</v>
      </c>
      <c r="D129" s="41">
        <v>4</v>
      </c>
      <c r="E129" s="39" t="s">
        <v>1412</v>
      </c>
      <c r="F129" s="42">
        <v>0</v>
      </c>
      <c r="G129" s="43">
        <v>0</v>
      </c>
      <c r="H129" s="44">
        <v>1</v>
      </c>
      <c r="I129" s="39">
        <v>0</v>
      </c>
      <c r="K129" s="46">
        <f t="shared" si="7"/>
        <v>4</v>
      </c>
    </row>
    <row r="130" spans="1:11" ht="20.100000000000001" customHeight="1" x14ac:dyDescent="0.3">
      <c r="A130" s="39" t="s">
        <v>1303</v>
      </c>
      <c r="B130" s="39" t="s">
        <v>30</v>
      </c>
      <c r="C130" s="61">
        <v>73</v>
      </c>
      <c r="D130" s="41" t="s">
        <v>9</v>
      </c>
      <c r="E130" s="39" t="s">
        <v>1409</v>
      </c>
      <c r="F130" s="42">
        <v>0</v>
      </c>
      <c r="G130" s="43">
        <v>0</v>
      </c>
      <c r="H130" s="44">
        <v>1</v>
      </c>
      <c r="I130" s="39">
        <v>0</v>
      </c>
      <c r="K130" s="46" t="str">
        <f t="shared" si="7"/>
        <v>-</v>
      </c>
    </row>
    <row r="131" spans="1:11" ht="20.100000000000001" customHeight="1" x14ac:dyDescent="0.3">
      <c r="A131" s="39" t="s">
        <v>912</v>
      </c>
      <c r="B131" s="39" t="s">
        <v>15</v>
      </c>
      <c r="C131" s="61" t="s">
        <v>9</v>
      </c>
      <c r="D131" s="41" t="s">
        <v>9</v>
      </c>
      <c r="E131" s="39" t="s">
        <v>360</v>
      </c>
      <c r="F131" s="42">
        <v>0</v>
      </c>
      <c r="G131" s="43">
        <v>0</v>
      </c>
      <c r="H131" s="44">
        <v>1</v>
      </c>
      <c r="I131" s="39">
        <v>0</v>
      </c>
      <c r="K131" s="46" t="str">
        <f t="shared" si="7"/>
        <v>-</v>
      </c>
    </row>
    <row r="132" spans="1:11" ht="20.100000000000001" customHeight="1" x14ac:dyDescent="0.3">
      <c r="A132" s="39" t="s">
        <v>1303</v>
      </c>
      <c r="B132" s="39" t="s">
        <v>27</v>
      </c>
      <c r="C132" s="61">
        <v>128</v>
      </c>
      <c r="D132" s="41" t="s">
        <v>9</v>
      </c>
      <c r="E132" s="39" t="s">
        <v>926</v>
      </c>
      <c r="F132" s="42">
        <v>0</v>
      </c>
      <c r="G132" s="43">
        <v>0</v>
      </c>
      <c r="H132" s="44">
        <v>1</v>
      </c>
      <c r="I132" s="39">
        <v>0</v>
      </c>
      <c r="K132" s="46" t="str">
        <f t="shared" si="7"/>
        <v>-</v>
      </c>
    </row>
    <row r="133" spans="1:11" ht="20.100000000000001" customHeight="1" x14ac:dyDescent="0.3">
      <c r="A133" s="39" t="s">
        <v>912</v>
      </c>
      <c r="B133" s="39" t="s">
        <v>10</v>
      </c>
      <c r="C133" s="61">
        <v>3</v>
      </c>
      <c r="D133" s="41" t="s">
        <v>9</v>
      </c>
      <c r="E133" s="39" t="s">
        <v>363</v>
      </c>
      <c r="F133" s="42">
        <v>2.95</v>
      </c>
      <c r="G133" s="43">
        <v>3.05</v>
      </c>
      <c r="H133" s="44">
        <v>1</v>
      </c>
      <c r="I133" s="39">
        <v>0</v>
      </c>
      <c r="K133" s="46" t="str">
        <f t="shared" si="7"/>
        <v>-</v>
      </c>
    </row>
    <row r="134" spans="1:11" ht="20.100000000000001" customHeight="1" x14ac:dyDescent="0.3">
      <c r="A134" s="39" t="s">
        <v>912</v>
      </c>
      <c r="B134" s="39" t="s">
        <v>12</v>
      </c>
      <c r="C134" s="61" t="s">
        <v>9</v>
      </c>
      <c r="D134" s="41" t="s">
        <v>9</v>
      </c>
      <c r="E134" s="39" t="s">
        <v>362</v>
      </c>
      <c r="F134" s="42">
        <v>0</v>
      </c>
      <c r="G134" s="43">
        <v>0</v>
      </c>
      <c r="H134" s="44">
        <v>1</v>
      </c>
      <c r="I134" s="39">
        <v>0</v>
      </c>
      <c r="K134" s="46" t="str">
        <f t="shared" si="7"/>
        <v>-</v>
      </c>
    </row>
    <row r="135" spans="1:11" ht="20.100000000000001" customHeight="1" x14ac:dyDescent="0.3">
      <c r="A135" s="39" t="s">
        <v>1302</v>
      </c>
      <c r="B135" s="39" t="s">
        <v>27</v>
      </c>
      <c r="C135" s="61">
        <v>8</v>
      </c>
      <c r="D135" s="41">
        <v>1</v>
      </c>
      <c r="E135" s="39" t="s">
        <v>1413</v>
      </c>
      <c r="F135" s="42">
        <v>0</v>
      </c>
      <c r="G135" s="43">
        <v>0</v>
      </c>
      <c r="H135" s="44">
        <v>1</v>
      </c>
      <c r="I135" s="39">
        <v>0</v>
      </c>
      <c r="K135" s="46">
        <f t="shared" si="7"/>
        <v>1</v>
      </c>
    </row>
    <row r="136" spans="1:11" ht="20.100000000000001" customHeight="1" x14ac:dyDescent="0.3">
      <c r="A136" s="39" t="s">
        <v>1302</v>
      </c>
      <c r="B136" s="39" t="s">
        <v>27</v>
      </c>
      <c r="C136" s="61">
        <v>28</v>
      </c>
      <c r="D136" s="41">
        <v>2</v>
      </c>
      <c r="E136" s="39" t="s">
        <v>1413</v>
      </c>
      <c r="F136" s="42">
        <v>0</v>
      </c>
      <c r="G136" s="43">
        <v>0</v>
      </c>
      <c r="H136" s="44">
        <v>1</v>
      </c>
      <c r="I136" s="39">
        <v>0</v>
      </c>
      <c r="K136" s="46">
        <f t="shared" si="7"/>
        <v>2</v>
      </c>
    </row>
    <row r="137" spans="1:11" ht="20.100000000000001" customHeight="1" x14ac:dyDescent="0.3">
      <c r="A137" s="39" t="s">
        <v>16</v>
      </c>
      <c r="B137" s="39" t="s">
        <v>1741</v>
      </c>
      <c r="C137" s="61" t="s">
        <v>9</v>
      </c>
      <c r="D137" s="41" t="s">
        <v>9</v>
      </c>
      <c r="E137" s="39" t="s">
        <v>126</v>
      </c>
      <c r="F137" s="42">
        <v>2.98</v>
      </c>
      <c r="G137" s="43">
        <v>3.02</v>
      </c>
      <c r="H137" s="44">
        <v>1</v>
      </c>
      <c r="I137" s="39">
        <v>0</v>
      </c>
      <c r="K137" s="46" t="str">
        <f t="shared" si="7"/>
        <v>-</v>
      </c>
    </row>
    <row r="138" spans="1:11" ht="20.100000000000001" customHeight="1" x14ac:dyDescent="0.3">
      <c r="A138" s="39" t="s">
        <v>1302</v>
      </c>
      <c r="B138" s="39" t="s">
        <v>30</v>
      </c>
      <c r="C138" s="61">
        <v>28</v>
      </c>
      <c r="D138" s="41">
        <v>2</v>
      </c>
      <c r="E138" s="39" t="s">
        <v>1414</v>
      </c>
      <c r="F138" s="42">
        <v>0</v>
      </c>
      <c r="G138" s="43">
        <v>0</v>
      </c>
      <c r="H138" s="44">
        <v>1</v>
      </c>
      <c r="I138" s="39">
        <v>0</v>
      </c>
      <c r="K138" s="46">
        <f t="shared" ref="K138:K201" si="8">IF(ISNUMBER(SEARCH("MK_", A138)), IF(ISNUMBER(SEARCH("1", A138)), 1, IF(ISNUMBER(SEARCH("2", A138)), 2, IF(ISNUMBER(SEARCH("3", A138)), 3, IF(ISNUMBER(SEARCH("4", A138)), 4, IF(ISNUMBER(SEARCH("5", A138)), 5, "-"))))),D138)</f>
        <v>2</v>
      </c>
    </row>
    <row r="139" spans="1:11" ht="20.100000000000001" customHeight="1" x14ac:dyDescent="0.3">
      <c r="A139" s="39" t="s">
        <v>1302</v>
      </c>
      <c r="B139" s="39" t="s">
        <v>30</v>
      </c>
      <c r="C139" s="61">
        <v>8</v>
      </c>
      <c r="D139" s="41">
        <v>1</v>
      </c>
      <c r="E139" s="39" t="s">
        <v>1414</v>
      </c>
      <c r="F139" s="42">
        <v>0</v>
      </c>
      <c r="G139" s="43">
        <v>0</v>
      </c>
      <c r="H139" s="44">
        <v>1</v>
      </c>
      <c r="I139" s="39">
        <v>0</v>
      </c>
      <c r="K139" s="46">
        <f t="shared" si="8"/>
        <v>1</v>
      </c>
    </row>
    <row r="140" spans="1:11" ht="20.100000000000001" customHeight="1" x14ac:dyDescent="0.3">
      <c r="A140" s="39" t="s">
        <v>1303</v>
      </c>
      <c r="B140" s="39" t="s">
        <v>30</v>
      </c>
      <c r="C140" s="61">
        <v>128</v>
      </c>
      <c r="D140" s="41" t="s">
        <v>9</v>
      </c>
      <c r="E140" s="39" t="s">
        <v>927</v>
      </c>
      <c r="F140" s="42">
        <v>0</v>
      </c>
      <c r="G140" s="43">
        <v>0</v>
      </c>
      <c r="H140" s="44">
        <v>1</v>
      </c>
      <c r="I140" s="39">
        <v>0</v>
      </c>
      <c r="K140" s="46" t="str">
        <f t="shared" si="8"/>
        <v>-</v>
      </c>
    </row>
    <row r="141" spans="1:11" ht="20.100000000000001" customHeight="1" x14ac:dyDescent="0.3">
      <c r="A141" s="39" t="s">
        <v>1303</v>
      </c>
      <c r="B141" s="39" t="s">
        <v>27</v>
      </c>
      <c r="C141" s="61">
        <v>73</v>
      </c>
      <c r="D141" s="41" t="s">
        <v>9</v>
      </c>
      <c r="E141" s="39" t="s">
        <v>928</v>
      </c>
      <c r="F141" s="42">
        <v>0</v>
      </c>
      <c r="G141" s="43">
        <v>0</v>
      </c>
      <c r="H141" s="44">
        <v>1</v>
      </c>
      <c r="I141" s="39">
        <v>0</v>
      </c>
      <c r="K141" s="46" t="str">
        <f t="shared" si="8"/>
        <v>-</v>
      </c>
    </row>
    <row r="142" spans="1:11" ht="20.100000000000001" customHeight="1" x14ac:dyDescent="0.3">
      <c r="A142" s="39" t="s">
        <v>1302</v>
      </c>
      <c r="B142" s="39" t="s">
        <v>27</v>
      </c>
      <c r="C142" s="61" t="s">
        <v>923</v>
      </c>
      <c r="D142" s="41">
        <v>4</v>
      </c>
      <c r="E142" s="39" t="s">
        <v>1415</v>
      </c>
      <c r="F142" s="42">
        <v>0</v>
      </c>
      <c r="G142" s="43">
        <v>0</v>
      </c>
      <c r="H142" s="44">
        <v>1</v>
      </c>
      <c r="I142" s="39">
        <v>0</v>
      </c>
      <c r="K142" s="46">
        <f t="shared" si="8"/>
        <v>4</v>
      </c>
    </row>
    <row r="143" spans="1:11" ht="20.100000000000001" customHeight="1" x14ac:dyDescent="0.3">
      <c r="A143" s="39" t="s">
        <v>16</v>
      </c>
      <c r="B143" s="39" t="s">
        <v>1741</v>
      </c>
      <c r="C143" s="61" t="s">
        <v>9</v>
      </c>
      <c r="D143" s="41" t="s">
        <v>9</v>
      </c>
      <c r="E143" s="39" t="s">
        <v>1517</v>
      </c>
      <c r="F143" s="42">
        <v>1.36</v>
      </c>
      <c r="G143" s="43">
        <v>1.46</v>
      </c>
      <c r="H143" s="44">
        <v>1</v>
      </c>
      <c r="I143" s="39">
        <v>0</v>
      </c>
      <c r="K143" s="46" t="str">
        <f t="shared" si="8"/>
        <v>-</v>
      </c>
    </row>
    <row r="144" spans="1:11" ht="20.100000000000001" customHeight="1" x14ac:dyDescent="0.3">
      <c r="A144" s="39" t="s">
        <v>1302</v>
      </c>
      <c r="B144" s="39" t="s">
        <v>30</v>
      </c>
      <c r="C144" s="61" t="s">
        <v>923</v>
      </c>
      <c r="D144" s="41">
        <v>4</v>
      </c>
      <c r="E144" s="39" t="s">
        <v>1518</v>
      </c>
      <c r="F144" s="42">
        <v>0</v>
      </c>
      <c r="G144" s="43">
        <v>0</v>
      </c>
      <c r="H144" s="44">
        <v>1</v>
      </c>
      <c r="I144" s="39">
        <v>0</v>
      </c>
      <c r="K144" s="46">
        <f t="shared" si="8"/>
        <v>4</v>
      </c>
    </row>
    <row r="145" spans="1:11" ht="20.100000000000001" customHeight="1" x14ac:dyDescent="0.3">
      <c r="A145" s="39" t="s">
        <v>1303</v>
      </c>
      <c r="B145" s="39" t="s">
        <v>30</v>
      </c>
      <c r="C145" s="61">
        <v>73</v>
      </c>
      <c r="D145" s="41" t="s">
        <v>9</v>
      </c>
      <c r="E145" s="39" t="s">
        <v>1519</v>
      </c>
      <c r="F145" s="42">
        <v>0</v>
      </c>
      <c r="G145" s="43">
        <v>0</v>
      </c>
      <c r="H145" s="44">
        <v>1</v>
      </c>
      <c r="I145" s="39">
        <v>0</v>
      </c>
      <c r="K145" s="46" t="str">
        <f t="shared" si="8"/>
        <v>-</v>
      </c>
    </row>
    <row r="146" spans="1:11" ht="20.100000000000001" customHeight="1" x14ac:dyDescent="0.3">
      <c r="A146" s="39" t="s">
        <v>912</v>
      </c>
      <c r="B146" s="39" t="s">
        <v>15</v>
      </c>
      <c r="C146" s="61" t="s">
        <v>9</v>
      </c>
      <c r="D146" s="41" t="s">
        <v>9</v>
      </c>
      <c r="E146" s="39" t="s">
        <v>364</v>
      </c>
      <c r="F146" s="42">
        <v>0</v>
      </c>
      <c r="G146" s="43">
        <v>0</v>
      </c>
      <c r="H146" s="44">
        <v>1</v>
      </c>
      <c r="I146" s="39">
        <v>0</v>
      </c>
      <c r="K146" s="46" t="str">
        <f t="shared" si="8"/>
        <v>-</v>
      </c>
    </row>
    <row r="147" spans="1:11" ht="20.100000000000001" customHeight="1" x14ac:dyDescent="0.3">
      <c r="A147" s="39" t="s">
        <v>1303</v>
      </c>
      <c r="B147" s="39" t="s">
        <v>27</v>
      </c>
      <c r="C147" s="61">
        <v>128</v>
      </c>
      <c r="D147" s="41" t="s">
        <v>9</v>
      </c>
      <c r="E147" s="39" t="s">
        <v>929</v>
      </c>
      <c r="F147" s="42">
        <v>0</v>
      </c>
      <c r="G147" s="43">
        <v>0</v>
      </c>
      <c r="H147" s="44">
        <v>1</v>
      </c>
      <c r="I147" s="39">
        <v>0</v>
      </c>
      <c r="K147" s="46" t="str">
        <f t="shared" si="8"/>
        <v>-</v>
      </c>
    </row>
    <row r="148" spans="1:11" ht="20.100000000000001" customHeight="1" x14ac:dyDescent="0.3">
      <c r="A148" s="39" t="s">
        <v>912</v>
      </c>
      <c r="B148" s="39" t="s">
        <v>10</v>
      </c>
      <c r="C148" s="61">
        <v>6</v>
      </c>
      <c r="D148" s="41" t="s">
        <v>9</v>
      </c>
      <c r="E148" s="39" t="s">
        <v>1685</v>
      </c>
      <c r="F148" s="42">
        <v>5.95</v>
      </c>
      <c r="G148" s="43">
        <v>6.05</v>
      </c>
      <c r="H148" s="44">
        <v>1</v>
      </c>
      <c r="I148" s="39">
        <v>0</v>
      </c>
      <c r="K148" s="46" t="str">
        <f t="shared" si="8"/>
        <v>-</v>
      </c>
    </row>
    <row r="149" spans="1:11" ht="20.100000000000001" customHeight="1" x14ac:dyDescent="0.3">
      <c r="A149" s="39" t="s">
        <v>912</v>
      </c>
      <c r="B149" s="39" t="s">
        <v>12</v>
      </c>
      <c r="C149" s="61" t="s">
        <v>9</v>
      </c>
      <c r="D149" s="41" t="s">
        <v>9</v>
      </c>
      <c r="E149" s="39" t="s">
        <v>365</v>
      </c>
      <c r="F149" s="42">
        <v>0</v>
      </c>
      <c r="G149" s="43">
        <v>0</v>
      </c>
      <c r="H149" s="44">
        <v>1</v>
      </c>
      <c r="I149" s="39">
        <v>0</v>
      </c>
      <c r="K149" s="46" t="str">
        <f t="shared" si="8"/>
        <v>-</v>
      </c>
    </row>
    <row r="150" spans="1:11" ht="20.100000000000001" customHeight="1" x14ac:dyDescent="0.3">
      <c r="A150" s="39" t="s">
        <v>1302</v>
      </c>
      <c r="B150" s="39" t="s">
        <v>27</v>
      </c>
      <c r="C150" s="61">
        <v>28</v>
      </c>
      <c r="D150" s="41">
        <v>2</v>
      </c>
      <c r="E150" s="39" t="s">
        <v>1680</v>
      </c>
      <c r="F150" s="42">
        <v>0</v>
      </c>
      <c r="G150" s="43">
        <v>0</v>
      </c>
      <c r="H150" s="44">
        <v>1</v>
      </c>
      <c r="I150" s="39">
        <v>0</v>
      </c>
      <c r="K150" s="46">
        <f t="shared" si="8"/>
        <v>2</v>
      </c>
    </row>
    <row r="151" spans="1:11" ht="20.100000000000001" customHeight="1" x14ac:dyDescent="0.3">
      <c r="A151" s="39" t="s">
        <v>1302</v>
      </c>
      <c r="B151" s="39" t="s">
        <v>27</v>
      </c>
      <c r="C151" s="61">
        <v>8</v>
      </c>
      <c r="D151" s="41">
        <v>1</v>
      </c>
      <c r="E151" s="39" t="s">
        <v>1680</v>
      </c>
      <c r="F151" s="42">
        <v>0</v>
      </c>
      <c r="G151" s="43">
        <v>0</v>
      </c>
      <c r="H151" s="44">
        <v>1</v>
      </c>
      <c r="I151" s="39">
        <v>0</v>
      </c>
      <c r="K151" s="46">
        <f t="shared" si="8"/>
        <v>1</v>
      </c>
    </row>
    <row r="152" spans="1:11" ht="20.100000000000001" customHeight="1" x14ac:dyDescent="0.3">
      <c r="A152" s="39" t="s">
        <v>16</v>
      </c>
      <c r="B152" s="39" t="s">
        <v>1741</v>
      </c>
      <c r="C152" s="61" t="s">
        <v>9</v>
      </c>
      <c r="D152" s="41" t="s">
        <v>9</v>
      </c>
      <c r="E152" s="39" t="s">
        <v>127</v>
      </c>
      <c r="F152" s="42">
        <v>5.98</v>
      </c>
      <c r="G152" s="43">
        <v>6.02</v>
      </c>
      <c r="H152" s="44">
        <v>1</v>
      </c>
      <c r="I152" s="39">
        <v>0</v>
      </c>
      <c r="K152" s="46" t="str">
        <f t="shared" si="8"/>
        <v>-</v>
      </c>
    </row>
    <row r="153" spans="1:11" ht="20.100000000000001" customHeight="1" x14ac:dyDescent="0.3">
      <c r="A153" s="39" t="s">
        <v>1302</v>
      </c>
      <c r="B153" s="39" t="s">
        <v>30</v>
      </c>
      <c r="C153" s="61">
        <v>8</v>
      </c>
      <c r="D153" s="41">
        <v>1</v>
      </c>
      <c r="E153" s="39" t="s">
        <v>1681</v>
      </c>
      <c r="F153" s="42">
        <v>0</v>
      </c>
      <c r="G153" s="43">
        <v>0</v>
      </c>
      <c r="H153" s="44">
        <v>1</v>
      </c>
      <c r="I153" s="39">
        <v>0</v>
      </c>
      <c r="K153" s="46">
        <f t="shared" si="8"/>
        <v>1</v>
      </c>
    </row>
    <row r="154" spans="1:11" ht="20.100000000000001" customHeight="1" x14ac:dyDescent="0.3">
      <c r="A154" s="39" t="s">
        <v>1302</v>
      </c>
      <c r="B154" s="39" t="s">
        <v>30</v>
      </c>
      <c r="C154" s="61">
        <v>28</v>
      </c>
      <c r="D154" s="41">
        <v>2</v>
      </c>
      <c r="E154" s="39" t="s">
        <v>1681</v>
      </c>
      <c r="F154" s="42">
        <v>0</v>
      </c>
      <c r="G154" s="43">
        <v>0</v>
      </c>
      <c r="H154" s="44">
        <v>1</v>
      </c>
      <c r="I154" s="39">
        <v>0</v>
      </c>
      <c r="K154" s="46">
        <f t="shared" si="8"/>
        <v>2</v>
      </c>
    </row>
    <row r="155" spans="1:11" ht="20.100000000000001" customHeight="1" x14ac:dyDescent="0.3">
      <c r="A155" s="39" t="s">
        <v>1303</v>
      </c>
      <c r="B155" s="39" t="s">
        <v>30</v>
      </c>
      <c r="C155" s="61">
        <v>128</v>
      </c>
      <c r="D155" s="41" t="s">
        <v>9</v>
      </c>
      <c r="E155" s="39" t="s">
        <v>930</v>
      </c>
      <c r="F155" s="42">
        <v>0</v>
      </c>
      <c r="G155" s="43">
        <v>0</v>
      </c>
      <c r="H155" s="44">
        <v>1</v>
      </c>
      <c r="I155" s="39">
        <v>0</v>
      </c>
      <c r="K155" s="46" t="str">
        <f t="shared" si="8"/>
        <v>-</v>
      </c>
    </row>
    <row r="156" spans="1:11" ht="20.100000000000001" customHeight="1" x14ac:dyDescent="0.3">
      <c r="A156" s="39" t="s">
        <v>1303</v>
      </c>
      <c r="B156" s="39" t="s">
        <v>27</v>
      </c>
      <c r="C156" s="61">
        <v>73</v>
      </c>
      <c r="D156" s="41" t="s">
        <v>9</v>
      </c>
      <c r="E156" s="39" t="s">
        <v>1520</v>
      </c>
      <c r="F156" s="42">
        <v>0</v>
      </c>
      <c r="G156" s="43">
        <v>0</v>
      </c>
      <c r="H156" s="44">
        <v>1</v>
      </c>
      <c r="I156" s="39">
        <v>0</v>
      </c>
      <c r="K156" s="46" t="str">
        <f t="shared" si="8"/>
        <v>-</v>
      </c>
    </row>
    <row r="157" spans="1:11" ht="20.100000000000001" customHeight="1" x14ac:dyDescent="0.3">
      <c r="A157" s="39" t="s">
        <v>1302</v>
      </c>
      <c r="B157" s="39" t="s">
        <v>27</v>
      </c>
      <c r="C157" s="61" t="s">
        <v>923</v>
      </c>
      <c r="D157" s="41">
        <v>4</v>
      </c>
      <c r="E157" s="39" t="s">
        <v>1521</v>
      </c>
      <c r="F157" s="42">
        <v>0</v>
      </c>
      <c r="G157" s="43">
        <v>0</v>
      </c>
      <c r="H157" s="44">
        <v>1</v>
      </c>
      <c r="I157" s="39">
        <v>0</v>
      </c>
      <c r="K157" s="46">
        <f t="shared" si="8"/>
        <v>4</v>
      </c>
    </row>
    <row r="158" spans="1:11" ht="20.100000000000001" customHeight="1" x14ac:dyDescent="0.3">
      <c r="A158" s="39" t="s">
        <v>16</v>
      </c>
      <c r="B158" s="39" t="s">
        <v>1741</v>
      </c>
      <c r="C158" s="61" t="s">
        <v>9</v>
      </c>
      <c r="D158" s="41" t="s">
        <v>9</v>
      </c>
      <c r="E158" s="39" t="s">
        <v>1522</v>
      </c>
      <c r="F158" s="42">
        <v>2.74</v>
      </c>
      <c r="G158" s="43">
        <v>2.9</v>
      </c>
      <c r="H158" s="44">
        <v>1</v>
      </c>
      <c r="I158" s="39">
        <v>0</v>
      </c>
      <c r="K158" s="46" t="str">
        <f t="shared" si="8"/>
        <v>-</v>
      </c>
    </row>
    <row r="159" spans="1:11" ht="20.100000000000001" customHeight="1" x14ac:dyDescent="0.3">
      <c r="A159" s="39" t="s">
        <v>1302</v>
      </c>
      <c r="B159" s="39" t="s">
        <v>30</v>
      </c>
      <c r="C159" s="61" t="s">
        <v>923</v>
      </c>
      <c r="D159" s="41">
        <v>4</v>
      </c>
      <c r="E159" s="39" t="s">
        <v>1523</v>
      </c>
      <c r="F159" s="42">
        <v>0</v>
      </c>
      <c r="G159" s="43">
        <v>0</v>
      </c>
      <c r="H159" s="44">
        <v>1</v>
      </c>
      <c r="I159" s="39">
        <v>0</v>
      </c>
      <c r="K159" s="46">
        <f t="shared" si="8"/>
        <v>4</v>
      </c>
    </row>
    <row r="160" spans="1:11" ht="20.100000000000001" customHeight="1" x14ac:dyDescent="0.3">
      <c r="A160" s="39" t="s">
        <v>1303</v>
      </c>
      <c r="B160" s="39" t="s">
        <v>30</v>
      </c>
      <c r="C160" s="61" t="s">
        <v>931</v>
      </c>
      <c r="D160" s="41" t="s">
        <v>9</v>
      </c>
      <c r="E160" s="39" t="s">
        <v>1524</v>
      </c>
      <c r="F160" s="42">
        <v>0</v>
      </c>
      <c r="G160" s="43">
        <v>0</v>
      </c>
      <c r="H160" s="44">
        <v>1</v>
      </c>
      <c r="I160" s="39">
        <v>0</v>
      </c>
      <c r="K160" s="46" t="str">
        <f t="shared" si="8"/>
        <v>-</v>
      </c>
    </row>
    <row r="161" spans="1:11" ht="20.100000000000001" customHeight="1" x14ac:dyDescent="0.3">
      <c r="A161" s="39" t="s">
        <v>912</v>
      </c>
      <c r="B161" s="39" t="s">
        <v>15</v>
      </c>
      <c r="C161" s="61" t="s">
        <v>9</v>
      </c>
      <c r="D161" s="41" t="s">
        <v>9</v>
      </c>
      <c r="E161" s="39" t="s">
        <v>367</v>
      </c>
      <c r="F161" s="42">
        <v>0</v>
      </c>
      <c r="G161" s="43">
        <v>0</v>
      </c>
      <c r="H161" s="44">
        <v>1</v>
      </c>
      <c r="I161" s="39">
        <v>0</v>
      </c>
      <c r="K161" s="46" t="str">
        <f t="shared" si="8"/>
        <v>-</v>
      </c>
    </row>
    <row r="162" spans="1:11" ht="20.100000000000001" customHeight="1" x14ac:dyDescent="0.3">
      <c r="A162" s="39" t="s">
        <v>1302</v>
      </c>
      <c r="B162" s="39" t="s">
        <v>27</v>
      </c>
      <c r="C162" s="61" t="s">
        <v>932</v>
      </c>
      <c r="D162" s="41">
        <v>4</v>
      </c>
      <c r="E162" s="39" t="s">
        <v>1425</v>
      </c>
      <c r="F162" s="42">
        <v>0</v>
      </c>
      <c r="G162" s="43">
        <v>0</v>
      </c>
      <c r="H162" s="44">
        <v>1</v>
      </c>
      <c r="I162" s="39">
        <v>0</v>
      </c>
      <c r="K162" s="46">
        <f t="shared" si="8"/>
        <v>4</v>
      </c>
    </row>
    <row r="163" spans="1:11" ht="20.100000000000001" customHeight="1" x14ac:dyDescent="0.3">
      <c r="A163" s="39" t="s">
        <v>16</v>
      </c>
      <c r="B163" s="39" t="s">
        <v>1741</v>
      </c>
      <c r="C163" s="61" t="s">
        <v>9</v>
      </c>
      <c r="D163" s="41" t="s">
        <v>9</v>
      </c>
      <c r="E163" s="39" t="s">
        <v>128</v>
      </c>
      <c r="F163" s="42">
        <v>-0.02</v>
      </c>
      <c r="G163" s="43">
        <v>0.02</v>
      </c>
      <c r="H163" s="44">
        <v>1</v>
      </c>
      <c r="I163" s="39">
        <v>0</v>
      </c>
      <c r="K163" s="46" t="str">
        <f t="shared" si="8"/>
        <v>-</v>
      </c>
    </row>
    <row r="164" spans="1:11" ht="20.100000000000001" customHeight="1" x14ac:dyDescent="0.3">
      <c r="A164" s="39" t="s">
        <v>1302</v>
      </c>
      <c r="B164" s="39" t="s">
        <v>30</v>
      </c>
      <c r="C164" s="61" t="s">
        <v>932</v>
      </c>
      <c r="D164" s="41">
        <v>4</v>
      </c>
      <c r="E164" s="39" t="s">
        <v>1682</v>
      </c>
      <c r="F164" s="42">
        <v>0</v>
      </c>
      <c r="G164" s="43">
        <v>0</v>
      </c>
      <c r="H164" s="44">
        <v>1</v>
      </c>
      <c r="I164" s="39">
        <v>0</v>
      </c>
      <c r="K164" s="46">
        <f t="shared" si="8"/>
        <v>4</v>
      </c>
    </row>
    <row r="165" spans="1:11" ht="20.100000000000001" customHeight="1" x14ac:dyDescent="0.3">
      <c r="A165" s="39" t="s">
        <v>912</v>
      </c>
      <c r="B165" s="39" t="s">
        <v>10</v>
      </c>
      <c r="C165" s="61">
        <v>0</v>
      </c>
      <c r="D165" s="41" t="s">
        <v>9</v>
      </c>
      <c r="E165" s="39" t="s">
        <v>1686</v>
      </c>
      <c r="F165" s="42">
        <v>-1E-3</v>
      </c>
      <c r="G165" s="43">
        <v>1E-3</v>
      </c>
      <c r="H165" s="44">
        <v>1</v>
      </c>
      <c r="I165" s="39">
        <v>0</v>
      </c>
      <c r="K165" s="46" t="str">
        <f t="shared" si="8"/>
        <v>-</v>
      </c>
    </row>
    <row r="166" spans="1:11" ht="20.100000000000001" customHeight="1" x14ac:dyDescent="0.3">
      <c r="A166" s="39" t="s">
        <v>912</v>
      </c>
      <c r="B166" s="39" t="s">
        <v>12</v>
      </c>
      <c r="C166" s="61" t="s">
        <v>9</v>
      </c>
      <c r="D166" s="41" t="s">
        <v>9</v>
      </c>
      <c r="E166" s="39" t="s">
        <v>366</v>
      </c>
      <c r="F166" s="42">
        <v>0</v>
      </c>
      <c r="G166" s="43">
        <v>0</v>
      </c>
      <c r="H166" s="44">
        <v>1</v>
      </c>
      <c r="I166" s="39">
        <v>0</v>
      </c>
      <c r="K166" s="46" t="str">
        <f t="shared" si="8"/>
        <v>-</v>
      </c>
    </row>
    <row r="167" spans="1:11" ht="20.100000000000001" customHeight="1" x14ac:dyDescent="0.3">
      <c r="A167" s="39" t="s">
        <v>1303</v>
      </c>
      <c r="B167" s="39" t="s">
        <v>27</v>
      </c>
      <c r="C167" s="61" t="s">
        <v>924</v>
      </c>
      <c r="D167" s="41" t="s">
        <v>9</v>
      </c>
      <c r="E167" s="39" t="s">
        <v>933</v>
      </c>
      <c r="F167" s="42">
        <v>0</v>
      </c>
      <c r="G167" s="43">
        <v>0</v>
      </c>
      <c r="H167" s="44">
        <v>1</v>
      </c>
      <c r="I167" s="39">
        <v>0</v>
      </c>
      <c r="K167" s="46" t="str">
        <f t="shared" si="8"/>
        <v>-</v>
      </c>
    </row>
    <row r="168" spans="1:11" ht="20.100000000000001" customHeight="1" x14ac:dyDescent="0.3">
      <c r="A168" s="39" t="s">
        <v>1302</v>
      </c>
      <c r="B168" s="39" t="s">
        <v>27</v>
      </c>
      <c r="C168" s="61">
        <v>28</v>
      </c>
      <c r="D168" s="41">
        <v>2</v>
      </c>
      <c r="E168" s="39" t="s">
        <v>1426</v>
      </c>
      <c r="F168" s="42">
        <v>0</v>
      </c>
      <c r="G168" s="43">
        <v>0</v>
      </c>
      <c r="H168" s="44">
        <v>1</v>
      </c>
      <c r="I168" s="39">
        <v>0</v>
      </c>
      <c r="K168" s="46">
        <f t="shared" si="8"/>
        <v>2</v>
      </c>
    </row>
    <row r="169" spans="1:11" ht="20.100000000000001" customHeight="1" x14ac:dyDescent="0.3">
      <c r="A169" s="39" t="s">
        <v>1302</v>
      </c>
      <c r="B169" s="39" t="s">
        <v>27</v>
      </c>
      <c r="C169" s="61">
        <v>8</v>
      </c>
      <c r="D169" s="41">
        <v>1</v>
      </c>
      <c r="E169" s="39" t="s">
        <v>1426</v>
      </c>
      <c r="F169" s="42">
        <v>0</v>
      </c>
      <c r="G169" s="43">
        <v>0</v>
      </c>
      <c r="H169" s="44">
        <v>1</v>
      </c>
      <c r="I169" s="39">
        <v>0</v>
      </c>
      <c r="K169" s="46">
        <f t="shared" si="8"/>
        <v>1</v>
      </c>
    </row>
    <row r="170" spans="1:11" ht="20.100000000000001" customHeight="1" x14ac:dyDescent="0.3">
      <c r="A170" s="39" t="s">
        <v>16</v>
      </c>
      <c r="B170" s="39" t="s">
        <v>1741</v>
      </c>
      <c r="C170" s="61" t="s">
        <v>9</v>
      </c>
      <c r="D170" s="41" t="s">
        <v>9</v>
      </c>
      <c r="E170" s="39" t="s">
        <v>129</v>
      </c>
      <c r="F170" s="42">
        <v>-0.01</v>
      </c>
      <c r="G170" s="43">
        <v>0.01</v>
      </c>
      <c r="H170" s="44">
        <v>1</v>
      </c>
      <c r="I170" s="39">
        <v>0</v>
      </c>
      <c r="K170" s="46" t="str">
        <f t="shared" si="8"/>
        <v>-</v>
      </c>
    </row>
    <row r="171" spans="1:11" ht="20.100000000000001" customHeight="1" x14ac:dyDescent="0.3">
      <c r="A171" s="39" t="s">
        <v>1302</v>
      </c>
      <c r="B171" s="39" t="s">
        <v>30</v>
      </c>
      <c r="C171" s="61">
        <v>8</v>
      </c>
      <c r="D171" s="41">
        <v>1</v>
      </c>
      <c r="E171" s="39" t="s">
        <v>1427</v>
      </c>
      <c r="F171" s="42">
        <v>0</v>
      </c>
      <c r="G171" s="43">
        <v>0</v>
      </c>
      <c r="H171" s="44">
        <v>1</v>
      </c>
      <c r="I171" s="39">
        <v>0</v>
      </c>
      <c r="K171" s="46">
        <f t="shared" si="8"/>
        <v>1</v>
      </c>
    </row>
    <row r="172" spans="1:11" ht="20.100000000000001" customHeight="1" x14ac:dyDescent="0.3">
      <c r="A172" s="39" t="s">
        <v>1302</v>
      </c>
      <c r="B172" s="39" t="s">
        <v>30</v>
      </c>
      <c r="C172" s="61">
        <v>28</v>
      </c>
      <c r="D172" s="41">
        <v>2</v>
      </c>
      <c r="E172" s="39" t="s">
        <v>1427</v>
      </c>
      <c r="F172" s="42">
        <v>0</v>
      </c>
      <c r="G172" s="43">
        <v>0</v>
      </c>
      <c r="H172" s="44">
        <v>1</v>
      </c>
      <c r="I172" s="39">
        <v>0</v>
      </c>
      <c r="K172" s="46">
        <f t="shared" si="8"/>
        <v>2</v>
      </c>
    </row>
    <row r="173" spans="1:11" ht="20.100000000000001" customHeight="1" x14ac:dyDescent="0.3">
      <c r="A173" s="39" t="s">
        <v>1303</v>
      </c>
      <c r="B173" s="39" t="s">
        <v>30</v>
      </c>
      <c r="C173" s="61">
        <v>128</v>
      </c>
      <c r="D173" s="41" t="s">
        <v>9</v>
      </c>
      <c r="E173" s="39" t="s">
        <v>1525</v>
      </c>
      <c r="F173" s="42">
        <v>0</v>
      </c>
      <c r="G173" s="43">
        <v>0</v>
      </c>
      <c r="H173" s="44">
        <v>1</v>
      </c>
      <c r="I173" s="39">
        <v>0</v>
      </c>
      <c r="K173" s="46" t="str">
        <f t="shared" si="8"/>
        <v>-</v>
      </c>
    </row>
    <row r="174" spans="1:11" ht="20.100000000000001" customHeight="1" x14ac:dyDescent="0.3">
      <c r="A174" s="39" t="s">
        <v>1303</v>
      </c>
      <c r="B174" s="39" t="s">
        <v>27</v>
      </c>
      <c r="C174" s="61">
        <v>72</v>
      </c>
      <c r="D174" s="41" t="s">
        <v>9</v>
      </c>
      <c r="E174" s="39" t="s">
        <v>1526</v>
      </c>
      <c r="F174" s="42">
        <v>0</v>
      </c>
      <c r="G174" s="43">
        <v>0</v>
      </c>
      <c r="H174" s="44">
        <v>1</v>
      </c>
      <c r="I174" s="39">
        <v>0</v>
      </c>
      <c r="K174" s="46" t="str">
        <f t="shared" si="8"/>
        <v>-</v>
      </c>
    </row>
    <row r="175" spans="1:11" ht="20.100000000000001" customHeight="1" x14ac:dyDescent="0.3">
      <c r="A175" s="39" t="s">
        <v>1302</v>
      </c>
      <c r="B175" s="39" t="s">
        <v>27</v>
      </c>
      <c r="C175" s="61" t="s">
        <v>932</v>
      </c>
      <c r="D175" s="41">
        <v>4</v>
      </c>
      <c r="E175" s="39" t="s">
        <v>1527</v>
      </c>
      <c r="F175" s="42">
        <v>0</v>
      </c>
      <c r="G175" s="43">
        <v>0</v>
      </c>
      <c r="H175" s="44">
        <v>1</v>
      </c>
      <c r="I175" s="39">
        <v>0</v>
      </c>
      <c r="K175" s="46">
        <f t="shared" si="8"/>
        <v>4</v>
      </c>
    </row>
    <row r="176" spans="1:11" ht="20.100000000000001" customHeight="1" x14ac:dyDescent="0.3">
      <c r="A176" s="39" t="s">
        <v>16</v>
      </c>
      <c r="B176" s="39" t="s">
        <v>1741</v>
      </c>
      <c r="C176" s="61" t="s">
        <v>9</v>
      </c>
      <c r="D176" s="41" t="s">
        <v>9</v>
      </c>
      <c r="E176" s="39" t="s">
        <v>1528</v>
      </c>
      <c r="F176" s="42">
        <v>-0.03</v>
      </c>
      <c r="G176" s="43">
        <v>0.03</v>
      </c>
      <c r="H176" s="44">
        <v>1</v>
      </c>
      <c r="I176" s="39">
        <v>0</v>
      </c>
      <c r="K176" s="46" t="str">
        <f t="shared" si="8"/>
        <v>-</v>
      </c>
    </row>
    <row r="177" spans="1:11" ht="20.100000000000001" customHeight="1" x14ac:dyDescent="0.3">
      <c r="A177" s="39" t="s">
        <v>1302</v>
      </c>
      <c r="B177" s="39" t="s">
        <v>30</v>
      </c>
      <c r="C177" s="61" t="s">
        <v>932</v>
      </c>
      <c r="D177" s="41">
        <v>4</v>
      </c>
      <c r="E177" s="39" t="s">
        <v>1529</v>
      </c>
      <c r="F177" s="42">
        <v>0</v>
      </c>
      <c r="G177" s="43">
        <v>0</v>
      </c>
      <c r="H177" s="44">
        <v>1</v>
      </c>
      <c r="I177" s="39">
        <v>0</v>
      </c>
      <c r="K177" s="46">
        <f t="shared" si="8"/>
        <v>4</v>
      </c>
    </row>
    <row r="178" spans="1:11" ht="20.100000000000001" customHeight="1" x14ac:dyDescent="0.3">
      <c r="A178" s="39" t="s">
        <v>1303</v>
      </c>
      <c r="B178" s="39" t="s">
        <v>30</v>
      </c>
      <c r="C178" s="61">
        <v>72</v>
      </c>
      <c r="D178" s="41" t="s">
        <v>9</v>
      </c>
      <c r="E178" s="39" t="s">
        <v>1530</v>
      </c>
      <c r="F178" s="42">
        <v>0</v>
      </c>
      <c r="G178" s="43">
        <v>0</v>
      </c>
      <c r="H178" s="44">
        <v>1</v>
      </c>
      <c r="I178" s="39">
        <v>0</v>
      </c>
      <c r="K178" s="46" t="str">
        <f t="shared" si="8"/>
        <v>-</v>
      </c>
    </row>
    <row r="179" spans="1:11" ht="20.100000000000001" customHeight="1" x14ac:dyDescent="0.3">
      <c r="A179" s="39" t="s">
        <v>912</v>
      </c>
      <c r="B179" s="39" t="s">
        <v>15</v>
      </c>
      <c r="C179" s="61" t="s">
        <v>9</v>
      </c>
      <c r="D179" s="41" t="s">
        <v>9</v>
      </c>
      <c r="E179" s="39" t="s">
        <v>368</v>
      </c>
      <c r="F179" s="42">
        <v>0</v>
      </c>
      <c r="G179" s="43">
        <v>0</v>
      </c>
      <c r="H179" s="44">
        <v>1</v>
      </c>
      <c r="I179" s="39">
        <v>0</v>
      </c>
      <c r="K179" s="46" t="str">
        <f t="shared" si="8"/>
        <v>-</v>
      </c>
    </row>
    <row r="180" spans="1:11" ht="20.100000000000001" customHeight="1" x14ac:dyDescent="0.3">
      <c r="A180" s="39" t="s">
        <v>1303</v>
      </c>
      <c r="B180" s="39" t="s">
        <v>27</v>
      </c>
      <c r="C180" s="61">
        <v>128</v>
      </c>
      <c r="D180" s="41" t="s">
        <v>9</v>
      </c>
      <c r="E180" s="39" t="s">
        <v>1531</v>
      </c>
      <c r="F180" s="42">
        <v>0</v>
      </c>
      <c r="G180" s="43">
        <v>0</v>
      </c>
      <c r="H180" s="44">
        <v>1</v>
      </c>
      <c r="I180" s="39">
        <v>0</v>
      </c>
      <c r="K180" s="46" t="str">
        <f t="shared" si="8"/>
        <v>-</v>
      </c>
    </row>
    <row r="181" spans="1:11" ht="20.100000000000001" customHeight="1" x14ac:dyDescent="0.3">
      <c r="A181" s="39" t="s">
        <v>912</v>
      </c>
      <c r="B181" s="39" t="s">
        <v>10</v>
      </c>
      <c r="C181" s="61">
        <v>3</v>
      </c>
      <c r="D181" s="41" t="s">
        <v>9</v>
      </c>
      <c r="E181" s="39" t="s">
        <v>1687</v>
      </c>
      <c r="F181" s="42">
        <v>2.95</v>
      </c>
      <c r="G181" s="43">
        <v>3.05</v>
      </c>
      <c r="H181" s="44">
        <v>1</v>
      </c>
      <c r="I181" s="39">
        <v>0</v>
      </c>
      <c r="K181" s="46" t="str">
        <f t="shared" si="8"/>
        <v>-</v>
      </c>
    </row>
    <row r="182" spans="1:11" ht="20.100000000000001" customHeight="1" x14ac:dyDescent="0.3">
      <c r="A182" s="39" t="s">
        <v>912</v>
      </c>
      <c r="B182" s="39" t="s">
        <v>12</v>
      </c>
      <c r="C182" s="61" t="s">
        <v>9</v>
      </c>
      <c r="D182" s="41" t="s">
        <v>9</v>
      </c>
      <c r="E182" s="39" t="s">
        <v>369</v>
      </c>
      <c r="F182" s="42">
        <v>0</v>
      </c>
      <c r="G182" s="43">
        <v>0</v>
      </c>
      <c r="H182" s="44">
        <v>1</v>
      </c>
      <c r="I182" s="39">
        <v>0</v>
      </c>
      <c r="K182" s="46" t="str">
        <f t="shared" si="8"/>
        <v>-</v>
      </c>
    </row>
    <row r="183" spans="1:11" ht="20.100000000000001" customHeight="1" x14ac:dyDescent="0.3">
      <c r="A183" s="39" t="s">
        <v>1302</v>
      </c>
      <c r="B183" s="39" t="s">
        <v>27</v>
      </c>
      <c r="C183" s="61">
        <v>8</v>
      </c>
      <c r="D183" s="41">
        <v>1</v>
      </c>
      <c r="E183" s="39" t="s">
        <v>1428</v>
      </c>
      <c r="F183" s="42">
        <v>0</v>
      </c>
      <c r="G183" s="43">
        <v>0</v>
      </c>
      <c r="H183" s="44">
        <v>1</v>
      </c>
      <c r="I183" s="39">
        <v>0</v>
      </c>
      <c r="K183" s="46">
        <f t="shared" si="8"/>
        <v>1</v>
      </c>
    </row>
    <row r="184" spans="1:11" ht="20.100000000000001" customHeight="1" x14ac:dyDescent="0.3">
      <c r="A184" s="39" t="s">
        <v>1302</v>
      </c>
      <c r="B184" s="39" t="s">
        <v>27</v>
      </c>
      <c r="C184" s="61">
        <v>28</v>
      </c>
      <c r="D184" s="41">
        <v>2</v>
      </c>
      <c r="E184" s="39" t="s">
        <v>1428</v>
      </c>
      <c r="F184" s="42">
        <v>0</v>
      </c>
      <c r="G184" s="43">
        <v>0</v>
      </c>
      <c r="H184" s="44">
        <v>1</v>
      </c>
      <c r="I184" s="39">
        <v>0</v>
      </c>
      <c r="K184" s="46">
        <f t="shared" si="8"/>
        <v>2</v>
      </c>
    </row>
    <row r="185" spans="1:11" ht="20.100000000000001" customHeight="1" x14ac:dyDescent="0.3">
      <c r="A185" s="39" t="s">
        <v>16</v>
      </c>
      <c r="B185" s="39" t="s">
        <v>1741</v>
      </c>
      <c r="C185" s="61" t="s">
        <v>9</v>
      </c>
      <c r="D185" s="41" t="s">
        <v>9</v>
      </c>
      <c r="E185" s="39" t="s">
        <v>130</v>
      </c>
      <c r="F185" s="42">
        <v>2.98</v>
      </c>
      <c r="G185" s="43">
        <v>3.02</v>
      </c>
      <c r="H185" s="44">
        <v>1</v>
      </c>
      <c r="I185" s="39">
        <v>0</v>
      </c>
      <c r="K185" s="46" t="str">
        <f t="shared" si="8"/>
        <v>-</v>
      </c>
    </row>
    <row r="186" spans="1:11" ht="20.100000000000001" customHeight="1" x14ac:dyDescent="0.3">
      <c r="A186" s="39" t="s">
        <v>1302</v>
      </c>
      <c r="B186" s="39" t="s">
        <v>30</v>
      </c>
      <c r="C186" s="61">
        <v>28</v>
      </c>
      <c r="D186" s="41">
        <v>2</v>
      </c>
      <c r="E186" s="39" t="s">
        <v>1429</v>
      </c>
      <c r="F186" s="42">
        <v>0</v>
      </c>
      <c r="G186" s="43">
        <v>0</v>
      </c>
      <c r="H186" s="44">
        <v>1</v>
      </c>
      <c r="I186" s="39">
        <v>0</v>
      </c>
      <c r="K186" s="46">
        <f t="shared" si="8"/>
        <v>2</v>
      </c>
    </row>
    <row r="187" spans="1:11" ht="20.100000000000001" customHeight="1" x14ac:dyDescent="0.3">
      <c r="A187" s="39" t="s">
        <v>1302</v>
      </c>
      <c r="B187" s="39" t="s">
        <v>30</v>
      </c>
      <c r="C187" s="61">
        <v>8</v>
      </c>
      <c r="D187" s="41">
        <v>1</v>
      </c>
      <c r="E187" s="39" t="s">
        <v>1429</v>
      </c>
      <c r="F187" s="42">
        <v>0</v>
      </c>
      <c r="G187" s="43">
        <v>0</v>
      </c>
      <c r="H187" s="44">
        <v>1</v>
      </c>
      <c r="I187" s="39">
        <v>0</v>
      </c>
      <c r="K187" s="46">
        <f t="shared" si="8"/>
        <v>1</v>
      </c>
    </row>
    <row r="188" spans="1:11" ht="20.100000000000001" customHeight="1" x14ac:dyDescent="0.3">
      <c r="A188" s="39" t="s">
        <v>1303</v>
      </c>
      <c r="B188" s="39" t="s">
        <v>30</v>
      </c>
      <c r="C188" s="61">
        <v>128</v>
      </c>
      <c r="D188" s="41" t="s">
        <v>9</v>
      </c>
      <c r="E188" s="39" t="s">
        <v>1532</v>
      </c>
      <c r="F188" s="42">
        <v>0</v>
      </c>
      <c r="G188" s="43">
        <v>0</v>
      </c>
      <c r="H188" s="44">
        <v>1</v>
      </c>
      <c r="I188" s="39">
        <v>0</v>
      </c>
      <c r="K188" s="46" t="str">
        <f t="shared" si="8"/>
        <v>-</v>
      </c>
    </row>
    <row r="189" spans="1:11" ht="20.100000000000001" customHeight="1" x14ac:dyDescent="0.3">
      <c r="A189" s="39" t="s">
        <v>1303</v>
      </c>
      <c r="B189" s="39" t="s">
        <v>27</v>
      </c>
      <c r="C189" s="61">
        <v>72</v>
      </c>
      <c r="D189" s="41" t="s">
        <v>9</v>
      </c>
      <c r="E189" s="39" t="s">
        <v>1533</v>
      </c>
      <c r="F189" s="42">
        <v>0</v>
      </c>
      <c r="G189" s="43">
        <v>0</v>
      </c>
      <c r="H189" s="44">
        <v>1</v>
      </c>
      <c r="I189" s="39">
        <v>0</v>
      </c>
      <c r="K189" s="46" t="str">
        <f t="shared" si="8"/>
        <v>-</v>
      </c>
    </row>
    <row r="190" spans="1:11" ht="20.100000000000001" customHeight="1" x14ac:dyDescent="0.3">
      <c r="A190" s="39" t="s">
        <v>1302</v>
      </c>
      <c r="B190" s="39" t="s">
        <v>27</v>
      </c>
      <c r="C190" s="61" t="s">
        <v>932</v>
      </c>
      <c r="D190" s="41">
        <v>4</v>
      </c>
      <c r="E190" s="39" t="s">
        <v>1534</v>
      </c>
      <c r="F190" s="42">
        <v>0</v>
      </c>
      <c r="G190" s="43">
        <v>0</v>
      </c>
      <c r="H190" s="44">
        <v>1</v>
      </c>
      <c r="I190" s="39">
        <v>0</v>
      </c>
      <c r="K190" s="46">
        <f t="shared" si="8"/>
        <v>4</v>
      </c>
    </row>
    <row r="191" spans="1:11" ht="20.100000000000001" customHeight="1" x14ac:dyDescent="0.3">
      <c r="A191" s="39" t="s">
        <v>16</v>
      </c>
      <c r="B191" s="39" t="s">
        <v>1741</v>
      </c>
      <c r="C191" s="61" t="s">
        <v>9</v>
      </c>
      <c r="D191" s="41" t="s">
        <v>9</v>
      </c>
      <c r="E191" s="39" t="s">
        <v>1535</v>
      </c>
      <c r="F191" s="42">
        <v>1.36</v>
      </c>
      <c r="G191" s="43">
        <v>1.46</v>
      </c>
      <c r="H191" s="44">
        <v>1</v>
      </c>
      <c r="I191" s="39">
        <v>0</v>
      </c>
      <c r="K191" s="46" t="str">
        <f t="shared" si="8"/>
        <v>-</v>
      </c>
    </row>
    <row r="192" spans="1:11" ht="20.100000000000001" customHeight="1" x14ac:dyDescent="0.3">
      <c r="A192" s="39" t="s">
        <v>1302</v>
      </c>
      <c r="B192" s="39" t="s">
        <v>30</v>
      </c>
      <c r="C192" s="61" t="s">
        <v>932</v>
      </c>
      <c r="D192" s="41">
        <v>4</v>
      </c>
      <c r="E192" s="39" t="s">
        <v>1536</v>
      </c>
      <c r="F192" s="42">
        <v>0</v>
      </c>
      <c r="G192" s="43">
        <v>0</v>
      </c>
      <c r="H192" s="44">
        <v>1</v>
      </c>
      <c r="I192" s="39">
        <v>0</v>
      </c>
      <c r="K192" s="46">
        <f t="shared" si="8"/>
        <v>4</v>
      </c>
    </row>
    <row r="193" spans="1:11" ht="20.100000000000001" customHeight="1" x14ac:dyDescent="0.3">
      <c r="A193" s="39" t="s">
        <v>1303</v>
      </c>
      <c r="B193" s="39" t="s">
        <v>30</v>
      </c>
      <c r="C193" s="61">
        <v>72</v>
      </c>
      <c r="D193" s="41" t="s">
        <v>9</v>
      </c>
      <c r="E193" s="39" t="s">
        <v>1537</v>
      </c>
      <c r="F193" s="42">
        <v>0</v>
      </c>
      <c r="G193" s="43">
        <v>0</v>
      </c>
      <c r="H193" s="44">
        <v>1</v>
      </c>
      <c r="I193" s="39">
        <v>0</v>
      </c>
      <c r="K193" s="46" t="str">
        <f t="shared" si="8"/>
        <v>-</v>
      </c>
    </row>
    <row r="194" spans="1:11" ht="20.100000000000001" customHeight="1" x14ac:dyDescent="0.3">
      <c r="A194" s="39" t="s">
        <v>912</v>
      </c>
      <c r="B194" s="39" t="s">
        <v>15</v>
      </c>
      <c r="C194" s="61" t="s">
        <v>9</v>
      </c>
      <c r="D194" s="41" t="s">
        <v>9</v>
      </c>
      <c r="E194" s="39" t="s">
        <v>370</v>
      </c>
      <c r="F194" s="42">
        <v>0</v>
      </c>
      <c r="G194" s="43">
        <v>0</v>
      </c>
      <c r="H194" s="44">
        <v>1</v>
      </c>
      <c r="I194" s="39">
        <v>0</v>
      </c>
      <c r="K194" s="46" t="str">
        <f t="shared" si="8"/>
        <v>-</v>
      </c>
    </row>
    <row r="195" spans="1:11" ht="20.100000000000001" customHeight="1" x14ac:dyDescent="0.3">
      <c r="A195" s="39" t="s">
        <v>1303</v>
      </c>
      <c r="B195" s="39" t="s">
        <v>27</v>
      </c>
      <c r="C195" s="61">
        <v>128</v>
      </c>
      <c r="D195" s="41" t="s">
        <v>9</v>
      </c>
      <c r="E195" s="39" t="s">
        <v>1538</v>
      </c>
      <c r="F195" s="42">
        <v>0</v>
      </c>
      <c r="G195" s="43">
        <v>0</v>
      </c>
      <c r="H195" s="44">
        <v>1</v>
      </c>
      <c r="I195" s="39">
        <v>0</v>
      </c>
      <c r="K195" s="46" t="str">
        <f t="shared" si="8"/>
        <v>-</v>
      </c>
    </row>
    <row r="196" spans="1:11" ht="20.100000000000001" customHeight="1" x14ac:dyDescent="0.3">
      <c r="A196" s="39" t="s">
        <v>912</v>
      </c>
      <c r="B196" s="39" t="s">
        <v>10</v>
      </c>
      <c r="C196" s="61">
        <v>6</v>
      </c>
      <c r="D196" s="41" t="s">
        <v>9</v>
      </c>
      <c r="E196" s="39" t="s">
        <v>1688</v>
      </c>
      <c r="F196" s="42">
        <v>5.95</v>
      </c>
      <c r="G196" s="43">
        <v>6.05</v>
      </c>
      <c r="H196" s="44">
        <v>1</v>
      </c>
      <c r="I196" s="39">
        <v>0</v>
      </c>
      <c r="K196" s="46" t="str">
        <f t="shared" si="8"/>
        <v>-</v>
      </c>
    </row>
    <row r="197" spans="1:11" ht="20.100000000000001" customHeight="1" x14ac:dyDescent="0.3">
      <c r="A197" s="39" t="s">
        <v>912</v>
      </c>
      <c r="B197" s="39" t="s">
        <v>12</v>
      </c>
      <c r="C197" s="61" t="s">
        <v>9</v>
      </c>
      <c r="D197" s="41" t="s">
        <v>9</v>
      </c>
      <c r="E197" s="39" t="s">
        <v>371</v>
      </c>
      <c r="F197" s="42">
        <v>0</v>
      </c>
      <c r="G197" s="43">
        <v>0</v>
      </c>
      <c r="H197" s="44">
        <v>1</v>
      </c>
      <c r="I197" s="39">
        <v>0</v>
      </c>
      <c r="K197" s="46" t="str">
        <f t="shared" si="8"/>
        <v>-</v>
      </c>
    </row>
    <row r="198" spans="1:11" ht="20.100000000000001" customHeight="1" x14ac:dyDescent="0.3">
      <c r="A198" s="39" t="s">
        <v>1302</v>
      </c>
      <c r="B198" s="39" t="s">
        <v>27</v>
      </c>
      <c r="C198" s="61">
        <v>8</v>
      </c>
      <c r="D198" s="41">
        <v>1</v>
      </c>
      <c r="E198" s="39" t="s">
        <v>1430</v>
      </c>
      <c r="F198" s="42">
        <v>0</v>
      </c>
      <c r="G198" s="43">
        <v>0</v>
      </c>
      <c r="H198" s="44">
        <v>1</v>
      </c>
      <c r="I198" s="39">
        <v>0</v>
      </c>
      <c r="K198" s="46">
        <f t="shared" si="8"/>
        <v>1</v>
      </c>
    </row>
    <row r="199" spans="1:11" ht="20.100000000000001" customHeight="1" x14ac:dyDescent="0.3">
      <c r="A199" s="39" t="s">
        <v>1302</v>
      </c>
      <c r="B199" s="39" t="s">
        <v>27</v>
      </c>
      <c r="C199" s="61">
        <v>28</v>
      </c>
      <c r="D199" s="41">
        <v>2</v>
      </c>
      <c r="E199" s="39" t="s">
        <v>1430</v>
      </c>
      <c r="F199" s="42">
        <v>0</v>
      </c>
      <c r="G199" s="43">
        <v>0</v>
      </c>
      <c r="H199" s="44">
        <v>1</v>
      </c>
      <c r="I199" s="39">
        <v>0</v>
      </c>
      <c r="K199" s="46">
        <f t="shared" si="8"/>
        <v>2</v>
      </c>
    </row>
    <row r="200" spans="1:11" ht="20.100000000000001" customHeight="1" x14ac:dyDescent="0.3">
      <c r="A200" s="39" t="s">
        <v>16</v>
      </c>
      <c r="B200" s="39" t="s">
        <v>1741</v>
      </c>
      <c r="C200" s="61" t="s">
        <v>9</v>
      </c>
      <c r="D200" s="41" t="s">
        <v>9</v>
      </c>
      <c r="E200" s="39" t="s">
        <v>131</v>
      </c>
      <c r="F200" s="42">
        <v>5.98</v>
      </c>
      <c r="G200" s="43">
        <v>6.02</v>
      </c>
      <c r="H200" s="44">
        <v>1</v>
      </c>
      <c r="I200" s="39">
        <v>0</v>
      </c>
      <c r="K200" s="46" t="str">
        <f t="shared" si="8"/>
        <v>-</v>
      </c>
    </row>
    <row r="201" spans="1:11" ht="20.100000000000001" customHeight="1" x14ac:dyDescent="0.3">
      <c r="A201" s="39" t="s">
        <v>1302</v>
      </c>
      <c r="B201" s="39" t="s">
        <v>30</v>
      </c>
      <c r="C201" s="61">
        <v>28</v>
      </c>
      <c r="D201" s="41">
        <v>2</v>
      </c>
      <c r="E201" s="39" t="s">
        <v>1431</v>
      </c>
      <c r="F201" s="42">
        <v>0</v>
      </c>
      <c r="G201" s="43">
        <v>0</v>
      </c>
      <c r="H201" s="44">
        <v>1</v>
      </c>
      <c r="I201" s="39">
        <v>0</v>
      </c>
      <c r="K201" s="46">
        <f t="shared" si="8"/>
        <v>2</v>
      </c>
    </row>
    <row r="202" spans="1:11" ht="20.100000000000001" customHeight="1" x14ac:dyDescent="0.3">
      <c r="A202" s="39" t="s">
        <v>1302</v>
      </c>
      <c r="B202" s="39" t="s">
        <v>30</v>
      </c>
      <c r="C202" s="61">
        <v>8</v>
      </c>
      <c r="D202" s="41">
        <v>1</v>
      </c>
      <c r="E202" s="39" t="s">
        <v>1431</v>
      </c>
      <c r="F202" s="42">
        <v>0</v>
      </c>
      <c r="G202" s="43">
        <v>0</v>
      </c>
      <c r="H202" s="44">
        <v>1</v>
      </c>
      <c r="I202" s="39">
        <v>0</v>
      </c>
      <c r="K202" s="46">
        <f t="shared" ref="K202:K265" si="9">IF(ISNUMBER(SEARCH("MK_", A202)), IF(ISNUMBER(SEARCH("1", A202)), 1, IF(ISNUMBER(SEARCH("2", A202)), 2, IF(ISNUMBER(SEARCH("3", A202)), 3, IF(ISNUMBER(SEARCH("4", A202)), 4, IF(ISNUMBER(SEARCH("5", A202)), 5, "-"))))),D202)</f>
        <v>1</v>
      </c>
    </row>
    <row r="203" spans="1:11" ht="20.100000000000001" customHeight="1" x14ac:dyDescent="0.3">
      <c r="A203" s="39" t="s">
        <v>1303</v>
      </c>
      <c r="B203" s="39" t="s">
        <v>30</v>
      </c>
      <c r="C203" s="61">
        <v>128</v>
      </c>
      <c r="D203" s="41" t="s">
        <v>9</v>
      </c>
      <c r="E203" s="39" t="s">
        <v>1539</v>
      </c>
      <c r="F203" s="42">
        <v>0</v>
      </c>
      <c r="G203" s="43">
        <v>0</v>
      </c>
      <c r="H203" s="44">
        <v>1</v>
      </c>
      <c r="I203" s="39">
        <v>0</v>
      </c>
      <c r="K203" s="46" t="str">
        <f t="shared" si="9"/>
        <v>-</v>
      </c>
    </row>
    <row r="204" spans="1:11" ht="20.100000000000001" customHeight="1" x14ac:dyDescent="0.3">
      <c r="A204" s="39" t="s">
        <v>1303</v>
      </c>
      <c r="B204" s="39" t="s">
        <v>27</v>
      </c>
      <c r="C204" s="61">
        <v>72</v>
      </c>
      <c r="D204" s="41" t="s">
        <v>9</v>
      </c>
      <c r="E204" s="39" t="s">
        <v>1540</v>
      </c>
      <c r="F204" s="42">
        <v>0</v>
      </c>
      <c r="G204" s="43">
        <v>0</v>
      </c>
      <c r="H204" s="44">
        <v>1</v>
      </c>
      <c r="I204" s="39">
        <v>0</v>
      </c>
      <c r="K204" s="46" t="str">
        <f t="shared" si="9"/>
        <v>-</v>
      </c>
    </row>
    <row r="205" spans="1:11" ht="20.100000000000001" customHeight="1" x14ac:dyDescent="0.3">
      <c r="A205" s="39" t="s">
        <v>1302</v>
      </c>
      <c r="B205" s="39" t="s">
        <v>27</v>
      </c>
      <c r="C205" s="61" t="s">
        <v>932</v>
      </c>
      <c r="D205" s="41">
        <v>4</v>
      </c>
      <c r="E205" s="39" t="s">
        <v>1541</v>
      </c>
      <c r="F205" s="42">
        <v>0</v>
      </c>
      <c r="G205" s="43">
        <v>0</v>
      </c>
      <c r="H205" s="44">
        <v>1</v>
      </c>
      <c r="I205" s="39">
        <v>0</v>
      </c>
      <c r="K205" s="46">
        <f t="shared" si="9"/>
        <v>4</v>
      </c>
    </row>
    <row r="206" spans="1:11" ht="20.100000000000001" customHeight="1" x14ac:dyDescent="0.3">
      <c r="A206" s="39" t="s">
        <v>16</v>
      </c>
      <c r="B206" s="39" t="s">
        <v>1741</v>
      </c>
      <c r="C206" s="61" t="s">
        <v>9</v>
      </c>
      <c r="D206" s="41" t="s">
        <v>9</v>
      </c>
      <c r="E206" s="39" t="s">
        <v>1542</v>
      </c>
      <c r="F206" s="42">
        <v>2.74</v>
      </c>
      <c r="G206" s="43">
        <v>2.9</v>
      </c>
      <c r="H206" s="44">
        <v>1</v>
      </c>
      <c r="I206" s="39">
        <v>0</v>
      </c>
      <c r="K206" s="46" t="str">
        <f t="shared" si="9"/>
        <v>-</v>
      </c>
    </row>
    <row r="207" spans="1:11" ht="20.100000000000001" customHeight="1" x14ac:dyDescent="0.3">
      <c r="A207" s="39" t="s">
        <v>1302</v>
      </c>
      <c r="B207" s="39" t="s">
        <v>30</v>
      </c>
      <c r="C207" s="61" t="s">
        <v>932</v>
      </c>
      <c r="D207" s="41">
        <v>4</v>
      </c>
      <c r="E207" s="39" t="s">
        <v>1543</v>
      </c>
      <c r="F207" s="42">
        <v>0</v>
      </c>
      <c r="G207" s="43">
        <v>0</v>
      </c>
      <c r="H207" s="44">
        <v>1</v>
      </c>
      <c r="I207" s="39">
        <v>0</v>
      </c>
      <c r="K207" s="46">
        <f t="shared" si="9"/>
        <v>4</v>
      </c>
    </row>
    <row r="208" spans="1:11" ht="20.100000000000001" customHeight="1" x14ac:dyDescent="0.3">
      <c r="A208" s="39" t="s">
        <v>1303</v>
      </c>
      <c r="B208" s="39" t="s">
        <v>30</v>
      </c>
      <c r="C208" s="61" t="s">
        <v>934</v>
      </c>
      <c r="D208" s="41" t="s">
        <v>9</v>
      </c>
      <c r="E208" s="39" t="s">
        <v>1544</v>
      </c>
      <c r="F208" s="42">
        <v>0</v>
      </c>
      <c r="G208" s="43">
        <v>0</v>
      </c>
      <c r="H208" s="44">
        <v>1</v>
      </c>
      <c r="I208" s="39">
        <v>0</v>
      </c>
      <c r="K208" s="46" t="str">
        <f t="shared" si="9"/>
        <v>-</v>
      </c>
    </row>
    <row r="209" spans="1:11" ht="20.100000000000001" customHeight="1" x14ac:dyDescent="0.3">
      <c r="A209" s="39" t="s">
        <v>912</v>
      </c>
      <c r="B209" s="39" t="s">
        <v>15</v>
      </c>
      <c r="C209" s="61" t="s">
        <v>9</v>
      </c>
      <c r="D209" s="41" t="s">
        <v>9</v>
      </c>
      <c r="E209" s="39" t="s">
        <v>372</v>
      </c>
      <c r="F209" s="42">
        <v>0</v>
      </c>
      <c r="G209" s="43">
        <v>0</v>
      </c>
      <c r="H209" s="44">
        <v>1</v>
      </c>
      <c r="I209" s="39">
        <v>0</v>
      </c>
      <c r="K209" s="46" t="str">
        <f t="shared" si="9"/>
        <v>-</v>
      </c>
    </row>
    <row r="210" spans="1:11" ht="20.100000000000001" customHeight="1" x14ac:dyDescent="0.3">
      <c r="A210" s="39" t="s">
        <v>1302</v>
      </c>
      <c r="B210" s="39" t="s">
        <v>27</v>
      </c>
      <c r="C210" s="61" t="s">
        <v>935</v>
      </c>
      <c r="D210" s="41">
        <v>4</v>
      </c>
      <c r="E210" s="39" t="s">
        <v>1432</v>
      </c>
      <c r="F210" s="42">
        <v>0</v>
      </c>
      <c r="G210" s="43">
        <v>0</v>
      </c>
      <c r="H210" s="44">
        <v>1</v>
      </c>
      <c r="I210" s="39">
        <v>0</v>
      </c>
      <c r="K210" s="46">
        <f t="shared" si="9"/>
        <v>4</v>
      </c>
    </row>
    <row r="211" spans="1:11" ht="20.100000000000001" customHeight="1" x14ac:dyDescent="0.3">
      <c r="A211" s="39" t="s">
        <v>16</v>
      </c>
      <c r="B211" s="39" t="s">
        <v>1741</v>
      </c>
      <c r="C211" s="61" t="s">
        <v>9</v>
      </c>
      <c r="D211" s="41" t="s">
        <v>9</v>
      </c>
      <c r="E211" s="39" t="s">
        <v>132</v>
      </c>
      <c r="F211" s="42">
        <v>-0.02</v>
      </c>
      <c r="G211" s="43">
        <v>0.02</v>
      </c>
      <c r="H211" s="44">
        <v>1</v>
      </c>
      <c r="I211" s="39">
        <v>0</v>
      </c>
      <c r="K211" s="46" t="str">
        <f t="shared" si="9"/>
        <v>-</v>
      </c>
    </row>
    <row r="212" spans="1:11" ht="20.100000000000001" customHeight="1" x14ac:dyDescent="0.3">
      <c r="A212" s="39" t="s">
        <v>1302</v>
      </c>
      <c r="B212" s="39" t="s">
        <v>27</v>
      </c>
      <c r="C212" s="61" t="s">
        <v>935</v>
      </c>
      <c r="D212" s="41">
        <v>4</v>
      </c>
      <c r="E212" s="39" t="s">
        <v>1433</v>
      </c>
      <c r="F212" s="42">
        <v>0</v>
      </c>
      <c r="G212" s="43">
        <v>0</v>
      </c>
      <c r="H212" s="44">
        <v>1</v>
      </c>
      <c r="I212" s="39">
        <v>0</v>
      </c>
      <c r="K212" s="46">
        <f t="shared" si="9"/>
        <v>4</v>
      </c>
    </row>
    <row r="213" spans="1:11" ht="20.100000000000001" customHeight="1" x14ac:dyDescent="0.3">
      <c r="A213" s="39" t="s">
        <v>912</v>
      </c>
      <c r="B213" s="39" t="s">
        <v>10</v>
      </c>
      <c r="C213" s="61">
        <v>0</v>
      </c>
      <c r="D213" s="41" t="s">
        <v>9</v>
      </c>
      <c r="E213" s="39" t="s">
        <v>1689</v>
      </c>
      <c r="F213" s="42">
        <v>-1E-3</v>
      </c>
      <c r="G213" s="43">
        <v>1E-3</v>
      </c>
      <c r="H213" s="44">
        <v>1</v>
      </c>
      <c r="I213" s="39">
        <v>0</v>
      </c>
      <c r="K213" s="46" t="str">
        <f t="shared" si="9"/>
        <v>-</v>
      </c>
    </row>
    <row r="214" spans="1:11" ht="20.100000000000001" customHeight="1" x14ac:dyDescent="0.3">
      <c r="A214" s="39" t="s">
        <v>912</v>
      </c>
      <c r="B214" s="39" t="s">
        <v>12</v>
      </c>
      <c r="C214" s="61" t="s">
        <v>9</v>
      </c>
      <c r="D214" s="41" t="s">
        <v>9</v>
      </c>
      <c r="E214" s="39" t="s">
        <v>373</v>
      </c>
      <c r="F214" s="42">
        <v>0</v>
      </c>
      <c r="G214" s="43">
        <v>0</v>
      </c>
      <c r="H214" s="44">
        <v>1</v>
      </c>
      <c r="I214" s="39">
        <v>0</v>
      </c>
      <c r="K214" s="46" t="str">
        <f t="shared" si="9"/>
        <v>-</v>
      </c>
    </row>
    <row r="215" spans="1:11" ht="20.100000000000001" customHeight="1" x14ac:dyDescent="0.3">
      <c r="A215" s="39" t="s">
        <v>1303</v>
      </c>
      <c r="B215" s="39" t="s">
        <v>27</v>
      </c>
      <c r="C215" s="64" t="s">
        <v>924</v>
      </c>
      <c r="D215" s="41" t="s">
        <v>9</v>
      </c>
      <c r="E215" s="39" t="s">
        <v>1434</v>
      </c>
      <c r="F215" s="42">
        <v>0</v>
      </c>
      <c r="G215" s="43">
        <v>0</v>
      </c>
      <c r="H215" s="44">
        <v>1</v>
      </c>
      <c r="I215" s="39">
        <v>0</v>
      </c>
      <c r="K215" s="46" t="str">
        <f t="shared" si="9"/>
        <v>-</v>
      </c>
    </row>
    <row r="216" spans="1:11" ht="20.100000000000001" customHeight="1" x14ac:dyDescent="0.3">
      <c r="A216" s="39" t="s">
        <v>1302</v>
      </c>
      <c r="B216" s="39" t="s">
        <v>27</v>
      </c>
      <c r="C216" s="61">
        <v>8</v>
      </c>
      <c r="D216" s="41">
        <v>1</v>
      </c>
      <c r="E216" s="39" t="s">
        <v>1435</v>
      </c>
      <c r="F216" s="42">
        <v>0</v>
      </c>
      <c r="G216" s="43">
        <v>0</v>
      </c>
      <c r="H216" s="44">
        <v>1</v>
      </c>
      <c r="I216" s="39">
        <v>0</v>
      </c>
      <c r="K216" s="46">
        <f t="shared" si="9"/>
        <v>1</v>
      </c>
    </row>
    <row r="217" spans="1:11" ht="20.100000000000001" customHeight="1" x14ac:dyDescent="0.3">
      <c r="A217" s="39" t="s">
        <v>1302</v>
      </c>
      <c r="B217" s="39" t="s">
        <v>27</v>
      </c>
      <c r="C217" s="61">
        <v>28</v>
      </c>
      <c r="D217" s="41">
        <v>2</v>
      </c>
      <c r="E217" s="39" t="s">
        <v>1435</v>
      </c>
      <c r="F217" s="42">
        <v>0</v>
      </c>
      <c r="G217" s="43">
        <v>0</v>
      </c>
      <c r="H217" s="44">
        <v>1</v>
      </c>
      <c r="I217" s="39">
        <v>0</v>
      </c>
      <c r="K217" s="46">
        <f t="shared" si="9"/>
        <v>2</v>
      </c>
    </row>
    <row r="218" spans="1:11" ht="20.100000000000001" customHeight="1" x14ac:dyDescent="0.3">
      <c r="A218" s="39" t="s">
        <v>16</v>
      </c>
      <c r="B218" s="39" t="s">
        <v>1741</v>
      </c>
      <c r="C218" s="61" t="s">
        <v>9</v>
      </c>
      <c r="D218" s="41" t="s">
        <v>9</v>
      </c>
      <c r="E218" s="39" t="s">
        <v>133</v>
      </c>
      <c r="F218" s="42">
        <v>-0.01</v>
      </c>
      <c r="G218" s="43">
        <v>0.01</v>
      </c>
      <c r="H218" s="44">
        <v>1</v>
      </c>
      <c r="I218" s="39">
        <v>0</v>
      </c>
      <c r="K218" s="46" t="str">
        <f t="shared" si="9"/>
        <v>-</v>
      </c>
    </row>
    <row r="219" spans="1:11" ht="20.100000000000001" customHeight="1" x14ac:dyDescent="0.3">
      <c r="A219" s="39" t="s">
        <v>1302</v>
      </c>
      <c r="B219" s="39" t="s">
        <v>30</v>
      </c>
      <c r="C219" s="61">
        <v>28</v>
      </c>
      <c r="D219" s="41">
        <v>2</v>
      </c>
      <c r="E219" s="39" t="s">
        <v>1436</v>
      </c>
      <c r="F219" s="42">
        <v>0</v>
      </c>
      <c r="G219" s="43">
        <v>0</v>
      </c>
      <c r="H219" s="44">
        <v>1</v>
      </c>
      <c r="I219" s="39">
        <v>0</v>
      </c>
      <c r="K219" s="46">
        <f t="shared" si="9"/>
        <v>2</v>
      </c>
    </row>
    <row r="220" spans="1:11" ht="20.100000000000001" customHeight="1" x14ac:dyDescent="0.3">
      <c r="A220" s="39" t="s">
        <v>1302</v>
      </c>
      <c r="B220" s="39" t="s">
        <v>30</v>
      </c>
      <c r="C220" s="61">
        <v>8</v>
      </c>
      <c r="D220" s="41">
        <v>1</v>
      </c>
      <c r="E220" s="39" t="s">
        <v>1436</v>
      </c>
      <c r="F220" s="42">
        <v>0</v>
      </c>
      <c r="G220" s="43">
        <v>0</v>
      </c>
      <c r="H220" s="44">
        <v>1</v>
      </c>
      <c r="I220" s="39">
        <v>0</v>
      </c>
      <c r="K220" s="46">
        <f t="shared" si="9"/>
        <v>1</v>
      </c>
    </row>
    <row r="221" spans="1:11" ht="20.100000000000001" customHeight="1" x14ac:dyDescent="0.3">
      <c r="A221" s="39" t="s">
        <v>1303</v>
      </c>
      <c r="B221" s="39" t="s">
        <v>30</v>
      </c>
      <c r="C221" s="61">
        <v>128</v>
      </c>
      <c r="D221" s="41" t="s">
        <v>9</v>
      </c>
      <c r="E221" s="39" t="s">
        <v>1545</v>
      </c>
      <c r="F221" s="42">
        <v>0</v>
      </c>
      <c r="G221" s="43">
        <v>0</v>
      </c>
      <c r="H221" s="44">
        <v>1</v>
      </c>
      <c r="I221" s="39">
        <v>0</v>
      </c>
      <c r="K221" s="46" t="str">
        <f t="shared" si="9"/>
        <v>-</v>
      </c>
    </row>
    <row r="222" spans="1:11" ht="20.100000000000001" customHeight="1" x14ac:dyDescent="0.3">
      <c r="A222" s="39" t="s">
        <v>1303</v>
      </c>
      <c r="B222" s="39" t="s">
        <v>27</v>
      </c>
      <c r="C222" s="61">
        <v>74</v>
      </c>
      <c r="D222" s="41" t="s">
        <v>9</v>
      </c>
      <c r="E222" s="39" t="s">
        <v>1546</v>
      </c>
      <c r="F222" s="42">
        <v>0</v>
      </c>
      <c r="G222" s="43">
        <v>0</v>
      </c>
      <c r="H222" s="44">
        <v>1</v>
      </c>
      <c r="I222" s="39">
        <v>0</v>
      </c>
      <c r="K222" s="46" t="str">
        <f t="shared" si="9"/>
        <v>-</v>
      </c>
    </row>
    <row r="223" spans="1:11" ht="20.100000000000001" customHeight="1" x14ac:dyDescent="0.3">
      <c r="A223" s="39" t="s">
        <v>1302</v>
      </c>
      <c r="B223" s="39" t="s">
        <v>27</v>
      </c>
      <c r="C223" s="61" t="s">
        <v>935</v>
      </c>
      <c r="D223" s="41">
        <v>4</v>
      </c>
      <c r="E223" s="39" t="s">
        <v>1547</v>
      </c>
      <c r="F223" s="42">
        <v>0</v>
      </c>
      <c r="G223" s="43">
        <v>0</v>
      </c>
      <c r="H223" s="44">
        <v>1</v>
      </c>
      <c r="I223" s="39">
        <v>0</v>
      </c>
      <c r="K223" s="46">
        <f t="shared" si="9"/>
        <v>4</v>
      </c>
    </row>
    <row r="224" spans="1:11" ht="20.100000000000001" customHeight="1" x14ac:dyDescent="0.3">
      <c r="A224" s="39" t="s">
        <v>16</v>
      </c>
      <c r="B224" s="39" t="s">
        <v>1741</v>
      </c>
      <c r="C224" s="61" t="s">
        <v>9</v>
      </c>
      <c r="D224" s="41" t="s">
        <v>9</v>
      </c>
      <c r="E224" s="39" t="s">
        <v>1548</v>
      </c>
      <c r="F224" s="42">
        <v>-0.03</v>
      </c>
      <c r="G224" s="43">
        <v>0.03</v>
      </c>
      <c r="H224" s="44">
        <v>1</v>
      </c>
      <c r="I224" s="39">
        <v>0</v>
      </c>
      <c r="K224" s="46" t="str">
        <f t="shared" si="9"/>
        <v>-</v>
      </c>
    </row>
    <row r="225" spans="1:11" ht="20.100000000000001" customHeight="1" x14ac:dyDescent="0.3">
      <c r="A225" s="39" t="s">
        <v>1302</v>
      </c>
      <c r="B225" s="39" t="s">
        <v>30</v>
      </c>
      <c r="C225" s="61" t="s">
        <v>935</v>
      </c>
      <c r="D225" s="41">
        <v>4</v>
      </c>
      <c r="E225" s="39" t="s">
        <v>1549</v>
      </c>
      <c r="F225" s="42">
        <v>0</v>
      </c>
      <c r="G225" s="43">
        <v>0</v>
      </c>
      <c r="H225" s="44">
        <v>1</v>
      </c>
      <c r="I225" s="39">
        <v>0</v>
      </c>
      <c r="K225" s="46">
        <f t="shared" si="9"/>
        <v>4</v>
      </c>
    </row>
    <row r="226" spans="1:11" ht="20.100000000000001" customHeight="1" x14ac:dyDescent="0.3">
      <c r="A226" s="39" t="s">
        <v>1303</v>
      </c>
      <c r="B226" s="39" t="s">
        <v>30</v>
      </c>
      <c r="C226" s="61">
        <v>74</v>
      </c>
      <c r="D226" s="41" t="s">
        <v>9</v>
      </c>
      <c r="E226" s="39" t="s">
        <v>1550</v>
      </c>
      <c r="F226" s="42">
        <v>0</v>
      </c>
      <c r="G226" s="43">
        <v>0</v>
      </c>
      <c r="H226" s="44">
        <v>1</v>
      </c>
      <c r="I226" s="39">
        <v>0</v>
      </c>
      <c r="K226" s="46" t="str">
        <f t="shared" si="9"/>
        <v>-</v>
      </c>
    </row>
    <row r="227" spans="1:11" ht="20.100000000000001" customHeight="1" x14ac:dyDescent="0.3">
      <c r="A227" s="39" t="s">
        <v>912</v>
      </c>
      <c r="B227" s="39" t="s">
        <v>15</v>
      </c>
      <c r="C227" s="61" t="s">
        <v>9</v>
      </c>
      <c r="D227" s="41" t="s">
        <v>9</v>
      </c>
      <c r="E227" s="39" t="s">
        <v>374</v>
      </c>
      <c r="F227" s="42">
        <v>0</v>
      </c>
      <c r="G227" s="43">
        <v>0</v>
      </c>
      <c r="H227" s="44">
        <v>1</v>
      </c>
      <c r="I227" s="39">
        <v>0</v>
      </c>
      <c r="K227" s="46" t="str">
        <f t="shared" si="9"/>
        <v>-</v>
      </c>
    </row>
    <row r="228" spans="1:11" ht="20.100000000000001" customHeight="1" x14ac:dyDescent="0.3">
      <c r="A228" s="39" t="s">
        <v>1303</v>
      </c>
      <c r="B228" s="39" t="s">
        <v>27</v>
      </c>
      <c r="C228" s="61">
        <v>128</v>
      </c>
      <c r="D228" s="41" t="s">
        <v>9</v>
      </c>
      <c r="E228" s="39" t="s">
        <v>1551</v>
      </c>
      <c r="F228" s="42">
        <v>0</v>
      </c>
      <c r="G228" s="43">
        <v>0</v>
      </c>
      <c r="H228" s="44">
        <v>1</v>
      </c>
      <c r="I228" s="39">
        <v>0</v>
      </c>
      <c r="K228" s="46" t="str">
        <f t="shared" si="9"/>
        <v>-</v>
      </c>
    </row>
    <row r="229" spans="1:11" ht="20.100000000000001" customHeight="1" x14ac:dyDescent="0.3">
      <c r="A229" s="39" t="s">
        <v>912</v>
      </c>
      <c r="B229" s="39" t="s">
        <v>10</v>
      </c>
      <c r="C229" s="61">
        <v>3</v>
      </c>
      <c r="D229" s="41" t="s">
        <v>9</v>
      </c>
      <c r="E229" s="39" t="s">
        <v>1690</v>
      </c>
      <c r="F229" s="42">
        <v>2.95</v>
      </c>
      <c r="G229" s="43">
        <v>3.05</v>
      </c>
      <c r="H229" s="44">
        <v>1</v>
      </c>
      <c r="I229" s="39">
        <v>0</v>
      </c>
      <c r="K229" s="46" t="str">
        <f t="shared" si="9"/>
        <v>-</v>
      </c>
    </row>
    <row r="230" spans="1:11" ht="20.100000000000001" customHeight="1" x14ac:dyDescent="0.3">
      <c r="A230" s="39" t="s">
        <v>912</v>
      </c>
      <c r="B230" s="39" t="s">
        <v>12</v>
      </c>
      <c r="C230" s="61" t="s">
        <v>9</v>
      </c>
      <c r="D230" s="41" t="s">
        <v>9</v>
      </c>
      <c r="E230" s="39" t="s">
        <v>375</v>
      </c>
      <c r="F230" s="42">
        <v>0</v>
      </c>
      <c r="G230" s="43">
        <v>0</v>
      </c>
      <c r="H230" s="44">
        <v>1</v>
      </c>
      <c r="I230" s="39">
        <v>0</v>
      </c>
      <c r="K230" s="46" t="str">
        <f t="shared" si="9"/>
        <v>-</v>
      </c>
    </row>
    <row r="231" spans="1:11" ht="20.100000000000001" customHeight="1" x14ac:dyDescent="0.3">
      <c r="A231" s="39" t="s">
        <v>1302</v>
      </c>
      <c r="B231" s="39" t="s">
        <v>27</v>
      </c>
      <c r="C231" s="61">
        <v>28</v>
      </c>
      <c r="D231" s="41">
        <v>2</v>
      </c>
      <c r="E231" s="39" t="s">
        <v>1437</v>
      </c>
      <c r="F231" s="42">
        <v>0</v>
      </c>
      <c r="G231" s="43">
        <v>0</v>
      </c>
      <c r="H231" s="44">
        <v>1</v>
      </c>
      <c r="I231" s="39">
        <v>0</v>
      </c>
      <c r="K231" s="46">
        <f t="shared" si="9"/>
        <v>2</v>
      </c>
    </row>
    <row r="232" spans="1:11" ht="20.100000000000001" customHeight="1" x14ac:dyDescent="0.3">
      <c r="A232" s="39" t="s">
        <v>1302</v>
      </c>
      <c r="B232" s="39" t="s">
        <v>27</v>
      </c>
      <c r="C232" s="61">
        <v>8</v>
      </c>
      <c r="D232" s="41">
        <v>1</v>
      </c>
      <c r="E232" s="39" t="s">
        <v>1437</v>
      </c>
      <c r="F232" s="42">
        <v>0</v>
      </c>
      <c r="G232" s="43">
        <v>0</v>
      </c>
      <c r="H232" s="44">
        <v>1</v>
      </c>
      <c r="I232" s="39">
        <v>0</v>
      </c>
      <c r="K232" s="46">
        <f t="shared" si="9"/>
        <v>1</v>
      </c>
    </row>
    <row r="233" spans="1:11" ht="20.100000000000001" customHeight="1" x14ac:dyDescent="0.3">
      <c r="A233" s="39" t="s">
        <v>16</v>
      </c>
      <c r="B233" s="39" t="s">
        <v>1741</v>
      </c>
      <c r="C233" s="61" t="s">
        <v>9</v>
      </c>
      <c r="D233" s="41" t="s">
        <v>9</v>
      </c>
      <c r="E233" s="39" t="s">
        <v>134</v>
      </c>
      <c r="F233" s="42">
        <v>2.98</v>
      </c>
      <c r="G233" s="43">
        <v>3.02</v>
      </c>
      <c r="H233" s="44">
        <v>1</v>
      </c>
      <c r="I233" s="39">
        <v>0</v>
      </c>
      <c r="K233" s="46" t="str">
        <f t="shared" si="9"/>
        <v>-</v>
      </c>
    </row>
    <row r="234" spans="1:11" ht="20.100000000000001" customHeight="1" x14ac:dyDescent="0.3">
      <c r="A234" s="39" t="s">
        <v>1302</v>
      </c>
      <c r="B234" s="39" t="s">
        <v>30</v>
      </c>
      <c r="C234" s="61">
        <v>8</v>
      </c>
      <c r="D234" s="41">
        <v>1</v>
      </c>
      <c r="E234" s="39" t="s">
        <v>1438</v>
      </c>
      <c r="F234" s="42">
        <v>0</v>
      </c>
      <c r="G234" s="43">
        <v>0</v>
      </c>
      <c r="H234" s="44">
        <v>1</v>
      </c>
      <c r="I234" s="39">
        <v>0</v>
      </c>
      <c r="K234" s="46">
        <f t="shared" si="9"/>
        <v>1</v>
      </c>
    </row>
    <row r="235" spans="1:11" ht="20.100000000000001" customHeight="1" x14ac:dyDescent="0.3">
      <c r="A235" s="39" t="s">
        <v>1302</v>
      </c>
      <c r="B235" s="39" t="s">
        <v>30</v>
      </c>
      <c r="C235" s="61">
        <v>28</v>
      </c>
      <c r="D235" s="41">
        <v>2</v>
      </c>
      <c r="E235" s="39" t="s">
        <v>1438</v>
      </c>
      <c r="F235" s="42">
        <v>0</v>
      </c>
      <c r="G235" s="43">
        <v>0</v>
      </c>
      <c r="H235" s="44">
        <v>1</v>
      </c>
      <c r="I235" s="39">
        <v>0</v>
      </c>
      <c r="K235" s="46">
        <f t="shared" si="9"/>
        <v>2</v>
      </c>
    </row>
    <row r="236" spans="1:11" ht="20.100000000000001" customHeight="1" x14ac:dyDescent="0.3">
      <c r="A236" s="39" t="s">
        <v>1303</v>
      </c>
      <c r="B236" s="39" t="s">
        <v>30</v>
      </c>
      <c r="C236" s="61">
        <v>128</v>
      </c>
      <c r="D236" s="41" t="s">
        <v>9</v>
      </c>
      <c r="E236" s="39" t="s">
        <v>1552</v>
      </c>
      <c r="F236" s="42">
        <v>0</v>
      </c>
      <c r="G236" s="43">
        <v>0</v>
      </c>
      <c r="H236" s="44">
        <v>1</v>
      </c>
      <c r="I236" s="39">
        <v>0</v>
      </c>
      <c r="K236" s="46" t="str">
        <f t="shared" si="9"/>
        <v>-</v>
      </c>
    </row>
    <row r="237" spans="1:11" ht="20.100000000000001" customHeight="1" x14ac:dyDescent="0.3">
      <c r="A237" s="39" t="s">
        <v>1303</v>
      </c>
      <c r="B237" s="39" t="s">
        <v>27</v>
      </c>
      <c r="C237" s="61">
        <v>74</v>
      </c>
      <c r="D237" s="41" t="s">
        <v>9</v>
      </c>
      <c r="E237" s="39" t="s">
        <v>1553</v>
      </c>
      <c r="F237" s="42">
        <v>0</v>
      </c>
      <c r="G237" s="43">
        <v>0</v>
      </c>
      <c r="H237" s="44">
        <v>1</v>
      </c>
      <c r="I237" s="39">
        <v>0</v>
      </c>
      <c r="K237" s="46" t="str">
        <f t="shared" si="9"/>
        <v>-</v>
      </c>
    </row>
    <row r="238" spans="1:11" ht="20.100000000000001" customHeight="1" x14ac:dyDescent="0.3">
      <c r="A238" s="39" t="s">
        <v>1302</v>
      </c>
      <c r="B238" s="39" t="s">
        <v>27</v>
      </c>
      <c r="C238" s="61" t="s">
        <v>935</v>
      </c>
      <c r="D238" s="41">
        <v>4</v>
      </c>
      <c r="E238" s="39" t="s">
        <v>1554</v>
      </c>
      <c r="F238" s="42">
        <v>0</v>
      </c>
      <c r="G238" s="43">
        <v>0</v>
      </c>
      <c r="H238" s="44">
        <v>1</v>
      </c>
      <c r="I238" s="39">
        <v>0</v>
      </c>
      <c r="K238" s="46">
        <f t="shared" si="9"/>
        <v>4</v>
      </c>
    </row>
    <row r="239" spans="1:11" ht="20.100000000000001" customHeight="1" x14ac:dyDescent="0.3">
      <c r="A239" s="39" t="s">
        <v>16</v>
      </c>
      <c r="B239" s="39" t="s">
        <v>1741</v>
      </c>
      <c r="C239" s="61" t="s">
        <v>9</v>
      </c>
      <c r="D239" s="41" t="s">
        <v>9</v>
      </c>
      <c r="E239" s="39" t="s">
        <v>1555</v>
      </c>
      <c r="F239" s="42">
        <v>1.36</v>
      </c>
      <c r="G239" s="43">
        <v>1.46</v>
      </c>
      <c r="H239" s="44">
        <v>1</v>
      </c>
      <c r="I239" s="39">
        <v>0</v>
      </c>
      <c r="K239" s="46" t="str">
        <f t="shared" si="9"/>
        <v>-</v>
      </c>
    </row>
    <row r="240" spans="1:11" ht="20.100000000000001" customHeight="1" x14ac:dyDescent="0.3">
      <c r="A240" s="39" t="s">
        <v>1302</v>
      </c>
      <c r="B240" s="39" t="s">
        <v>30</v>
      </c>
      <c r="C240" s="61" t="s">
        <v>935</v>
      </c>
      <c r="D240" s="41">
        <v>4</v>
      </c>
      <c r="E240" s="39" t="s">
        <v>1556</v>
      </c>
      <c r="F240" s="42">
        <v>0</v>
      </c>
      <c r="G240" s="43">
        <v>0</v>
      </c>
      <c r="H240" s="44">
        <v>1</v>
      </c>
      <c r="I240" s="39">
        <v>0</v>
      </c>
      <c r="K240" s="46">
        <f t="shared" si="9"/>
        <v>4</v>
      </c>
    </row>
    <row r="241" spans="1:11" ht="20.100000000000001" customHeight="1" x14ac:dyDescent="0.3">
      <c r="A241" s="39" t="s">
        <v>1303</v>
      </c>
      <c r="B241" s="39" t="s">
        <v>30</v>
      </c>
      <c r="C241" s="61">
        <v>74</v>
      </c>
      <c r="D241" s="41" t="s">
        <v>9</v>
      </c>
      <c r="E241" s="39" t="s">
        <v>1557</v>
      </c>
      <c r="F241" s="42">
        <v>0</v>
      </c>
      <c r="G241" s="43">
        <v>0</v>
      </c>
      <c r="H241" s="44">
        <v>1</v>
      </c>
      <c r="I241" s="39">
        <v>0</v>
      </c>
      <c r="K241" s="46" t="str">
        <f t="shared" si="9"/>
        <v>-</v>
      </c>
    </row>
    <row r="242" spans="1:11" ht="20.100000000000001" customHeight="1" x14ac:dyDescent="0.3">
      <c r="A242" s="39" t="s">
        <v>912</v>
      </c>
      <c r="B242" s="39" t="s">
        <v>15</v>
      </c>
      <c r="C242" s="61" t="s">
        <v>9</v>
      </c>
      <c r="D242" s="41" t="s">
        <v>9</v>
      </c>
      <c r="E242" s="39" t="s">
        <v>376</v>
      </c>
      <c r="F242" s="42">
        <v>0</v>
      </c>
      <c r="G242" s="43">
        <v>0</v>
      </c>
      <c r="H242" s="44">
        <v>1</v>
      </c>
      <c r="I242" s="39">
        <v>0</v>
      </c>
      <c r="K242" s="46" t="str">
        <f t="shared" si="9"/>
        <v>-</v>
      </c>
    </row>
    <row r="243" spans="1:11" ht="20.100000000000001" customHeight="1" x14ac:dyDescent="0.3">
      <c r="A243" s="39" t="s">
        <v>1303</v>
      </c>
      <c r="B243" s="39" t="s">
        <v>27</v>
      </c>
      <c r="C243" s="61">
        <v>128</v>
      </c>
      <c r="D243" s="41" t="s">
        <v>9</v>
      </c>
      <c r="E243" s="39" t="s">
        <v>937</v>
      </c>
      <c r="F243" s="42">
        <v>0</v>
      </c>
      <c r="G243" s="43">
        <v>0</v>
      </c>
      <c r="H243" s="44">
        <v>1</v>
      </c>
      <c r="I243" s="39">
        <v>0</v>
      </c>
      <c r="K243" s="46" t="str">
        <f t="shared" si="9"/>
        <v>-</v>
      </c>
    </row>
    <row r="244" spans="1:11" ht="20.100000000000001" customHeight="1" x14ac:dyDescent="0.3">
      <c r="A244" s="39" t="s">
        <v>912</v>
      </c>
      <c r="B244" s="39" t="s">
        <v>10</v>
      </c>
      <c r="C244" s="61">
        <v>6</v>
      </c>
      <c r="D244" s="41" t="s">
        <v>9</v>
      </c>
      <c r="E244" s="39" t="s">
        <v>1691</v>
      </c>
      <c r="F244" s="42">
        <v>5.95</v>
      </c>
      <c r="G244" s="43">
        <v>6.05</v>
      </c>
      <c r="H244" s="44">
        <v>1</v>
      </c>
      <c r="I244" s="39">
        <v>0</v>
      </c>
      <c r="K244" s="46" t="str">
        <f t="shared" si="9"/>
        <v>-</v>
      </c>
    </row>
    <row r="245" spans="1:11" ht="20.100000000000001" customHeight="1" x14ac:dyDescent="0.3">
      <c r="A245" s="39" t="s">
        <v>912</v>
      </c>
      <c r="B245" s="39" t="s">
        <v>12</v>
      </c>
      <c r="C245" s="61" t="s">
        <v>9</v>
      </c>
      <c r="D245" s="41" t="s">
        <v>9</v>
      </c>
      <c r="E245" s="39" t="s">
        <v>377</v>
      </c>
      <c r="F245" s="42">
        <v>0</v>
      </c>
      <c r="G245" s="43">
        <v>0</v>
      </c>
      <c r="H245" s="44">
        <v>1</v>
      </c>
      <c r="I245" s="39">
        <v>0</v>
      </c>
      <c r="K245" s="46" t="str">
        <f t="shared" si="9"/>
        <v>-</v>
      </c>
    </row>
    <row r="246" spans="1:11" ht="20.100000000000001" customHeight="1" x14ac:dyDescent="0.3">
      <c r="A246" s="39" t="s">
        <v>1302</v>
      </c>
      <c r="B246" s="39" t="s">
        <v>27</v>
      </c>
      <c r="C246" s="61">
        <v>28</v>
      </c>
      <c r="D246" s="41">
        <v>2</v>
      </c>
      <c r="E246" s="39" t="s">
        <v>1439</v>
      </c>
      <c r="F246" s="42">
        <v>0</v>
      </c>
      <c r="G246" s="43">
        <v>0</v>
      </c>
      <c r="H246" s="44">
        <v>1</v>
      </c>
      <c r="I246" s="39">
        <v>0</v>
      </c>
      <c r="K246" s="46">
        <f t="shared" si="9"/>
        <v>2</v>
      </c>
    </row>
    <row r="247" spans="1:11" ht="20.100000000000001" customHeight="1" x14ac:dyDescent="0.3">
      <c r="A247" s="39" t="s">
        <v>1302</v>
      </c>
      <c r="B247" s="39" t="s">
        <v>27</v>
      </c>
      <c r="C247" s="61">
        <v>8</v>
      </c>
      <c r="D247" s="41">
        <v>1</v>
      </c>
      <c r="E247" s="39" t="s">
        <v>1439</v>
      </c>
      <c r="F247" s="42">
        <v>0</v>
      </c>
      <c r="G247" s="43">
        <v>0</v>
      </c>
      <c r="H247" s="44">
        <v>1</v>
      </c>
      <c r="I247" s="39">
        <v>0</v>
      </c>
      <c r="K247" s="46">
        <f t="shared" si="9"/>
        <v>1</v>
      </c>
    </row>
    <row r="248" spans="1:11" ht="20.100000000000001" customHeight="1" x14ac:dyDescent="0.3">
      <c r="A248" s="39" t="s">
        <v>16</v>
      </c>
      <c r="B248" s="39" t="s">
        <v>1741</v>
      </c>
      <c r="C248" s="61" t="s">
        <v>9</v>
      </c>
      <c r="D248" s="41" t="s">
        <v>9</v>
      </c>
      <c r="E248" s="39" t="s">
        <v>135</v>
      </c>
      <c r="F248" s="42">
        <v>5.98</v>
      </c>
      <c r="G248" s="43">
        <v>6.02</v>
      </c>
      <c r="H248" s="44">
        <v>1</v>
      </c>
      <c r="I248" s="39">
        <v>0</v>
      </c>
      <c r="K248" s="46" t="str">
        <f t="shared" si="9"/>
        <v>-</v>
      </c>
    </row>
    <row r="249" spans="1:11" ht="20.100000000000001" customHeight="1" x14ac:dyDescent="0.3">
      <c r="A249" s="39" t="s">
        <v>1302</v>
      </c>
      <c r="B249" s="39" t="s">
        <v>30</v>
      </c>
      <c r="C249" s="61">
        <v>8</v>
      </c>
      <c r="D249" s="41">
        <v>1</v>
      </c>
      <c r="E249" s="39" t="s">
        <v>1440</v>
      </c>
      <c r="F249" s="42">
        <v>0</v>
      </c>
      <c r="G249" s="43">
        <v>0</v>
      </c>
      <c r="H249" s="44">
        <v>1</v>
      </c>
      <c r="I249" s="39">
        <v>0</v>
      </c>
      <c r="K249" s="46">
        <f t="shared" si="9"/>
        <v>1</v>
      </c>
    </row>
    <row r="250" spans="1:11" ht="20.100000000000001" customHeight="1" x14ac:dyDescent="0.3">
      <c r="A250" s="39" t="s">
        <v>1302</v>
      </c>
      <c r="B250" s="39" t="s">
        <v>30</v>
      </c>
      <c r="C250" s="61">
        <v>28</v>
      </c>
      <c r="D250" s="41">
        <v>2</v>
      </c>
      <c r="E250" s="39" t="s">
        <v>1440</v>
      </c>
      <c r="F250" s="42">
        <v>0</v>
      </c>
      <c r="G250" s="43">
        <v>0</v>
      </c>
      <c r="H250" s="44">
        <v>1</v>
      </c>
      <c r="I250" s="39">
        <v>0</v>
      </c>
      <c r="K250" s="46">
        <f t="shared" si="9"/>
        <v>2</v>
      </c>
    </row>
    <row r="251" spans="1:11" ht="20.100000000000001" customHeight="1" x14ac:dyDescent="0.3">
      <c r="A251" s="39" t="s">
        <v>1303</v>
      </c>
      <c r="B251" s="39" t="s">
        <v>30</v>
      </c>
      <c r="C251" s="61">
        <v>128</v>
      </c>
      <c r="D251" s="41" t="s">
        <v>9</v>
      </c>
      <c r="E251" s="39" t="s">
        <v>938</v>
      </c>
      <c r="F251" s="42">
        <v>0</v>
      </c>
      <c r="G251" s="43">
        <v>0</v>
      </c>
      <c r="H251" s="44">
        <v>1</v>
      </c>
      <c r="I251" s="39">
        <v>0</v>
      </c>
      <c r="K251" s="46" t="str">
        <f t="shared" si="9"/>
        <v>-</v>
      </c>
    </row>
    <row r="252" spans="1:11" ht="20.100000000000001" customHeight="1" x14ac:dyDescent="0.3">
      <c r="A252" s="39" t="s">
        <v>1303</v>
      </c>
      <c r="B252" s="39" t="s">
        <v>27</v>
      </c>
      <c r="C252" s="61">
        <v>74</v>
      </c>
      <c r="D252" s="41" t="s">
        <v>9</v>
      </c>
      <c r="E252" s="39" t="s">
        <v>1558</v>
      </c>
      <c r="F252" s="42">
        <v>0</v>
      </c>
      <c r="G252" s="43">
        <v>0</v>
      </c>
      <c r="H252" s="44">
        <v>1</v>
      </c>
      <c r="I252" s="39">
        <v>0</v>
      </c>
      <c r="K252" s="46" t="str">
        <f t="shared" si="9"/>
        <v>-</v>
      </c>
    </row>
    <row r="253" spans="1:11" ht="20.100000000000001" customHeight="1" x14ac:dyDescent="0.3">
      <c r="A253" s="39" t="s">
        <v>1302</v>
      </c>
      <c r="B253" s="39" t="s">
        <v>27</v>
      </c>
      <c r="C253" s="61" t="s">
        <v>935</v>
      </c>
      <c r="D253" s="41">
        <v>4</v>
      </c>
      <c r="E253" s="39" t="s">
        <v>1559</v>
      </c>
      <c r="F253" s="42">
        <v>0</v>
      </c>
      <c r="G253" s="43">
        <v>0</v>
      </c>
      <c r="H253" s="44">
        <v>1</v>
      </c>
      <c r="I253" s="39">
        <v>0</v>
      </c>
      <c r="K253" s="46">
        <f t="shared" si="9"/>
        <v>4</v>
      </c>
    </row>
    <row r="254" spans="1:11" ht="20.100000000000001" customHeight="1" x14ac:dyDescent="0.3">
      <c r="A254" s="39" t="s">
        <v>16</v>
      </c>
      <c r="B254" s="39" t="s">
        <v>1741</v>
      </c>
      <c r="C254" s="61" t="s">
        <v>9</v>
      </c>
      <c r="D254" s="41" t="s">
        <v>9</v>
      </c>
      <c r="E254" s="39" t="s">
        <v>1560</v>
      </c>
      <c r="F254" s="42">
        <v>2.74</v>
      </c>
      <c r="G254" s="43">
        <v>2.9</v>
      </c>
      <c r="H254" s="44">
        <v>1</v>
      </c>
      <c r="I254" s="39">
        <v>0</v>
      </c>
      <c r="K254" s="46" t="str">
        <f t="shared" si="9"/>
        <v>-</v>
      </c>
    </row>
    <row r="255" spans="1:11" ht="20.100000000000001" customHeight="1" x14ac:dyDescent="0.3">
      <c r="A255" s="39" t="s">
        <v>1302</v>
      </c>
      <c r="B255" s="39" t="s">
        <v>30</v>
      </c>
      <c r="C255" s="61" t="s">
        <v>935</v>
      </c>
      <c r="D255" s="41">
        <v>4</v>
      </c>
      <c r="E255" s="39" t="s">
        <v>1561</v>
      </c>
      <c r="F255" s="42">
        <v>0</v>
      </c>
      <c r="G255" s="43">
        <v>0</v>
      </c>
      <c r="H255" s="44">
        <v>1</v>
      </c>
      <c r="I255" s="39">
        <v>0</v>
      </c>
      <c r="K255" s="46">
        <f t="shared" si="9"/>
        <v>4</v>
      </c>
    </row>
    <row r="256" spans="1:11" ht="20.100000000000001" customHeight="1" x14ac:dyDescent="0.3">
      <c r="A256" s="39" t="s">
        <v>1303</v>
      </c>
      <c r="B256" s="39" t="s">
        <v>30</v>
      </c>
      <c r="C256" s="61" t="s">
        <v>936</v>
      </c>
      <c r="D256" s="41" t="s">
        <v>9</v>
      </c>
      <c r="E256" s="39" t="s">
        <v>1562</v>
      </c>
      <c r="F256" s="42">
        <v>0</v>
      </c>
      <c r="G256" s="43">
        <v>0</v>
      </c>
      <c r="H256" s="44">
        <v>1</v>
      </c>
      <c r="I256" s="39">
        <v>0</v>
      </c>
      <c r="K256" s="46" t="str">
        <f t="shared" si="9"/>
        <v>-</v>
      </c>
    </row>
    <row r="257" spans="1:11" ht="20.100000000000001" customHeight="1" x14ac:dyDescent="0.3">
      <c r="A257" s="39" t="s">
        <v>912</v>
      </c>
      <c r="B257" s="39" t="s">
        <v>15</v>
      </c>
      <c r="C257" s="61" t="s">
        <v>9</v>
      </c>
      <c r="D257" s="41" t="s">
        <v>9</v>
      </c>
      <c r="E257" s="39" t="s">
        <v>378</v>
      </c>
      <c r="F257" s="42">
        <v>0</v>
      </c>
      <c r="G257" s="43">
        <v>0</v>
      </c>
      <c r="H257" s="44">
        <v>1</v>
      </c>
      <c r="I257" s="39">
        <v>0</v>
      </c>
      <c r="K257" s="46" t="str">
        <f t="shared" si="9"/>
        <v>-</v>
      </c>
    </row>
    <row r="258" spans="1:11" ht="20.100000000000001" customHeight="1" x14ac:dyDescent="0.3">
      <c r="A258" s="39" t="s">
        <v>1302</v>
      </c>
      <c r="B258" s="39" t="s">
        <v>27</v>
      </c>
      <c r="C258" s="61" t="s">
        <v>939</v>
      </c>
      <c r="D258" s="41">
        <v>4</v>
      </c>
      <c r="E258" s="39" t="s">
        <v>1441</v>
      </c>
      <c r="F258" s="42">
        <v>0</v>
      </c>
      <c r="G258" s="43">
        <v>0</v>
      </c>
      <c r="H258" s="44">
        <v>1</v>
      </c>
      <c r="I258" s="39">
        <v>0</v>
      </c>
      <c r="K258" s="46">
        <f t="shared" si="9"/>
        <v>4</v>
      </c>
    </row>
    <row r="259" spans="1:11" ht="20.100000000000001" customHeight="1" x14ac:dyDescent="0.3">
      <c r="A259" s="39" t="s">
        <v>16</v>
      </c>
      <c r="B259" s="39" t="s">
        <v>1741</v>
      </c>
      <c r="C259" s="61" t="s">
        <v>9</v>
      </c>
      <c r="D259" s="41" t="s">
        <v>9</v>
      </c>
      <c r="E259" s="39" t="s">
        <v>136</v>
      </c>
      <c r="F259" s="42">
        <v>-0.02</v>
      </c>
      <c r="G259" s="43">
        <v>0.02</v>
      </c>
      <c r="H259" s="44">
        <v>1</v>
      </c>
      <c r="I259" s="39">
        <v>0</v>
      </c>
      <c r="K259" s="46" t="str">
        <f t="shared" si="9"/>
        <v>-</v>
      </c>
    </row>
    <row r="260" spans="1:11" ht="20.100000000000001" customHeight="1" x14ac:dyDescent="0.3">
      <c r="A260" s="39" t="s">
        <v>1302</v>
      </c>
      <c r="B260" s="39" t="s">
        <v>27</v>
      </c>
      <c r="C260" s="61" t="s">
        <v>939</v>
      </c>
      <c r="D260" s="41">
        <v>4</v>
      </c>
      <c r="E260" s="39" t="s">
        <v>1442</v>
      </c>
      <c r="F260" s="42">
        <v>0</v>
      </c>
      <c r="G260" s="43">
        <v>0</v>
      </c>
      <c r="H260" s="44">
        <v>1</v>
      </c>
      <c r="I260" s="39">
        <v>0</v>
      </c>
      <c r="K260" s="46">
        <f t="shared" si="9"/>
        <v>4</v>
      </c>
    </row>
    <row r="261" spans="1:11" ht="20.100000000000001" customHeight="1" x14ac:dyDescent="0.3">
      <c r="A261" s="39" t="s">
        <v>912</v>
      </c>
      <c r="B261" s="39" t="s">
        <v>10</v>
      </c>
      <c r="C261" s="61">
        <v>0</v>
      </c>
      <c r="D261" s="41" t="s">
        <v>9</v>
      </c>
      <c r="E261" s="39" t="s">
        <v>1692</v>
      </c>
      <c r="F261" s="42">
        <v>-1E-3</v>
      </c>
      <c r="G261" s="43">
        <v>1E-3</v>
      </c>
      <c r="H261" s="44">
        <v>1</v>
      </c>
      <c r="I261" s="39">
        <v>0</v>
      </c>
      <c r="K261" s="46" t="str">
        <f t="shared" si="9"/>
        <v>-</v>
      </c>
    </row>
    <row r="262" spans="1:11" ht="20.100000000000001" customHeight="1" x14ac:dyDescent="0.3">
      <c r="A262" s="39" t="s">
        <v>912</v>
      </c>
      <c r="B262" s="39" t="s">
        <v>12</v>
      </c>
      <c r="C262" s="61" t="s">
        <v>9</v>
      </c>
      <c r="D262" s="41" t="s">
        <v>9</v>
      </c>
      <c r="E262" s="39" t="s">
        <v>379</v>
      </c>
      <c r="F262" s="42">
        <v>0</v>
      </c>
      <c r="G262" s="43">
        <v>0</v>
      </c>
      <c r="H262" s="44">
        <v>1</v>
      </c>
      <c r="I262" s="39">
        <v>0</v>
      </c>
      <c r="K262" s="46" t="str">
        <f t="shared" si="9"/>
        <v>-</v>
      </c>
    </row>
    <row r="263" spans="1:11" ht="20.100000000000001" customHeight="1" x14ac:dyDescent="0.3">
      <c r="A263" s="39" t="s">
        <v>1303</v>
      </c>
      <c r="B263" s="39" t="s">
        <v>27</v>
      </c>
      <c r="C263" s="61" t="s">
        <v>924</v>
      </c>
      <c r="D263" s="41" t="s">
        <v>9</v>
      </c>
      <c r="E263" s="39" t="s">
        <v>1443</v>
      </c>
      <c r="F263" s="42">
        <v>0</v>
      </c>
      <c r="G263" s="43">
        <v>0</v>
      </c>
      <c r="H263" s="44">
        <v>1</v>
      </c>
      <c r="I263" s="39">
        <v>0</v>
      </c>
      <c r="K263" s="46" t="str">
        <f t="shared" si="9"/>
        <v>-</v>
      </c>
    </row>
    <row r="264" spans="1:11" ht="20.100000000000001" customHeight="1" x14ac:dyDescent="0.3">
      <c r="A264" s="39" t="s">
        <v>1302</v>
      </c>
      <c r="B264" s="39" t="s">
        <v>27</v>
      </c>
      <c r="C264" s="61">
        <v>28</v>
      </c>
      <c r="D264" s="41">
        <v>2</v>
      </c>
      <c r="E264" s="39" t="s">
        <v>1444</v>
      </c>
      <c r="F264" s="42">
        <v>0</v>
      </c>
      <c r="G264" s="43">
        <v>0</v>
      </c>
      <c r="H264" s="44">
        <v>1</v>
      </c>
      <c r="I264" s="39">
        <v>0</v>
      </c>
      <c r="K264" s="46">
        <f t="shared" si="9"/>
        <v>2</v>
      </c>
    </row>
    <row r="265" spans="1:11" ht="20.100000000000001" customHeight="1" x14ac:dyDescent="0.3">
      <c r="A265" s="39" t="s">
        <v>1302</v>
      </c>
      <c r="B265" s="39" t="s">
        <v>27</v>
      </c>
      <c r="C265" s="61">
        <v>8</v>
      </c>
      <c r="D265" s="41">
        <v>1</v>
      </c>
      <c r="E265" s="39" t="s">
        <v>1444</v>
      </c>
      <c r="F265" s="42">
        <v>0</v>
      </c>
      <c r="G265" s="43">
        <v>0</v>
      </c>
      <c r="H265" s="44">
        <v>1</v>
      </c>
      <c r="I265" s="39">
        <v>0</v>
      </c>
      <c r="K265" s="46">
        <f t="shared" si="9"/>
        <v>1</v>
      </c>
    </row>
    <row r="266" spans="1:11" ht="20.100000000000001" customHeight="1" x14ac:dyDescent="0.3">
      <c r="A266" s="39" t="s">
        <v>16</v>
      </c>
      <c r="B266" s="39" t="s">
        <v>1741</v>
      </c>
      <c r="C266" s="61" t="s">
        <v>9</v>
      </c>
      <c r="D266" s="41" t="s">
        <v>9</v>
      </c>
      <c r="E266" s="39" t="s">
        <v>137</v>
      </c>
      <c r="F266" s="42">
        <v>-0.01</v>
      </c>
      <c r="G266" s="43">
        <v>0.01</v>
      </c>
      <c r="H266" s="44">
        <v>1</v>
      </c>
      <c r="I266" s="39">
        <v>0</v>
      </c>
      <c r="K266" s="46" t="str">
        <f t="shared" ref="K266:K329" si="10">IF(ISNUMBER(SEARCH("MK_", A266)), IF(ISNUMBER(SEARCH("1", A266)), 1, IF(ISNUMBER(SEARCH("2", A266)), 2, IF(ISNUMBER(SEARCH("3", A266)), 3, IF(ISNUMBER(SEARCH("4", A266)), 4, IF(ISNUMBER(SEARCH("5", A266)), 5, "-"))))),D266)</f>
        <v>-</v>
      </c>
    </row>
    <row r="267" spans="1:11" ht="20.100000000000001" customHeight="1" x14ac:dyDescent="0.3">
      <c r="A267" s="39" t="s">
        <v>1302</v>
      </c>
      <c r="B267" s="39" t="s">
        <v>30</v>
      </c>
      <c r="C267" s="61">
        <v>8</v>
      </c>
      <c r="D267" s="41">
        <v>1</v>
      </c>
      <c r="E267" s="39" t="s">
        <v>1445</v>
      </c>
      <c r="F267" s="42">
        <v>0</v>
      </c>
      <c r="G267" s="43">
        <v>0</v>
      </c>
      <c r="H267" s="44">
        <v>1</v>
      </c>
      <c r="I267" s="39">
        <v>0</v>
      </c>
      <c r="K267" s="46">
        <f t="shared" si="10"/>
        <v>1</v>
      </c>
    </row>
    <row r="268" spans="1:11" ht="20.100000000000001" customHeight="1" x14ac:dyDescent="0.3">
      <c r="A268" s="39" t="s">
        <v>1302</v>
      </c>
      <c r="B268" s="39" t="s">
        <v>30</v>
      </c>
      <c r="C268" s="61">
        <v>28</v>
      </c>
      <c r="D268" s="41">
        <v>2</v>
      </c>
      <c r="E268" s="39" t="s">
        <v>1445</v>
      </c>
      <c r="F268" s="42">
        <v>0</v>
      </c>
      <c r="G268" s="43">
        <v>0</v>
      </c>
      <c r="H268" s="44">
        <v>1</v>
      </c>
      <c r="I268" s="39">
        <v>0</v>
      </c>
      <c r="K268" s="46">
        <f t="shared" si="10"/>
        <v>2</v>
      </c>
    </row>
    <row r="269" spans="1:11" ht="20.100000000000001" customHeight="1" x14ac:dyDescent="0.3">
      <c r="A269" s="39" t="s">
        <v>1303</v>
      </c>
      <c r="B269" s="39" t="s">
        <v>30</v>
      </c>
      <c r="C269" s="61">
        <v>128</v>
      </c>
      <c r="D269" s="41" t="s">
        <v>9</v>
      </c>
      <c r="E269" s="39" t="s">
        <v>1563</v>
      </c>
      <c r="F269" s="42">
        <v>0</v>
      </c>
      <c r="G269" s="43">
        <v>0</v>
      </c>
      <c r="H269" s="44">
        <v>1</v>
      </c>
      <c r="I269" s="39">
        <v>0</v>
      </c>
      <c r="K269" s="46" t="str">
        <f t="shared" si="10"/>
        <v>-</v>
      </c>
    </row>
    <row r="270" spans="1:11" ht="20.100000000000001" customHeight="1" x14ac:dyDescent="0.3">
      <c r="A270" s="39" t="s">
        <v>1303</v>
      </c>
      <c r="B270" s="39" t="s">
        <v>27</v>
      </c>
      <c r="C270" s="61">
        <v>75</v>
      </c>
      <c r="D270" s="41" t="s">
        <v>9</v>
      </c>
      <c r="E270" s="39" t="s">
        <v>1564</v>
      </c>
      <c r="F270" s="42">
        <v>0</v>
      </c>
      <c r="G270" s="43">
        <v>0</v>
      </c>
      <c r="H270" s="44">
        <v>1</v>
      </c>
      <c r="I270" s="39">
        <v>0</v>
      </c>
      <c r="K270" s="46" t="str">
        <f t="shared" si="10"/>
        <v>-</v>
      </c>
    </row>
    <row r="271" spans="1:11" ht="20.100000000000001" customHeight="1" x14ac:dyDescent="0.3">
      <c r="A271" s="39" t="s">
        <v>1302</v>
      </c>
      <c r="B271" s="39" t="s">
        <v>27</v>
      </c>
      <c r="C271" s="61" t="s">
        <v>939</v>
      </c>
      <c r="D271" s="41">
        <v>4</v>
      </c>
      <c r="E271" s="39" t="s">
        <v>1565</v>
      </c>
      <c r="F271" s="42">
        <v>0</v>
      </c>
      <c r="G271" s="43">
        <v>0</v>
      </c>
      <c r="H271" s="44">
        <v>1</v>
      </c>
      <c r="I271" s="39">
        <v>0</v>
      </c>
      <c r="K271" s="46">
        <f t="shared" si="10"/>
        <v>4</v>
      </c>
    </row>
    <row r="272" spans="1:11" ht="20.100000000000001" customHeight="1" x14ac:dyDescent="0.3">
      <c r="A272" s="39" t="s">
        <v>16</v>
      </c>
      <c r="B272" s="39" t="s">
        <v>1741</v>
      </c>
      <c r="C272" s="61" t="s">
        <v>9</v>
      </c>
      <c r="D272" s="41" t="s">
        <v>9</v>
      </c>
      <c r="E272" s="39" t="s">
        <v>1566</v>
      </c>
      <c r="F272" s="42">
        <v>-0.03</v>
      </c>
      <c r="G272" s="43">
        <v>0.03</v>
      </c>
      <c r="H272" s="44">
        <v>1</v>
      </c>
      <c r="I272" s="39">
        <v>0</v>
      </c>
      <c r="K272" s="46" t="str">
        <f t="shared" si="10"/>
        <v>-</v>
      </c>
    </row>
    <row r="273" spans="1:11" ht="20.100000000000001" customHeight="1" x14ac:dyDescent="0.3">
      <c r="A273" s="39" t="s">
        <v>1302</v>
      </c>
      <c r="B273" s="39" t="s">
        <v>30</v>
      </c>
      <c r="C273" s="61" t="s">
        <v>939</v>
      </c>
      <c r="D273" s="41">
        <v>4</v>
      </c>
      <c r="E273" s="39" t="s">
        <v>1567</v>
      </c>
      <c r="F273" s="42">
        <v>0</v>
      </c>
      <c r="G273" s="43">
        <v>0</v>
      </c>
      <c r="H273" s="44">
        <v>1</v>
      </c>
      <c r="I273" s="39">
        <v>0</v>
      </c>
      <c r="K273" s="46">
        <f t="shared" si="10"/>
        <v>4</v>
      </c>
    </row>
    <row r="274" spans="1:11" ht="20.100000000000001" customHeight="1" x14ac:dyDescent="0.3">
      <c r="A274" s="39" t="s">
        <v>1303</v>
      </c>
      <c r="B274" s="39" t="s">
        <v>30</v>
      </c>
      <c r="C274" s="61">
        <v>75</v>
      </c>
      <c r="D274" s="41" t="s">
        <v>9</v>
      </c>
      <c r="E274" s="39" t="s">
        <v>1568</v>
      </c>
      <c r="F274" s="42">
        <v>0</v>
      </c>
      <c r="G274" s="43">
        <v>0</v>
      </c>
      <c r="H274" s="44">
        <v>1</v>
      </c>
      <c r="I274" s="39">
        <v>0</v>
      </c>
      <c r="K274" s="46" t="str">
        <f t="shared" si="10"/>
        <v>-</v>
      </c>
    </row>
    <row r="275" spans="1:11" ht="20.100000000000001" customHeight="1" x14ac:dyDescent="0.3">
      <c r="A275" s="39" t="s">
        <v>912</v>
      </c>
      <c r="B275" s="39" t="s">
        <v>15</v>
      </c>
      <c r="C275" s="61" t="s">
        <v>9</v>
      </c>
      <c r="D275" s="41" t="s">
        <v>9</v>
      </c>
      <c r="E275" s="39" t="s">
        <v>380</v>
      </c>
      <c r="F275" s="42">
        <v>0</v>
      </c>
      <c r="G275" s="43">
        <v>0</v>
      </c>
      <c r="H275" s="44">
        <v>1</v>
      </c>
      <c r="I275" s="39">
        <v>0</v>
      </c>
      <c r="K275" s="46" t="str">
        <f t="shared" si="10"/>
        <v>-</v>
      </c>
    </row>
    <row r="276" spans="1:11" ht="20.100000000000001" customHeight="1" x14ac:dyDescent="0.3">
      <c r="A276" s="39" t="s">
        <v>1303</v>
      </c>
      <c r="B276" s="39" t="s">
        <v>27</v>
      </c>
      <c r="C276" s="61">
        <v>128</v>
      </c>
      <c r="D276" s="41" t="s">
        <v>9</v>
      </c>
      <c r="E276" s="39" t="s">
        <v>1569</v>
      </c>
      <c r="F276" s="42">
        <v>0</v>
      </c>
      <c r="G276" s="43">
        <v>0</v>
      </c>
      <c r="H276" s="44">
        <v>1</v>
      </c>
      <c r="I276" s="39">
        <v>0</v>
      </c>
      <c r="K276" s="46" t="str">
        <f t="shared" si="10"/>
        <v>-</v>
      </c>
    </row>
    <row r="277" spans="1:11" ht="20.100000000000001" customHeight="1" x14ac:dyDescent="0.3">
      <c r="A277" s="39" t="s">
        <v>912</v>
      </c>
      <c r="B277" s="39" t="s">
        <v>10</v>
      </c>
      <c r="C277" s="61">
        <v>3</v>
      </c>
      <c r="D277" s="41" t="s">
        <v>9</v>
      </c>
      <c r="E277" s="39" t="s">
        <v>1693</v>
      </c>
      <c r="F277" s="42">
        <v>2.95</v>
      </c>
      <c r="G277" s="43">
        <v>3.05</v>
      </c>
      <c r="H277" s="44">
        <v>1</v>
      </c>
      <c r="I277" s="39">
        <v>0</v>
      </c>
      <c r="K277" s="46" t="str">
        <f t="shared" si="10"/>
        <v>-</v>
      </c>
    </row>
    <row r="278" spans="1:11" ht="20.100000000000001" customHeight="1" x14ac:dyDescent="0.3">
      <c r="A278" s="39" t="s">
        <v>912</v>
      </c>
      <c r="B278" s="39" t="s">
        <v>12</v>
      </c>
      <c r="C278" s="61" t="s">
        <v>9</v>
      </c>
      <c r="D278" s="41" t="s">
        <v>9</v>
      </c>
      <c r="E278" s="39" t="s">
        <v>381</v>
      </c>
      <c r="F278" s="42">
        <v>0</v>
      </c>
      <c r="G278" s="43">
        <v>0</v>
      </c>
      <c r="H278" s="44">
        <v>1</v>
      </c>
      <c r="I278" s="39">
        <v>0</v>
      </c>
      <c r="K278" s="46" t="str">
        <f t="shared" si="10"/>
        <v>-</v>
      </c>
    </row>
    <row r="279" spans="1:11" ht="20.100000000000001" customHeight="1" x14ac:dyDescent="0.3">
      <c r="A279" s="39" t="s">
        <v>1302</v>
      </c>
      <c r="B279" s="39" t="s">
        <v>27</v>
      </c>
      <c r="C279" s="61">
        <v>28</v>
      </c>
      <c r="D279" s="41">
        <v>2</v>
      </c>
      <c r="E279" s="39" t="s">
        <v>1446</v>
      </c>
      <c r="F279" s="42">
        <v>0</v>
      </c>
      <c r="G279" s="43">
        <v>0</v>
      </c>
      <c r="H279" s="44">
        <v>1</v>
      </c>
      <c r="I279" s="39">
        <v>0</v>
      </c>
      <c r="K279" s="46">
        <f t="shared" si="10"/>
        <v>2</v>
      </c>
    </row>
    <row r="280" spans="1:11" ht="20.100000000000001" customHeight="1" x14ac:dyDescent="0.3">
      <c r="A280" s="39" t="s">
        <v>1302</v>
      </c>
      <c r="B280" s="39" t="s">
        <v>27</v>
      </c>
      <c r="C280" s="61">
        <v>8</v>
      </c>
      <c r="D280" s="41">
        <v>1</v>
      </c>
      <c r="E280" s="39" t="s">
        <v>1446</v>
      </c>
      <c r="F280" s="42">
        <v>0</v>
      </c>
      <c r="G280" s="43">
        <v>0</v>
      </c>
      <c r="H280" s="44">
        <v>1</v>
      </c>
      <c r="I280" s="39">
        <v>0</v>
      </c>
      <c r="K280" s="46">
        <f t="shared" si="10"/>
        <v>1</v>
      </c>
    </row>
    <row r="281" spans="1:11" ht="20.100000000000001" customHeight="1" x14ac:dyDescent="0.3">
      <c r="A281" s="39" t="s">
        <v>16</v>
      </c>
      <c r="B281" s="39" t="s">
        <v>1741</v>
      </c>
      <c r="C281" s="61" t="s">
        <v>9</v>
      </c>
      <c r="D281" s="41" t="s">
        <v>9</v>
      </c>
      <c r="E281" s="39" t="s">
        <v>138</v>
      </c>
      <c r="F281" s="42">
        <v>2.98</v>
      </c>
      <c r="G281" s="43">
        <v>3.02</v>
      </c>
      <c r="H281" s="44">
        <v>1</v>
      </c>
      <c r="I281" s="39">
        <v>0</v>
      </c>
      <c r="K281" s="46" t="str">
        <f t="shared" si="10"/>
        <v>-</v>
      </c>
    </row>
    <row r="282" spans="1:11" ht="20.100000000000001" customHeight="1" x14ac:dyDescent="0.3">
      <c r="A282" s="39" t="s">
        <v>1302</v>
      </c>
      <c r="B282" s="39" t="s">
        <v>30</v>
      </c>
      <c r="C282" s="61">
        <v>8</v>
      </c>
      <c r="D282" s="41">
        <v>1</v>
      </c>
      <c r="E282" s="39" t="s">
        <v>1447</v>
      </c>
      <c r="F282" s="42">
        <v>0</v>
      </c>
      <c r="G282" s="43">
        <v>0</v>
      </c>
      <c r="H282" s="44">
        <v>1</v>
      </c>
      <c r="I282" s="39">
        <v>0</v>
      </c>
      <c r="K282" s="46">
        <f t="shared" si="10"/>
        <v>1</v>
      </c>
    </row>
    <row r="283" spans="1:11" ht="20.100000000000001" customHeight="1" x14ac:dyDescent="0.3">
      <c r="A283" s="39" t="s">
        <v>1302</v>
      </c>
      <c r="B283" s="39" t="s">
        <v>30</v>
      </c>
      <c r="C283" s="61">
        <v>28</v>
      </c>
      <c r="D283" s="41">
        <v>2</v>
      </c>
      <c r="E283" s="39" t="s">
        <v>1447</v>
      </c>
      <c r="F283" s="42">
        <v>0</v>
      </c>
      <c r="G283" s="43">
        <v>0</v>
      </c>
      <c r="H283" s="44">
        <v>1</v>
      </c>
      <c r="I283" s="39">
        <v>0</v>
      </c>
      <c r="K283" s="46">
        <f t="shared" si="10"/>
        <v>2</v>
      </c>
    </row>
    <row r="284" spans="1:11" ht="20.100000000000001" customHeight="1" x14ac:dyDescent="0.3">
      <c r="A284" s="39" t="s">
        <v>1303</v>
      </c>
      <c r="B284" s="39" t="s">
        <v>30</v>
      </c>
      <c r="C284" s="61">
        <v>128</v>
      </c>
      <c r="D284" s="41" t="s">
        <v>9</v>
      </c>
      <c r="E284" s="39" t="s">
        <v>940</v>
      </c>
      <c r="F284" s="42">
        <v>0</v>
      </c>
      <c r="G284" s="43">
        <v>0</v>
      </c>
      <c r="H284" s="44">
        <v>1</v>
      </c>
      <c r="I284" s="39">
        <v>0</v>
      </c>
      <c r="K284" s="46" t="str">
        <f t="shared" si="10"/>
        <v>-</v>
      </c>
    </row>
    <row r="285" spans="1:11" ht="20.100000000000001" customHeight="1" x14ac:dyDescent="0.3">
      <c r="A285" s="39" t="s">
        <v>1303</v>
      </c>
      <c r="B285" s="39" t="s">
        <v>27</v>
      </c>
      <c r="C285" s="61">
        <v>75</v>
      </c>
      <c r="D285" s="41" t="s">
        <v>9</v>
      </c>
      <c r="E285" s="39" t="s">
        <v>1570</v>
      </c>
      <c r="F285" s="42">
        <v>0</v>
      </c>
      <c r="G285" s="43">
        <v>0</v>
      </c>
      <c r="H285" s="44">
        <v>1</v>
      </c>
      <c r="I285" s="39">
        <v>0</v>
      </c>
      <c r="K285" s="46" t="str">
        <f t="shared" si="10"/>
        <v>-</v>
      </c>
    </row>
    <row r="286" spans="1:11" ht="20.100000000000001" customHeight="1" x14ac:dyDescent="0.3">
      <c r="A286" s="39" t="s">
        <v>1302</v>
      </c>
      <c r="B286" s="39" t="s">
        <v>27</v>
      </c>
      <c r="C286" s="61" t="s">
        <v>939</v>
      </c>
      <c r="D286" s="41">
        <v>4</v>
      </c>
      <c r="E286" s="39" t="s">
        <v>1571</v>
      </c>
      <c r="F286" s="42">
        <v>0</v>
      </c>
      <c r="G286" s="43">
        <v>0</v>
      </c>
      <c r="H286" s="44">
        <v>1</v>
      </c>
      <c r="I286" s="39">
        <v>0</v>
      </c>
      <c r="K286" s="46">
        <f t="shared" si="10"/>
        <v>4</v>
      </c>
    </row>
    <row r="287" spans="1:11" ht="20.100000000000001" customHeight="1" x14ac:dyDescent="0.3">
      <c r="A287" s="39" t="s">
        <v>16</v>
      </c>
      <c r="B287" s="39" t="s">
        <v>1741</v>
      </c>
      <c r="C287" s="61" t="s">
        <v>9</v>
      </c>
      <c r="D287" s="41" t="s">
        <v>9</v>
      </c>
      <c r="E287" s="39" t="s">
        <v>1572</v>
      </c>
      <c r="F287" s="42">
        <v>1.36</v>
      </c>
      <c r="G287" s="43">
        <v>1.46</v>
      </c>
      <c r="H287" s="44">
        <v>1</v>
      </c>
      <c r="I287" s="39">
        <v>0</v>
      </c>
      <c r="K287" s="46" t="str">
        <f t="shared" si="10"/>
        <v>-</v>
      </c>
    </row>
    <row r="288" spans="1:11" ht="20.100000000000001" customHeight="1" x14ac:dyDescent="0.3">
      <c r="A288" s="39" t="s">
        <v>1302</v>
      </c>
      <c r="B288" s="39" t="s">
        <v>30</v>
      </c>
      <c r="C288" s="61" t="s">
        <v>939</v>
      </c>
      <c r="D288" s="41">
        <v>4</v>
      </c>
      <c r="E288" s="39" t="s">
        <v>1573</v>
      </c>
      <c r="F288" s="42">
        <v>0</v>
      </c>
      <c r="G288" s="43">
        <v>0</v>
      </c>
      <c r="H288" s="44">
        <v>1</v>
      </c>
      <c r="I288" s="39">
        <v>0</v>
      </c>
      <c r="K288" s="46">
        <f t="shared" si="10"/>
        <v>4</v>
      </c>
    </row>
    <row r="289" spans="1:11" ht="20.100000000000001" customHeight="1" x14ac:dyDescent="0.3">
      <c r="A289" s="39" t="s">
        <v>1303</v>
      </c>
      <c r="B289" s="39" t="s">
        <v>30</v>
      </c>
      <c r="C289" s="61">
        <v>75</v>
      </c>
      <c r="D289" s="41" t="s">
        <v>9</v>
      </c>
      <c r="E289" s="39" t="s">
        <v>1574</v>
      </c>
      <c r="F289" s="42">
        <v>0</v>
      </c>
      <c r="G289" s="43">
        <v>0</v>
      </c>
      <c r="H289" s="44">
        <v>1</v>
      </c>
      <c r="I289" s="39">
        <v>0</v>
      </c>
      <c r="K289" s="46" t="str">
        <f t="shared" si="10"/>
        <v>-</v>
      </c>
    </row>
    <row r="290" spans="1:11" ht="20.100000000000001" customHeight="1" x14ac:dyDescent="0.3">
      <c r="A290" s="39" t="s">
        <v>912</v>
      </c>
      <c r="B290" s="39" t="s">
        <v>15</v>
      </c>
      <c r="C290" s="61" t="s">
        <v>9</v>
      </c>
      <c r="D290" s="41" t="s">
        <v>9</v>
      </c>
      <c r="E290" s="39" t="s">
        <v>382</v>
      </c>
      <c r="F290" s="42">
        <v>0</v>
      </c>
      <c r="G290" s="43">
        <v>0</v>
      </c>
      <c r="H290" s="44">
        <v>1</v>
      </c>
      <c r="I290" s="39">
        <v>0</v>
      </c>
      <c r="K290" s="46" t="str">
        <f t="shared" si="10"/>
        <v>-</v>
      </c>
    </row>
    <row r="291" spans="1:11" ht="20.100000000000001" customHeight="1" x14ac:dyDescent="0.3">
      <c r="A291" s="39" t="s">
        <v>912</v>
      </c>
      <c r="B291" s="39" t="s">
        <v>10</v>
      </c>
      <c r="C291" s="61">
        <v>6</v>
      </c>
      <c r="D291" s="41" t="s">
        <v>9</v>
      </c>
      <c r="E291" s="39" t="s">
        <v>1694</v>
      </c>
      <c r="F291" s="42">
        <v>5.95</v>
      </c>
      <c r="G291" s="43">
        <v>6.05</v>
      </c>
      <c r="H291" s="44">
        <v>1</v>
      </c>
      <c r="I291" s="39">
        <v>0</v>
      </c>
      <c r="K291" s="46" t="str">
        <f t="shared" si="10"/>
        <v>-</v>
      </c>
    </row>
    <row r="292" spans="1:11" ht="20.100000000000001" customHeight="1" x14ac:dyDescent="0.3">
      <c r="A292" s="39" t="s">
        <v>912</v>
      </c>
      <c r="B292" s="39" t="s">
        <v>12</v>
      </c>
      <c r="C292" s="61" t="s">
        <v>9</v>
      </c>
      <c r="D292" s="41" t="s">
        <v>9</v>
      </c>
      <c r="E292" s="39" t="s">
        <v>383</v>
      </c>
      <c r="F292" s="42">
        <v>0</v>
      </c>
      <c r="G292" s="43">
        <v>0</v>
      </c>
      <c r="H292" s="44">
        <v>1</v>
      </c>
      <c r="I292" s="39">
        <v>0</v>
      </c>
      <c r="K292" s="46" t="str">
        <f t="shared" si="10"/>
        <v>-</v>
      </c>
    </row>
    <row r="293" spans="1:11" ht="20.100000000000001" customHeight="1" x14ac:dyDescent="0.3">
      <c r="A293" s="39" t="s">
        <v>1303</v>
      </c>
      <c r="B293" s="39" t="s">
        <v>27</v>
      </c>
      <c r="C293" s="61">
        <v>128</v>
      </c>
      <c r="D293" s="41" t="s">
        <v>9</v>
      </c>
      <c r="E293" s="39" t="s">
        <v>941</v>
      </c>
      <c r="F293" s="42">
        <v>0</v>
      </c>
      <c r="G293" s="43">
        <v>0</v>
      </c>
      <c r="H293" s="44">
        <v>1</v>
      </c>
      <c r="I293" s="39">
        <v>0</v>
      </c>
      <c r="K293" s="46" t="str">
        <f t="shared" si="10"/>
        <v>-</v>
      </c>
    </row>
    <row r="294" spans="1:11" ht="20.100000000000001" customHeight="1" x14ac:dyDescent="0.3">
      <c r="A294" s="39" t="s">
        <v>1302</v>
      </c>
      <c r="B294" s="39" t="s">
        <v>27</v>
      </c>
      <c r="C294" s="61">
        <v>28</v>
      </c>
      <c r="D294" s="41">
        <v>2</v>
      </c>
      <c r="E294" s="39" t="s">
        <v>1448</v>
      </c>
      <c r="F294" s="42">
        <v>0</v>
      </c>
      <c r="G294" s="43">
        <v>0</v>
      </c>
      <c r="H294" s="44">
        <v>1</v>
      </c>
      <c r="I294" s="39">
        <v>0</v>
      </c>
      <c r="K294" s="46">
        <f t="shared" si="10"/>
        <v>2</v>
      </c>
    </row>
    <row r="295" spans="1:11" ht="20.100000000000001" customHeight="1" x14ac:dyDescent="0.3">
      <c r="A295" s="39" t="s">
        <v>1302</v>
      </c>
      <c r="B295" s="39" t="s">
        <v>27</v>
      </c>
      <c r="C295" s="61">
        <v>8</v>
      </c>
      <c r="D295" s="41">
        <v>1</v>
      </c>
      <c r="E295" s="39" t="s">
        <v>1448</v>
      </c>
      <c r="F295" s="42">
        <v>0</v>
      </c>
      <c r="G295" s="43">
        <v>0</v>
      </c>
      <c r="H295" s="44">
        <v>1</v>
      </c>
      <c r="I295" s="39">
        <v>0</v>
      </c>
      <c r="K295" s="46">
        <f t="shared" si="10"/>
        <v>1</v>
      </c>
    </row>
    <row r="296" spans="1:11" ht="20.100000000000001" customHeight="1" x14ac:dyDescent="0.3">
      <c r="A296" s="39" t="s">
        <v>16</v>
      </c>
      <c r="B296" s="39" t="s">
        <v>1741</v>
      </c>
      <c r="C296" s="61" t="s">
        <v>9</v>
      </c>
      <c r="D296" s="41" t="s">
        <v>9</v>
      </c>
      <c r="E296" s="39" t="s">
        <v>139</v>
      </c>
      <c r="F296" s="42">
        <v>5.98</v>
      </c>
      <c r="G296" s="43">
        <v>6.02</v>
      </c>
      <c r="H296" s="44">
        <v>1</v>
      </c>
      <c r="I296" s="39">
        <v>0</v>
      </c>
      <c r="K296" s="46" t="str">
        <f t="shared" si="10"/>
        <v>-</v>
      </c>
    </row>
    <row r="297" spans="1:11" ht="20.100000000000001" customHeight="1" x14ac:dyDescent="0.3">
      <c r="A297" s="39" t="s">
        <v>1302</v>
      </c>
      <c r="B297" s="39" t="s">
        <v>30</v>
      </c>
      <c r="C297" s="61">
        <v>8</v>
      </c>
      <c r="D297" s="41">
        <v>1</v>
      </c>
      <c r="E297" s="39" t="s">
        <v>945</v>
      </c>
      <c r="F297" s="42">
        <v>0</v>
      </c>
      <c r="G297" s="43">
        <v>0</v>
      </c>
      <c r="H297" s="44">
        <v>1</v>
      </c>
      <c r="I297" s="39">
        <v>0</v>
      </c>
      <c r="K297" s="46">
        <f t="shared" si="10"/>
        <v>1</v>
      </c>
    </row>
    <row r="298" spans="1:11" ht="20.100000000000001" customHeight="1" x14ac:dyDescent="0.3">
      <c r="A298" s="39" t="s">
        <v>1302</v>
      </c>
      <c r="B298" s="39" t="s">
        <v>30</v>
      </c>
      <c r="C298" s="61">
        <v>28</v>
      </c>
      <c r="D298" s="41">
        <v>2</v>
      </c>
      <c r="E298" s="39" t="s">
        <v>945</v>
      </c>
      <c r="F298" s="42">
        <v>0</v>
      </c>
      <c r="G298" s="43">
        <v>0</v>
      </c>
      <c r="H298" s="44">
        <v>1</v>
      </c>
      <c r="I298" s="39">
        <v>0</v>
      </c>
      <c r="K298" s="46">
        <f t="shared" si="10"/>
        <v>2</v>
      </c>
    </row>
    <row r="299" spans="1:11" ht="20.100000000000001" customHeight="1" x14ac:dyDescent="0.3">
      <c r="A299" s="39" t="s">
        <v>1303</v>
      </c>
      <c r="B299" s="39" t="s">
        <v>30</v>
      </c>
      <c r="C299" s="61">
        <v>128</v>
      </c>
      <c r="D299" s="41" t="s">
        <v>9</v>
      </c>
      <c r="E299" s="39" t="s">
        <v>942</v>
      </c>
      <c r="F299" s="42">
        <v>0</v>
      </c>
      <c r="G299" s="43">
        <v>0</v>
      </c>
      <c r="H299" s="44">
        <v>1</v>
      </c>
      <c r="I299" s="39">
        <v>0</v>
      </c>
      <c r="K299" s="46" t="str">
        <f t="shared" si="10"/>
        <v>-</v>
      </c>
    </row>
    <row r="300" spans="1:11" ht="20.100000000000001" customHeight="1" x14ac:dyDescent="0.3">
      <c r="A300" s="39" t="s">
        <v>1303</v>
      </c>
      <c r="B300" s="39" t="s">
        <v>27</v>
      </c>
      <c r="C300" s="61">
        <v>75</v>
      </c>
      <c r="D300" s="41" t="s">
        <v>9</v>
      </c>
      <c r="E300" s="39" t="s">
        <v>1575</v>
      </c>
      <c r="F300" s="42">
        <v>0</v>
      </c>
      <c r="G300" s="43">
        <v>0</v>
      </c>
      <c r="H300" s="44">
        <v>1</v>
      </c>
      <c r="I300" s="39">
        <v>0</v>
      </c>
      <c r="K300" s="46" t="str">
        <f t="shared" si="10"/>
        <v>-</v>
      </c>
    </row>
    <row r="301" spans="1:11" ht="20.100000000000001" customHeight="1" x14ac:dyDescent="0.3">
      <c r="A301" s="39" t="s">
        <v>1302</v>
      </c>
      <c r="B301" s="39" t="s">
        <v>27</v>
      </c>
      <c r="C301" s="61" t="s">
        <v>939</v>
      </c>
      <c r="D301" s="41">
        <v>4</v>
      </c>
      <c r="E301" s="39" t="s">
        <v>1576</v>
      </c>
      <c r="F301" s="42">
        <v>0</v>
      </c>
      <c r="G301" s="43">
        <v>0</v>
      </c>
      <c r="H301" s="44">
        <v>1</v>
      </c>
      <c r="I301" s="39">
        <v>0</v>
      </c>
      <c r="K301" s="46">
        <f t="shared" si="10"/>
        <v>4</v>
      </c>
    </row>
    <row r="302" spans="1:11" ht="20.100000000000001" customHeight="1" x14ac:dyDescent="0.3">
      <c r="A302" s="39" t="s">
        <v>16</v>
      </c>
      <c r="B302" s="39" t="s">
        <v>1741</v>
      </c>
      <c r="C302" s="61" t="s">
        <v>9</v>
      </c>
      <c r="D302" s="41" t="s">
        <v>9</v>
      </c>
      <c r="E302" s="39" t="s">
        <v>1577</v>
      </c>
      <c r="F302" s="42">
        <v>2.74</v>
      </c>
      <c r="G302" s="43">
        <v>2.9</v>
      </c>
      <c r="H302" s="44">
        <v>1</v>
      </c>
      <c r="I302" s="39">
        <v>0</v>
      </c>
      <c r="K302" s="46" t="str">
        <f t="shared" si="10"/>
        <v>-</v>
      </c>
    </row>
    <row r="303" spans="1:11" ht="20.100000000000001" customHeight="1" x14ac:dyDescent="0.3">
      <c r="A303" s="39" t="s">
        <v>1302</v>
      </c>
      <c r="B303" s="39" t="s">
        <v>30</v>
      </c>
      <c r="C303" s="61" t="s">
        <v>939</v>
      </c>
      <c r="D303" s="41">
        <v>4</v>
      </c>
      <c r="E303" s="39" t="s">
        <v>1578</v>
      </c>
      <c r="F303" s="42">
        <v>0</v>
      </c>
      <c r="G303" s="43">
        <v>0</v>
      </c>
      <c r="H303" s="44">
        <v>1</v>
      </c>
      <c r="I303" s="39">
        <v>0</v>
      </c>
      <c r="K303" s="46">
        <f t="shared" si="10"/>
        <v>4</v>
      </c>
    </row>
    <row r="304" spans="1:11" ht="20.100000000000001" customHeight="1" x14ac:dyDescent="0.3">
      <c r="A304" s="39" t="s">
        <v>1303</v>
      </c>
      <c r="B304" s="39" t="s">
        <v>30</v>
      </c>
      <c r="C304" s="61" t="s">
        <v>943</v>
      </c>
      <c r="D304" s="41" t="s">
        <v>9</v>
      </c>
      <c r="E304" s="39" t="s">
        <v>1579</v>
      </c>
      <c r="F304" s="42">
        <v>0</v>
      </c>
      <c r="G304" s="43">
        <v>0</v>
      </c>
      <c r="H304" s="44">
        <v>1</v>
      </c>
      <c r="I304" s="39">
        <v>0</v>
      </c>
      <c r="K304" s="46" t="str">
        <f t="shared" si="10"/>
        <v>-</v>
      </c>
    </row>
    <row r="305" spans="1:11" ht="20.100000000000001" customHeight="1" x14ac:dyDescent="0.3">
      <c r="A305" s="39" t="s">
        <v>912</v>
      </c>
      <c r="B305" s="39" t="s">
        <v>15</v>
      </c>
      <c r="C305" s="61" t="s">
        <v>9</v>
      </c>
      <c r="D305" s="41" t="s">
        <v>9</v>
      </c>
      <c r="E305" s="39" t="s">
        <v>380</v>
      </c>
      <c r="F305" s="42">
        <v>0</v>
      </c>
      <c r="G305" s="43">
        <v>0</v>
      </c>
      <c r="H305" s="44">
        <v>1</v>
      </c>
      <c r="I305" s="39">
        <v>0</v>
      </c>
      <c r="K305" s="46" t="str">
        <f t="shared" si="10"/>
        <v>-</v>
      </c>
    </row>
    <row r="306" spans="1:11" ht="20.100000000000001" customHeight="1" x14ac:dyDescent="0.3">
      <c r="A306" s="39" t="s">
        <v>1295</v>
      </c>
      <c r="B306" s="39" t="s">
        <v>1342</v>
      </c>
      <c r="C306" s="61">
        <v>83</v>
      </c>
      <c r="D306" s="41" t="s">
        <v>9</v>
      </c>
      <c r="E306" s="39" t="s">
        <v>1296</v>
      </c>
      <c r="F306" s="42">
        <v>0</v>
      </c>
      <c r="G306" s="43">
        <v>0</v>
      </c>
      <c r="H306" s="44">
        <v>1</v>
      </c>
      <c r="I306" s="39">
        <v>0</v>
      </c>
      <c r="K306" s="46" t="str">
        <f t="shared" si="10"/>
        <v>-</v>
      </c>
    </row>
    <row r="307" spans="1:11" ht="20.100000000000001" customHeight="1" x14ac:dyDescent="0.3">
      <c r="A307" s="39" t="s">
        <v>1302</v>
      </c>
      <c r="B307" s="39" t="s">
        <v>27</v>
      </c>
      <c r="C307" s="61" t="s">
        <v>923</v>
      </c>
      <c r="D307" s="41">
        <v>4</v>
      </c>
      <c r="E307" s="39" t="s">
        <v>1294</v>
      </c>
      <c r="F307" s="42">
        <v>0</v>
      </c>
      <c r="G307" s="43">
        <v>0</v>
      </c>
      <c r="H307" s="44">
        <v>1</v>
      </c>
      <c r="I307" s="39">
        <v>0</v>
      </c>
      <c r="K307" s="46">
        <f t="shared" si="10"/>
        <v>4</v>
      </c>
    </row>
    <row r="308" spans="1:11" ht="20.100000000000001" customHeight="1" x14ac:dyDescent="0.3">
      <c r="A308" s="39" t="s">
        <v>16</v>
      </c>
      <c r="B308" s="39" t="s">
        <v>1741</v>
      </c>
      <c r="C308" s="61" t="s">
        <v>9</v>
      </c>
      <c r="D308" s="41" t="s">
        <v>9</v>
      </c>
      <c r="E308" s="39" t="s">
        <v>1449</v>
      </c>
      <c r="F308" s="42">
        <v>2.2999999999999998</v>
      </c>
      <c r="G308" s="43">
        <v>2.4</v>
      </c>
      <c r="H308" s="44">
        <v>1</v>
      </c>
      <c r="I308" s="39">
        <v>0</v>
      </c>
      <c r="K308" s="46" t="str">
        <f t="shared" si="10"/>
        <v>-</v>
      </c>
    </row>
    <row r="309" spans="1:11" ht="20.100000000000001" customHeight="1" x14ac:dyDescent="0.3">
      <c r="A309" s="39" t="s">
        <v>1302</v>
      </c>
      <c r="B309" s="39" t="s">
        <v>30</v>
      </c>
      <c r="C309" s="61" t="s">
        <v>923</v>
      </c>
      <c r="D309" s="41">
        <v>4</v>
      </c>
      <c r="E309" s="39" t="s">
        <v>140</v>
      </c>
      <c r="F309" s="42">
        <v>0</v>
      </c>
      <c r="G309" s="43">
        <v>0</v>
      </c>
      <c r="H309" s="44">
        <v>1</v>
      </c>
      <c r="I309" s="39">
        <v>0</v>
      </c>
      <c r="K309" s="46">
        <f t="shared" si="10"/>
        <v>4</v>
      </c>
    </row>
    <row r="310" spans="1:11" ht="20.100000000000001" customHeight="1" x14ac:dyDescent="0.3">
      <c r="A310" s="39" t="s">
        <v>1295</v>
      </c>
      <c r="B310" s="39" t="s">
        <v>1343</v>
      </c>
      <c r="C310" s="61">
        <v>83</v>
      </c>
      <c r="D310" s="41" t="s">
        <v>9</v>
      </c>
      <c r="E310" s="39" t="s">
        <v>1304</v>
      </c>
      <c r="F310" s="42">
        <v>0</v>
      </c>
      <c r="G310" s="43">
        <v>0</v>
      </c>
      <c r="H310" s="44">
        <v>1</v>
      </c>
      <c r="I310" s="39">
        <v>0</v>
      </c>
      <c r="K310" s="46" t="str">
        <f t="shared" si="10"/>
        <v>-</v>
      </c>
    </row>
    <row r="311" spans="1:11" ht="20.100000000000001" customHeight="1" x14ac:dyDescent="0.3">
      <c r="A311" s="39" t="s">
        <v>1295</v>
      </c>
      <c r="B311" s="39" t="s">
        <v>1342</v>
      </c>
      <c r="C311" s="61">
        <v>84</v>
      </c>
      <c r="D311" s="41" t="s">
        <v>9</v>
      </c>
      <c r="E311" s="39" t="s">
        <v>1297</v>
      </c>
      <c r="F311" s="42">
        <v>0</v>
      </c>
      <c r="G311" s="43">
        <v>0</v>
      </c>
      <c r="H311" s="44">
        <v>1</v>
      </c>
      <c r="I311" s="39">
        <v>0</v>
      </c>
      <c r="K311" s="46" t="str">
        <f t="shared" si="10"/>
        <v>-</v>
      </c>
    </row>
    <row r="312" spans="1:11" ht="20.100000000000001" customHeight="1" x14ac:dyDescent="0.3">
      <c r="A312" s="39" t="s">
        <v>1302</v>
      </c>
      <c r="B312" s="39" t="s">
        <v>27</v>
      </c>
      <c r="C312" s="61" t="s">
        <v>932</v>
      </c>
      <c r="D312" s="41">
        <v>4</v>
      </c>
      <c r="E312" s="39" t="s">
        <v>1450</v>
      </c>
      <c r="F312" s="42">
        <v>0</v>
      </c>
      <c r="G312" s="43">
        <v>0</v>
      </c>
      <c r="H312" s="44">
        <v>1</v>
      </c>
      <c r="I312" s="39">
        <v>0</v>
      </c>
      <c r="K312" s="46">
        <f t="shared" si="10"/>
        <v>4</v>
      </c>
    </row>
    <row r="313" spans="1:11" ht="20.100000000000001" customHeight="1" x14ac:dyDescent="0.3">
      <c r="A313" s="39" t="s">
        <v>16</v>
      </c>
      <c r="B313" s="39" t="s">
        <v>1741</v>
      </c>
      <c r="C313" s="61" t="s">
        <v>9</v>
      </c>
      <c r="D313" s="41" t="s">
        <v>9</v>
      </c>
      <c r="E313" s="39" t="s">
        <v>141</v>
      </c>
      <c r="F313" s="42">
        <v>2.2999999999999998</v>
      </c>
      <c r="G313" s="43">
        <v>2.4</v>
      </c>
      <c r="H313" s="44">
        <v>1</v>
      </c>
      <c r="I313" s="39">
        <v>0</v>
      </c>
      <c r="K313" s="46" t="str">
        <f t="shared" si="10"/>
        <v>-</v>
      </c>
    </row>
    <row r="314" spans="1:11" ht="20.100000000000001" customHeight="1" x14ac:dyDescent="0.3">
      <c r="A314" s="39" t="s">
        <v>1302</v>
      </c>
      <c r="B314" s="39" t="s">
        <v>30</v>
      </c>
      <c r="C314" s="61" t="s">
        <v>932</v>
      </c>
      <c r="D314" s="41">
        <v>4</v>
      </c>
      <c r="E314" s="39" t="s">
        <v>142</v>
      </c>
      <c r="F314" s="42">
        <v>0</v>
      </c>
      <c r="G314" s="43">
        <v>0</v>
      </c>
      <c r="H314" s="44">
        <v>1</v>
      </c>
      <c r="I314" s="39">
        <v>0</v>
      </c>
      <c r="K314" s="46">
        <f t="shared" si="10"/>
        <v>4</v>
      </c>
    </row>
    <row r="315" spans="1:11" ht="20.100000000000001" customHeight="1" x14ac:dyDescent="0.3">
      <c r="A315" s="39" t="s">
        <v>1295</v>
      </c>
      <c r="B315" s="39" t="s">
        <v>1343</v>
      </c>
      <c r="C315" s="61">
        <v>84</v>
      </c>
      <c r="D315" s="41" t="s">
        <v>9</v>
      </c>
      <c r="E315" s="39" t="s">
        <v>1305</v>
      </c>
      <c r="F315" s="42">
        <v>0</v>
      </c>
      <c r="G315" s="43">
        <v>0</v>
      </c>
      <c r="H315" s="44">
        <v>1</v>
      </c>
      <c r="I315" s="39">
        <v>0</v>
      </c>
      <c r="K315" s="46" t="str">
        <f t="shared" si="10"/>
        <v>-</v>
      </c>
    </row>
    <row r="316" spans="1:11" ht="20.100000000000001" customHeight="1" x14ac:dyDescent="0.3">
      <c r="A316" s="39" t="s">
        <v>1295</v>
      </c>
      <c r="B316" s="39" t="s">
        <v>1342</v>
      </c>
      <c r="C316" s="61">
        <v>85</v>
      </c>
      <c r="D316" s="41" t="s">
        <v>9</v>
      </c>
      <c r="E316" s="39" t="s">
        <v>1298</v>
      </c>
      <c r="F316" s="42">
        <v>0</v>
      </c>
      <c r="G316" s="43">
        <v>0</v>
      </c>
      <c r="H316" s="44">
        <v>1</v>
      </c>
      <c r="I316" s="39">
        <v>0</v>
      </c>
      <c r="K316" s="46" t="str">
        <f t="shared" si="10"/>
        <v>-</v>
      </c>
    </row>
    <row r="317" spans="1:11" ht="20.100000000000001" customHeight="1" x14ac:dyDescent="0.3">
      <c r="A317" s="39" t="s">
        <v>1302</v>
      </c>
      <c r="B317" s="39" t="s">
        <v>27</v>
      </c>
      <c r="C317" s="61" t="s">
        <v>935</v>
      </c>
      <c r="D317" s="41">
        <v>4</v>
      </c>
      <c r="E317" s="39" t="s">
        <v>1451</v>
      </c>
      <c r="F317" s="42">
        <v>0</v>
      </c>
      <c r="G317" s="43">
        <v>0</v>
      </c>
      <c r="H317" s="44">
        <v>1</v>
      </c>
      <c r="I317" s="39">
        <v>0</v>
      </c>
      <c r="K317" s="46">
        <f t="shared" si="10"/>
        <v>4</v>
      </c>
    </row>
    <row r="318" spans="1:11" ht="20.100000000000001" customHeight="1" x14ac:dyDescent="0.3">
      <c r="A318" s="39" t="s">
        <v>16</v>
      </c>
      <c r="B318" s="39" t="s">
        <v>1741</v>
      </c>
      <c r="C318" s="61" t="s">
        <v>9</v>
      </c>
      <c r="D318" s="41" t="s">
        <v>9</v>
      </c>
      <c r="E318" s="39" t="s">
        <v>144</v>
      </c>
      <c r="F318" s="42">
        <v>2.2999999999999998</v>
      </c>
      <c r="G318" s="43">
        <v>2.4</v>
      </c>
      <c r="H318" s="44">
        <v>1</v>
      </c>
      <c r="I318" s="39">
        <v>0</v>
      </c>
      <c r="K318" s="46" t="str">
        <f t="shared" si="10"/>
        <v>-</v>
      </c>
    </row>
    <row r="319" spans="1:11" ht="20.100000000000001" customHeight="1" x14ac:dyDescent="0.3">
      <c r="A319" s="39" t="s">
        <v>1302</v>
      </c>
      <c r="B319" s="39" t="s">
        <v>30</v>
      </c>
      <c r="C319" s="61" t="s">
        <v>935</v>
      </c>
      <c r="D319" s="41">
        <v>4</v>
      </c>
      <c r="E319" s="39" t="s">
        <v>143</v>
      </c>
      <c r="F319" s="42">
        <v>0</v>
      </c>
      <c r="G319" s="43">
        <v>0</v>
      </c>
      <c r="H319" s="44">
        <v>1</v>
      </c>
      <c r="I319" s="39">
        <v>0</v>
      </c>
      <c r="K319" s="46">
        <f t="shared" si="10"/>
        <v>4</v>
      </c>
    </row>
    <row r="320" spans="1:11" ht="20.100000000000001" customHeight="1" x14ac:dyDescent="0.3">
      <c r="A320" s="39" t="s">
        <v>1295</v>
      </c>
      <c r="B320" s="39" t="s">
        <v>1343</v>
      </c>
      <c r="C320" s="61">
        <v>85</v>
      </c>
      <c r="D320" s="41" t="s">
        <v>9</v>
      </c>
      <c r="E320" s="39" t="s">
        <v>1306</v>
      </c>
      <c r="F320" s="42">
        <v>0</v>
      </c>
      <c r="G320" s="43">
        <v>0</v>
      </c>
      <c r="H320" s="44">
        <v>1</v>
      </c>
      <c r="I320" s="39">
        <v>0</v>
      </c>
      <c r="K320" s="46" t="str">
        <f t="shared" si="10"/>
        <v>-</v>
      </c>
    </row>
    <row r="321" spans="1:11" ht="20.100000000000001" customHeight="1" x14ac:dyDescent="0.3">
      <c r="A321" s="39" t="s">
        <v>1295</v>
      </c>
      <c r="B321" s="39" t="s">
        <v>1342</v>
      </c>
      <c r="C321" s="61">
        <v>86</v>
      </c>
      <c r="D321" s="41" t="s">
        <v>9</v>
      </c>
      <c r="E321" s="39" t="s">
        <v>1307</v>
      </c>
      <c r="F321" s="42">
        <v>0</v>
      </c>
      <c r="G321" s="43">
        <v>0</v>
      </c>
      <c r="H321" s="44">
        <v>1</v>
      </c>
      <c r="I321" s="39">
        <v>0</v>
      </c>
      <c r="K321" s="46" t="str">
        <f t="shared" si="10"/>
        <v>-</v>
      </c>
    </row>
    <row r="322" spans="1:11" ht="20.100000000000001" customHeight="1" x14ac:dyDescent="0.3">
      <c r="A322" s="39" t="s">
        <v>1302</v>
      </c>
      <c r="B322" s="39" t="s">
        <v>27</v>
      </c>
      <c r="C322" s="61" t="s">
        <v>939</v>
      </c>
      <c r="D322" s="41">
        <v>4</v>
      </c>
      <c r="E322" s="39" t="s">
        <v>1299</v>
      </c>
      <c r="F322" s="42">
        <v>0</v>
      </c>
      <c r="G322" s="43">
        <v>0</v>
      </c>
      <c r="H322" s="44">
        <v>1</v>
      </c>
      <c r="I322" s="39">
        <v>0</v>
      </c>
      <c r="K322" s="46">
        <f t="shared" si="10"/>
        <v>4</v>
      </c>
    </row>
    <row r="323" spans="1:11" ht="20.100000000000001" customHeight="1" x14ac:dyDescent="0.3">
      <c r="A323" s="39" t="s">
        <v>16</v>
      </c>
      <c r="B323" s="39" t="s">
        <v>1741</v>
      </c>
      <c r="C323" s="61" t="s">
        <v>9</v>
      </c>
      <c r="D323" s="41" t="s">
        <v>9</v>
      </c>
      <c r="E323" s="39" t="s">
        <v>146</v>
      </c>
      <c r="F323" s="42">
        <v>2.2999999999999998</v>
      </c>
      <c r="G323" s="43">
        <v>2.4</v>
      </c>
      <c r="H323" s="44">
        <v>1</v>
      </c>
      <c r="I323" s="39">
        <v>0</v>
      </c>
      <c r="K323" s="46" t="str">
        <f t="shared" si="10"/>
        <v>-</v>
      </c>
    </row>
    <row r="324" spans="1:11" ht="20.100000000000001" customHeight="1" x14ac:dyDescent="0.3">
      <c r="A324" s="39" t="s">
        <v>1302</v>
      </c>
      <c r="B324" s="39" t="s">
        <v>30</v>
      </c>
      <c r="C324" s="61" t="s">
        <v>939</v>
      </c>
      <c r="D324" s="41">
        <v>4</v>
      </c>
      <c r="E324" s="39" t="s">
        <v>145</v>
      </c>
      <c r="F324" s="42">
        <v>0</v>
      </c>
      <c r="G324" s="43">
        <v>0</v>
      </c>
      <c r="H324" s="44">
        <v>1</v>
      </c>
      <c r="I324" s="39">
        <v>0</v>
      </c>
      <c r="K324" s="46">
        <f t="shared" si="10"/>
        <v>4</v>
      </c>
    </row>
    <row r="325" spans="1:11" ht="20.100000000000001" customHeight="1" x14ac:dyDescent="0.3">
      <c r="A325" s="39" t="s">
        <v>1295</v>
      </c>
      <c r="B325" s="39" t="s">
        <v>1343</v>
      </c>
      <c r="C325" s="61">
        <v>86</v>
      </c>
      <c r="D325" s="41" t="s">
        <v>9</v>
      </c>
      <c r="E325" s="39" t="s">
        <v>1307</v>
      </c>
      <c r="F325" s="42">
        <v>0</v>
      </c>
      <c r="G325" s="43">
        <v>0</v>
      </c>
      <c r="H325" s="44">
        <v>1</v>
      </c>
      <c r="I325" s="39">
        <v>0</v>
      </c>
      <c r="K325" s="46" t="str">
        <f t="shared" si="10"/>
        <v>-</v>
      </c>
    </row>
    <row r="326" spans="1:11" ht="20.100000000000001" customHeight="1" x14ac:dyDescent="0.3">
      <c r="A326" s="39" t="s">
        <v>1303</v>
      </c>
      <c r="B326" s="39" t="s">
        <v>27</v>
      </c>
      <c r="C326" s="61" t="s">
        <v>924</v>
      </c>
      <c r="D326" s="41" t="s">
        <v>9</v>
      </c>
      <c r="E326" s="52" t="s">
        <v>1452</v>
      </c>
      <c r="F326" s="42">
        <v>0</v>
      </c>
      <c r="G326" s="43">
        <v>0</v>
      </c>
      <c r="H326" s="44">
        <v>1</v>
      </c>
      <c r="I326" s="39">
        <v>0</v>
      </c>
      <c r="K326" s="46" t="str">
        <f t="shared" si="10"/>
        <v>-</v>
      </c>
    </row>
    <row r="327" spans="1:11" ht="20.100000000000001" customHeight="1" x14ac:dyDescent="0.3">
      <c r="A327" s="39" t="s">
        <v>912</v>
      </c>
      <c r="B327" s="39" t="s">
        <v>10</v>
      </c>
      <c r="C327" s="61">
        <v>0</v>
      </c>
      <c r="D327" s="41" t="s">
        <v>9</v>
      </c>
      <c r="E327" s="39" t="s">
        <v>1683</v>
      </c>
      <c r="F327" s="42">
        <v>-0.1</v>
      </c>
      <c r="G327" s="43">
        <v>0.1</v>
      </c>
      <c r="H327" s="44">
        <v>1</v>
      </c>
      <c r="I327" s="39">
        <v>0</v>
      </c>
      <c r="K327" s="46" t="str">
        <f t="shared" si="10"/>
        <v>-</v>
      </c>
    </row>
    <row r="328" spans="1:11" ht="20.100000000000001" customHeight="1" x14ac:dyDescent="0.3">
      <c r="A328" s="39" t="s">
        <v>913</v>
      </c>
      <c r="B328" s="39" t="s">
        <v>10</v>
      </c>
      <c r="C328" s="61" t="s">
        <v>1373</v>
      </c>
      <c r="D328" s="41" t="s">
        <v>9</v>
      </c>
      <c r="E328" s="39" t="s">
        <v>1393</v>
      </c>
      <c r="F328" s="42">
        <v>3.4</v>
      </c>
      <c r="G328" s="43">
        <v>3.6</v>
      </c>
      <c r="H328" s="44">
        <v>1</v>
      </c>
      <c r="I328" s="39">
        <v>0</v>
      </c>
      <c r="K328" s="46" t="str">
        <f t="shared" si="10"/>
        <v>-</v>
      </c>
    </row>
    <row r="329" spans="1:11" ht="20.100000000000001" customHeight="1" x14ac:dyDescent="0.3">
      <c r="A329" s="39" t="s">
        <v>912</v>
      </c>
      <c r="B329" s="39" t="s">
        <v>12</v>
      </c>
      <c r="C329" s="61" t="s">
        <v>9</v>
      </c>
      <c r="D329" s="41" t="s">
        <v>9</v>
      </c>
      <c r="E329" s="39" t="s">
        <v>151</v>
      </c>
      <c r="F329" s="42">
        <v>0</v>
      </c>
      <c r="G329" s="43">
        <v>0</v>
      </c>
      <c r="H329" s="44">
        <v>1</v>
      </c>
      <c r="I329" s="39">
        <v>0</v>
      </c>
      <c r="K329" s="46" t="str">
        <f t="shared" si="10"/>
        <v>-</v>
      </c>
    </row>
    <row r="330" spans="1:11" ht="20.100000000000001" customHeight="1" x14ac:dyDescent="0.3">
      <c r="A330" s="39" t="s">
        <v>913</v>
      </c>
      <c r="B330" s="39" t="s">
        <v>12</v>
      </c>
      <c r="C330" s="61" t="s">
        <v>9</v>
      </c>
      <c r="D330" s="41" t="s">
        <v>9</v>
      </c>
      <c r="E330" s="39" t="s">
        <v>152</v>
      </c>
      <c r="F330" s="42">
        <v>0</v>
      </c>
      <c r="G330" s="43">
        <v>0</v>
      </c>
      <c r="H330" s="44">
        <v>1</v>
      </c>
      <c r="I330" s="39">
        <v>0</v>
      </c>
      <c r="K330" s="46" t="str">
        <f t="shared" ref="K330:K394" si="11">IF(ISNUMBER(SEARCH("MK_", A330)), IF(ISNUMBER(SEARCH("1", A330)), 1, IF(ISNUMBER(SEARCH("2", A330)), 2, IF(ISNUMBER(SEARCH("3", A330)), 3, IF(ISNUMBER(SEARCH("4", A330)), 4, IF(ISNUMBER(SEARCH("5", A330)), 5, "-"))))),D330)</f>
        <v>-</v>
      </c>
    </row>
    <row r="331" spans="1:11" ht="20.100000000000001" customHeight="1" x14ac:dyDescent="0.3">
      <c r="A331" s="39" t="s">
        <v>1302</v>
      </c>
      <c r="B331" s="39" t="s">
        <v>27</v>
      </c>
      <c r="C331" s="61">
        <v>28</v>
      </c>
      <c r="D331" s="41">
        <v>2</v>
      </c>
      <c r="E331" s="39" t="s">
        <v>944</v>
      </c>
      <c r="F331" s="42">
        <v>0</v>
      </c>
      <c r="G331" s="43">
        <v>0</v>
      </c>
      <c r="H331" s="44">
        <v>1</v>
      </c>
      <c r="I331" s="39">
        <v>0</v>
      </c>
      <c r="K331" s="46">
        <f t="shared" si="11"/>
        <v>2</v>
      </c>
    </row>
    <row r="332" spans="1:11" ht="20.100000000000001" customHeight="1" x14ac:dyDescent="0.3">
      <c r="A332" s="39" t="s">
        <v>1302</v>
      </c>
      <c r="B332" s="39" t="s">
        <v>27</v>
      </c>
      <c r="C332" s="61">
        <v>8</v>
      </c>
      <c r="D332" s="41">
        <v>1</v>
      </c>
      <c r="E332" s="39" t="s">
        <v>944</v>
      </c>
      <c r="F332" s="42">
        <v>0</v>
      </c>
      <c r="G332" s="43">
        <v>0</v>
      </c>
      <c r="H332" s="44">
        <v>1</v>
      </c>
      <c r="I332" s="39">
        <v>0</v>
      </c>
      <c r="K332" s="46">
        <f t="shared" si="11"/>
        <v>1</v>
      </c>
    </row>
    <row r="333" spans="1:11" ht="20.100000000000001" customHeight="1" x14ac:dyDescent="0.3">
      <c r="A333" s="39" t="s">
        <v>16</v>
      </c>
      <c r="B333" s="39" t="s">
        <v>1741</v>
      </c>
      <c r="C333" s="61" t="s">
        <v>9</v>
      </c>
      <c r="D333" s="41" t="s">
        <v>9</v>
      </c>
      <c r="E333" s="39" t="s">
        <v>147</v>
      </c>
      <c r="F333" s="42">
        <v>-0.01</v>
      </c>
      <c r="G333" s="43">
        <v>0.01</v>
      </c>
      <c r="H333" s="44">
        <v>1</v>
      </c>
      <c r="I333" s="39">
        <v>0</v>
      </c>
      <c r="K333" s="46" t="str">
        <f t="shared" si="11"/>
        <v>-</v>
      </c>
    </row>
    <row r="334" spans="1:11" ht="20.100000000000001" customHeight="1" x14ac:dyDescent="0.3">
      <c r="A334" s="39" t="s">
        <v>1303</v>
      </c>
      <c r="B334" s="39" t="s">
        <v>30</v>
      </c>
      <c r="C334" s="61" t="s">
        <v>924</v>
      </c>
      <c r="D334" s="41" t="s">
        <v>9</v>
      </c>
      <c r="E334" s="39" t="s">
        <v>947</v>
      </c>
      <c r="F334" s="42">
        <v>0</v>
      </c>
      <c r="G334" s="43">
        <v>0</v>
      </c>
      <c r="H334" s="44">
        <v>1</v>
      </c>
      <c r="I334" s="39">
        <v>0</v>
      </c>
      <c r="K334" s="46" t="str">
        <f t="shared" si="11"/>
        <v>-</v>
      </c>
    </row>
    <row r="335" spans="1:11" ht="20.100000000000001" customHeight="1" x14ac:dyDescent="0.3">
      <c r="A335" s="39" t="s">
        <v>1303</v>
      </c>
      <c r="B335" s="39" t="s">
        <v>27</v>
      </c>
      <c r="C335" s="61" t="s">
        <v>948</v>
      </c>
      <c r="D335" s="41" t="s">
        <v>9</v>
      </c>
      <c r="E335" s="52" t="s">
        <v>148</v>
      </c>
      <c r="F335" s="42">
        <v>0</v>
      </c>
      <c r="G335" s="43">
        <v>0</v>
      </c>
      <c r="H335" s="44">
        <v>1</v>
      </c>
      <c r="I335" s="39">
        <v>0</v>
      </c>
      <c r="K335" s="46" t="str">
        <f t="shared" si="11"/>
        <v>-</v>
      </c>
    </row>
    <row r="336" spans="1:11" ht="20.100000000000001" customHeight="1" x14ac:dyDescent="0.3">
      <c r="A336" s="39" t="s">
        <v>16</v>
      </c>
      <c r="B336" s="39" t="s">
        <v>1741</v>
      </c>
      <c r="C336" s="61" t="s">
        <v>9</v>
      </c>
      <c r="D336" s="41" t="s">
        <v>9</v>
      </c>
      <c r="E336" s="39" t="s">
        <v>149</v>
      </c>
      <c r="F336" s="42">
        <v>3.4</v>
      </c>
      <c r="G336" s="43">
        <v>3.6</v>
      </c>
      <c r="H336" s="44">
        <v>1</v>
      </c>
      <c r="I336" s="39">
        <v>0</v>
      </c>
      <c r="K336" s="46" t="str">
        <f t="shared" si="11"/>
        <v>-</v>
      </c>
    </row>
    <row r="337" spans="1:11" ht="20.100000000000001" customHeight="1" x14ac:dyDescent="0.3">
      <c r="A337" s="39" t="s">
        <v>1302</v>
      </c>
      <c r="B337" s="39" t="s">
        <v>30</v>
      </c>
      <c r="C337" s="61">
        <v>8</v>
      </c>
      <c r="D337" s="41">
        <v>1</v>
      </c>
      <c r="E337" s="39" t="s">
        <v>946</v>
      </c>
      <c r="F337" s="42">
        <v>0</v>
      </c>
      <c r="G337" s="43">
        <v>0</v>
      </c>
      <c r="H337" s="44">
        <v>1</v>
      </c>
      <c r="I337" s="39">
        <v>0</v>
      </c>
      <c r="K337" s="46">
        <f t="shared" si="11"/>
        <v>1</v>
      </c>
    </row>
    <row r="338" spans="1:11" ht="20.100000000000001" customHeight="1" x14ac:dyDescent="0.3">
      <c r="A338" s="39" t="s">
        <v>1302</v>
      </c>
      <c r="B338" s="39" t="s">
        <v>30</v>
      </c>
      <c r="C338" s="61">
        <v>28</v>
      </c>
      <c r="D338" s="41">
        <v>2</v>
      </c>
      <c r="E338" s="39" t="s">
        <v>946</v>
      </c>
      <c r="F338" s="42">
        <v>0</v>
      </c>
      <c r="G338" s="43">
        <v>0</v>
      </c>
      <c r="H338" s="44">
        <v>1</v>
      </c>
      <c r="I338" s="39">
        <v>0</v>
      </c>
      <c r="K338" s="46">
        <f t="shared" si="11"/>
        <v>2</v>
      </c>
    </row>
    <row r="339" spans="1:11" ht="20.100000000000001" customHeight="1" x14ac:dyDescent="0.3">
      <c r="A339" s="39" t="s">
        <v>1303</v>
      </c>
      <c r="B339" s="39" t="s">
        <v>30</v>
      </c>
      <c r="C339" s="61">
        <v>128</v>
      </c>
      <c r="D339" s="41" t="s">
        <v>9</v>
      </c>
      <c r="E339" s="39" t="s">
        <v>949</v>
      </c>
      <c r="F339" s="42">
        <v>0</v>
      </c>
      <c r="G339" s="43">
        <v>0</v>
      </c>
      <c r="H339" s="44">
        <v>1</v>
      </c>
      <c r="I339" s="39">
        <v>0</v>
      </c>
      <c r="K339" s="46" t="str">
        <f t="shared" si="11"/>
        <v>-</v>
      </c>
    </row>
    <row r="340" spans="1:11" ht="20.100000000000001" customHeight="1" x14ac:dyDescent="0.3">
      <c r="A340" s="39" t="s">
        <v>1303</v>
      </c>
      <c r="B340" s="39" t="s">
        <v>27</v>
      </c>
      <c r="C340" s="61" t="s">
        <v>951</v>
      </c>
      <c r="D340" s="41" t="s">
        <v>9</v>
      </c>
      <c r="E340" s="39" t="s">
        <v>950</v>
      </c>
      <c r="F340" s="42">
        <v>0</v>
      </c>
      <c r="G340" s="43">
        <v>0</v>
      </c>
      <c r="H340" s="44">
        <v>1</v>
      </c>
      <c r="I340" s="39">
        <v>0</v>
      </c>
      <c r="K340" s="46" t="str">
        <f t="shared" si="11"/>
        <v>-</v>
      </c>
    </row>
    <row r="341" spans="1:11" ht="20.100000000000001" customHeight="1" x14ac:dyDescent="0.3">
      <c r="A341" s="39" t="s">
        <v>1302</v>
      </c>
      <c r="B341" s="39" t="s">
        <v>27</v>
      </c>
      <c r="C341" s="61" t="s">
        <v>952</v>
      </c>
      <c r="D341" s="41">
        <v>1</v>
      </c>
      <c r="E341" s="39" t="s">
        <v>154</v>
      </c>
      <c r="F341" s="42">
        <v>0</v>
      </c>
      <c r="G341" s="43">
        <v>0</v>
      </c>
      <c r="H341" s="44">
        <v>1</v>
      </c>
      <c r="I341" s="39">
        <v>0</v>
      </c>
      <c r="K341" s="46">
        <f t="shared" si="11"/>
        <v>1</v>
      </c>
    </row>
    <row r="342" spans="1:11" ht="20.100000000000001" customHeight="1" x14ac:dyDescent="0.3">
      <c r="A342" s="39" t="s">
        <v>16</v>
      </c>
      <c r="B342" s="39" t="s">
        <v>1741</v>
      </c>
      <c r="C342" s="61" t="s">
        <v>9</v>
      </c>
      <c r="D342" s="41" t="s">
        <v>9</v>
      </c>
      <c r="E342" s="39" t="s">
        <v>150</v>
      </c>
      <c r="F342" s="42">
        <v>-0.3</v>
      </c>
      <c r="G342" s="43">
        <v>0.3</v>
      </c>
      <c r="H342" s="44">
        <v>1</v>
      </c>
      <c r="I342" s="39">
        <v>0</v>
      </c>
      <c r="K342" s="46" t="str">
        <f t="shared" si="11"/>
        <v>-</v>
      </c>
    </row>
    <row r="343" spans="1:11" ht="20.100000000000001" customHeight="1" x14ac:dyDescent="0.3">
      <c r="A343" s="39" t="s">
        <v>1302</v>
      </c>
      <c r="B343" s="39" t="s">
        <v>30</v>
      </c>
      <c r="C343" s="61" t="s">
        <v>952</v>
      </c>
      <c r="D343" s="41">
        <v>1</v>
      </c>
      <c r="E343" s="39" t="s">
        <v>153</v>
      </c>
      <c r="F343" s="42">
        <v>0</v>
      </c>
      <c r="G343" s="43">
        <v>0</v>
      </c>
      <c r="H343" s="44">
        <v>1</v>
      </c>
      <c r="I343" s="39">
        <v>0</v>
      </c>
      <c r="K343" s="46">
        <f t="shared" si="11"/>
        <v>1</v>
      </c>
    </row>
    <row r="344" spans="1:11" ht="20.100000000000001" customHeight="1" x14ac:dyDescent="0.3">
      <c r="A344" s="39" t="s">
        <v>1303</v>
      </c>
      <c r="B344" s="39" t="s">
        <v>30</v>
      </c>
      <c r="C344" s="61" t="s">
        <v>953</v>
      </c>
      <c r="D344" s="41" t="s">
        <v>9</v>
      </c>
      <c r="E344" s="39" t="s">
        <v>1580</v>
      </c>
      <c r="F344" s="42">
        <v>0</v>
      </c>
      <c r="G344" s="43">
        <v>0</v>
      </c>
      <c r="H344" s="44">
        <v>1</v>
      </c>
      <c r="I344" s="39">
        <v>0</v>
      </c>
      <c r="K344" s="46" t="str">
        <f t="shared" si="11"/>
        <v>-</v>
      </c>
    </row>
    <row r="345" spans="1:11" ht="20.100000000000001" customHeight="1" x14ac:dyDescent="0.3">
      <c r="A345" s="39" t="s">
        <v>912</v>
      </c>
      <c r="B345" s="39" t="s">
        <v>15</v>
      </c>
      <c r="C345" s="61" t="s">
        <v>9</v>
      </c>
      <c r="D345" s="41" t="s">
        <v>9</v>
      </c>
      <c r="E345" s="39" t="s">
        <v>155</v>
      </c>
      <c r="F345" s="42">
        <v>0</v>
      </c>
      <c r="G345" s="43">
        <v>0</v>
      </c>
      <c r="H345" s="44">
        <v>1</v>
      </c>
      <c r="I345" s="39">
        <v>0</v>
      </c>
      <c r="K345" s="46" t="str">
        <f t="shared" si="11"/>
        <v>-</v>
      </c>
    </row>
    <row r="346" spans="1:11" ht="20.100000000000001" customHeight="1" x14ac:dyDescent="0.3">
      <c r="A346" s="39" t="s">
        <v>913</v>
      </c>
      <c r="B346" s="39" t="s">
        <v>15</v>
      </c>
      <c r="C346" s="61" t="s">
        <v>9</v>
      </c>
      <c r="D346" s="41" t="s">
        <v>9</v>
      </c>
      <c r="E346" s="39" t="s">
        <v>156</v>
      </c>
      <c r="F346" s="42">
        <v>0</v>
      </c>
      <c r="G346" s="43">
        <v>0</v>
      </c>
      <c r="H346" s="44">
        <v>1</v>
      </c>
      <c r="I346" s="39">
        <v>0</v>
      </c>
      <c r="K346" s="46" t="str">
        <f t="shared" si="11"/>
        <v>-</v>
      </c>
    </row>
    <row r="347" spans="1:11" ht="20.100000000000001" customHeight="1" x14ac:dyDescent="0.3">
      <c r="A347" s="39" t="s">
        <v>1303</v>
      </c>
      <c r="B347" s="39" t="s">
        <v>27</v>
      </c>
      <c r="C347" s="61" t="s">
        <v>924</v>
      </c>
      <c r="D347" s="41" t="s">
        <v>9</v>
      </c>
      <c r="E347" s="39" t="s">
        <v>954</v>
      </c>
      <c r="F347" s="42">
        <v>0</v>
      </c>
      <c r="G347" s="43">
        <v>0</v>
      </c>
      <c r="H347" s="44">
        <v>1</v>
      </c>
      <c r="I347" s="39">
        <v>0</v>
      </c>
      <c r="K347" s="46" t="str">
        <f t="shared" si="11"/>
        <v>-</v>
      </c>
    </row>
    <row r="348" spans="1:11" ht="20.100000000000001" customHeight="1" x14ac:dyDescent="0.3">
      <c r="A348" s="39" t="s">
        <v>912</v>
      </c>
      <c r="B348" s="39" t="s">
        <v>10</v>
      </c>
      <c r="C348" s="61">
        <v>0</v>
      </c>
      <c r="D348" s="41" t="s">
        <v>9</v>
      </c>
      <c r="E348" s="39" t="s">
        <v>1695</v>
      </c>
      <c r="F348" s="42">
        <v>-0.1</v>
      </c>
      <c r="G348" s="43">
        <v>0.1</v>
      </c>
      <c r="H348" s="44">
        <v>1</v>
      </c>
      <c r="I348" s="39">
        <v>0</v>
      </c>
      <c r="K348" s="46" t="str">
        <f t="shared" si="11"/>
        <v>-</v>
      </c>
    </row>
    <row r="349" spans="1:11" ht="20.100000000000001" customHeight="1" x14ac:dyDescent="0.3">
      <c r="A349" s="39" t="s">
        <v>913</v>
      </c>
      <c r="B349" s="39" t="s">
        <v>10</v>
      </c>
      <c r="C349" s="61">
        <v>7</v>
      </c>
      <c r="D349" s="41" t="s">
        <v>9</v>
      </c>
      <c r="E349" s="39" t="s">
        <v>1696</v>
      </c>
      <c r="F349" s="42">
        <v>6.9</v>
      </c>
      <c r="G349" s="43">
        <v>7.1</v>
      </c>
      <c r="H349" s="44">
        <v>1</v>
      </c>
      <c r="I349" s="39">
        <v>0</v>
      </c>
      <c r="K349" s="46" t="str">
        <f t="shared" si="11"/>
        <v>-</v>
      </c>
    </row>
    <row r="350" spans="1:11" ht="20.100000000000001" customHeight="1" x14ac:dyDescent="0.3">
      <c r="A350" s="39" t="s">
        <v>912</v>
      </c>
      <c r="B350" s="39" t="s">
        <v>12</v>
      </c>
      <c r="C350" s="61" t="s">
        <v>9</v>
      </c>
      <c r="D350" s="41" t="s">
        <v>9</v>
      </c>
      <c r="E350" s="39" t="s">
        <v>157</v>
      </c>
      <c r="F350" s="42">
        <v>0</v>
      </c>
      <c r="G350" s="43">
        <v>0</v>
      </c>
      <c r="H350" s="44">
        <v>1</v>
      </c>
      <c r="I350" s="39">
        <v>0</v>
      </c>
      <c r="K350" s="46" t="str">
        <f t="shared" si="11"/>
        <v>-</v>
      </c>
    </row>
    <row r="351" spans="1:11" ht="20.100000000000001" customHeight="1" x14ac:dyDescent="0.3">
      <c r="A351" s="39" t="s">
        <v>913</v>
      </c>
      <c r="B351" s="39" t="s">
        <v>12</v>
      </c>
      <c r="C351" s="61" t="s">
        <v>9</v>
      </c>
      <c r="D351" s="41" t="s">
        <v>9</v>
      </c>
      <c r="E351" s="39" t="s">
        <v>158</v>
      </c>
      <c r="F351" s="42">
        <v>0</v>
      </c>
      <c r="G351" s="43">
        <v>0</v>
      </c>
      <c r="H351" s="44">
        <v>1</v>
      </c>
      <c r="I351" s="39">
        <v>0</v>
      </c>
      <c r="K351" s="46" t="str">
        <f t="shared" si="11"/>
        <v>-</v>
      </c>
    </row>
    <row r="352" spans="1:11" ht="20.100000000000001" customHeight="1" x14ac:dyDescent="0.3">
      <c r="A352" s="39" t="s">
        <v>1302</v>
      </c>
      <c r="B352" s="39" t="s">
        <v>27</v>
      </c>
      <c r="C352" s="61">
        <v>28</v>
      </c>
      <c r="D352" s="41">
        <v>2</v>
      </c>
      <c r="E352" s="39" t="s">
        <v>159</v>
      </c>
      <c r="F352" s="42">
        <v>0</v>
      </c>
      <c r="G352" s="43">
        <v>0</v>
      </c>
      <c r="H352" s="44">
        <v>1</v>
      </c>
      <c r="I352" s="39">
        <v>0</v>
      </c>
      <c r="K352" s="46">
        <f t="shared" si="11"/>
        <v>2</v>
      </c>
    </row>
    <row r="353" spans="1:11" ht="20.100000000000001" customHeight="1" x14ac:dyDescent="0.3">
      <c r="A353" s="39" t="s">
        <v>1302</v>
      </c>
      <c r="B353" s="39" t="s">
        <v>27</v>
      </c>
      <c r="C353" s="61">
        <v>8</v>
      </c>
      <c r="D353" s="41">
        <v>1</v>
      </c>
      <c r="E353" s="39" t="s">
        <v>159</v>
      </c>
      <c r="F353" s="42">
        <v>0</v>
      </c>
      <c r="G353" s="43">
        <v>0</v>
      </c>
      <c r="H353" s="44">
        <v>1</v>
      </c>
      <c r="I353" s="39">
        <v>0</v>
      </c>
      <c r="K353" s="46">
        <f t="shared" si="11"/>
        <v>1</v>
      </c>
    </row>
    <row r="354" spans="1:11" ht="20.100000000000001" customHeight="1" x14ac:dyDescent="0.3">
      <c r="A354" s="39" t="s">
        <v>16</v>
      </c>
      <c r="B354" s="39" t="s">
        <v>1741</v>
      </c>
      <c r="C354" s="61" t="s">
        <v>9</v>
      </c>
      <c r="D354" s="41" t="s">
        <v>9</v>
      </c>
      <c r="E354" s="39" t="s">
        <v>160</v>
      </c>
      <c r="F354" s="42">
        <v>-0.01</v>
      </c>
      <c r="G354" s="43">
        <v>0.01</v>
      </c>
      <c r="H354" s="44">
        <v>1</v>
      </c>
      <c r="I354" s="39">
        <v>0</v>
      </c>
      <c r="K354" s="46" t="str">
        <f t="shared" si="11"/>
        <v>-</v>
      </c>
    </row>
    <row r="355" spans="1:11" ht="20.100000000000001" customHeight="1" x14ac:dyDescent="0.3">
      <c r="A355" s="39" t="s">
        <v>1303</v>
      </c>
      <c r="B355" s="39" t="s">
        <v>30</v>
      </c>
      <c r="C355" s="61" t="s">
        <v>924</v>
      </c>
      <c r="D355" s="41" t="s">
        <v>9</v>
      </c>
      <c r="E355" s="39" t="s">
        <v>956</v>
      </c>
      <c r="F355" s="42">
        <v>0</v>
      </c>
      <c r="G355" s="43">
        <v>0</v>
      </c>
      <c r="H355" s="44">
        <v>1</v>
      </c>
      <c r="I355" s="39">
        <v>0</v>
      </c>
      <c r="K355" s="46" t="str">
        <f t="shared" si="11"/>
        <v>-</v>
      </c>
    </row>
    <row r="356" spans="1:11" ht="20.100000000000001" customHeight="1" x14ac:dyDescent="0.3">
      <c r="A356" s="39" t="s">
        <v>1303</v>
      </c>
      <c r="B356" s="39" t="s">
        <v>27</v>
      </c>
      <c r="C356" s="61" t="s">
        <v>948</v>
      </c>
      <c r="D356" s="41" t="s">
        <v>9</v>
      </c>
      <c r="E356" s="39" t="s">
        <v>957</v>
      </c>
      <c r="F356" s="42">
        <v>0</v>
      </c>
      <c r="G356" s="43">
        <v>0</v>
      </c>
      <c r="H356" s="44">
        <v>1</v>
      </c>
      <c r="I356" s="39">
        <v>0</v>
      </c>
      <c r="K356" s="46" t="str">
        <f t="shared" si="11"/>
        <v>-</v>
      </c>
    </row>
    <row r="357" spans="1:11" ht="20.100000000000001" customHeight="1" x14ac:dyDescent="0.3">
      <c r="A357" s="39" t="s">
        <v>16</v>
      </c>
      <c r="B357" s="39" t="s">
        <v>1741</v>
      </c>
      <c r="C357" s="61" t="s">
        <v>9</v>
      </c>
      <c r="D357" s="41" t="s">
        <v>9</v>
      </c>
      <c r="E357" s="39" t="s">
        <v>161</v>
      </c>
      <c r="F357" s="42">
        <v>6.9</v>
      </c>
      <c r="G357" s="43">
        <v>7.1</v>
      </c>
      <c r="H357" s="44">
        <v>1</v>
      </c>
      <c r="I357" s="39">
        <v>0</v>
      </c>
      <c r="K357" s="46" t="str">
        <f t="shared" si="11"/>
        <v>-</v>
      </c>
    </row>
    <row r="358" spans="1:11" ht="20.100000000000001" customHeight="1" x14ac:dyDescent="0.3">
      <c r="A358" s="39" t="s">
        <v>1302</v>
      </c>
      <c r="B358" s="39" t="s">
        <v>30</v>
      </c>
      <c r="C358" s="61">
        <v>8</v>
      </c>
      <c r="D358" s="41">
        <v>1</v>
      </c>
      <c r="E358" s="39" t="s">
        <v>162</v>
      </c>
      <c r="F358" s="42">
        <v>0</v>
      </c>
      <c r="G358" s="43">
        <v>0</v>
      </c>
      <c r="H358" s="44">
        <v>1</v>
      </c>
      <c r="I358" s="39">
        <v>0</v>
      </c>
      <c r="K358" s="46">
        <f t="shared" si="11"/>
        <v>1</v>
      </c>
    </row>
    <row r="359" spans="1:11" ht="20.100000000000001" customHeight="1" x14ac:dyDescent="0.3">
      <c r="A359" s="39" t="s">
        <v>1302</v>
      </c>
      <c r="B359" s="39" t="s">
        <v>30</v>
      </c>
      <c r="C359" s="61">
        <v>28</v>
      </c>
      <c r="D359" s="41">
        <v>2</v>
      </c>
      <c r="E359" s="39" t="s">
        <v>162</v>
      </c>
      <c r="F359" s="42">
        <v>0</v>
      </c>
      <c r="G359" s="43">
        <v>0</v>
      </c>
      <c r="H359" s="44">
        <v>1</v>
      </c>
      <c r="I359" s="39">
        <v>0</v>
      </c>
      <c r="K359" s="46">
        <f t="shared" si="11"/>
        <v>2</v>
      </c>
    </row>
    <row r="360" spans="1:11" ht="20.100000000000001" customHeight="1" x14ac:dyDescent="0.3">
      <c r="A360" s="39" t="s">
        <v>1303</v>
      </c>
      <c r="B360" s="39" t="s">
        <v>30</v>
      </c>
      <c r="C360" s="61">
        <v>128</v>
      </c>
      <c r="D360" s="41" t="s">
        <v>9</v>
      </c>
      <c r="E360" s="39" t="s">
        <v>955</v>
      </c>
      <c r="F360" s="42">
        <v>0</v>
      </c>
      <c r="G360" s="43">
        <v>0</v>
      </c>
      <c r="H360" s="44">
        <v>1</v>
      </c>
      <c r="I360" s="39">
        <v>0</v>
      </c>
      <c r="K360" s="46" t="str">
        <f t="shared" si="11"/>
        <v>-</v>
      </c>
    </row>
    <row r="361" spans="1:11" ht="20.100000000000001" customHeight="1" x14ac:dyDescent="0.3">
      <c r="A361" s="39" t="s">
        <v>1303</v>
      </c>
      <c r="B361" s="39" t="s">
        <v>27</v>
      </c>
      <c r="C361" s="61" t="s">
        <v>951</v>
      </c>
      <c r="D361" s="41" t="s">
        <v>9</v>
      </c>
      <c r="E361" s="39" t="s">
        <v>958</v>
      </c>
      <c r="F361" s="42">
        <v>0</v>
      </c>
      <c r="G361" s="43">
        <v>0</v>
      </c>
      <c r="H361" s="44">
        <v>1</v>
      </c>
      <c r="I361" s="39">
        <v>0</v>
      </c>
      <c r="K361" s="46" t="str">
        <f t="shared" si="11"/>
        <v>-</v>
      </c>
    </row>
    <row r="362" spans="1:11" ht="20.100000000000001" customHeight="1" x14ac:dyDescent="0.3">
      <c r="A362" s="39" t="s">
        <v>1302</v>
      </c>
      <c r="B362" s="39" t="s">
        <v>27</v>
      </c>
      <c r="C362" s="61" t="s">
        <v>952</v>
      </c>
      <c r="D362" s="41">
        <v>1</v>
      </c>
      <c r="E362" s="39" t="s">
        <v>163</v>
      </c>
      <c r="F362" s="42">
        <v>0</v>
      </c>
      <c r="G362" s="43">
        <v>0</v>
      </c>
      <c r="H362" s="44">
        <v>1</v>
      </c>
      <c r="I362" s="39">
        <v>0</v>
      </c>
      <c r="K362" s="46">
        <f t="shared" si="11"/>
        <v>1</v>
      </c>
    </row>
    <row r="363" spans="1:11" ht="20.100000000000001" customHeight="1" x14ac:dyDescent="0.3">
      <c r="A363" s="39" t="s">
        <v>16</v>
      </c>
      <c r="B363" s="39" t="s">
        <v>1741</v>
      </c>
      <c r="C363" s="61" t="s">
        <v>9</v>
      </c>
      <c r="D363" s="41" t="s">
        <v>9</v>
      </c>
      <c r="E363" s="39" t="s">
        <v>164</v>
      </c>
      <c r="F363" s="42">
        <v>-0.3</v>
      </c>
      <c r="G363" s="43">
        <v>0.3</v>
      </c>
      <c r="H363" s="44">
        <v>1</v>
      </c>
      <c r="I363" s="39">
        <v>0</v>
      </c>
      <c r="K363" s="46" t="str">
        <f t="shared" si="11"/>
        <v>-</v>
      </c>
    </row>
    <row r="364" spans="1:11" ht="20.100000000000001" customHeight="1" x14ac:dyDescent="0.3">
      <c r="A364" s="39" t="s">
        <v>1302</v>
      </c>
      <c r="B364" s="39" t="s">
        <v>30</v>
      </c>
      <c r="C364" s="61" t="s">
        <v>952</v>
      </c>
      <c r="D364" s="41">
        <v>1</v>
      </c>
      <c r="E364" s="39" t="s">
        <v>165</v>
      </c>
      <c r="F364" s="42">
        <v>0</v>
      </c>
      <c r="G364" s="43">
        <v>0</v>
      </c>
      <c r="H364" s="44">
        <v>1</v>
      </c>
      <c r="I364" s="39">
        <v>0</v>
      </c>
      <c r="K364" s="46">
        <f t="shared" si="11"/>
        <v>1</v>
      </c>
    </row>
    <row r="365" spans="1:11" ht="20.100000000000001" customHeight="1" x14ac:dyDescent="0.3">
      <c r="A365" s="39" t="s">
        <v>1303</v>
      </c>
      <c r="B365" s="39" t="s">
        <v>30</v>
      </c>
      <c r="C365" s="61" t="s">
        <v>951</v>
      </c>
      <c r="D365" s="41" t="s">
        <v>9</v>
      </c>
      <c r="E365" s="39" t="s">
        <v>1581</v>
      </c>
      <c r="F365" s="42">
        <v>0</v>
      </c>
      <c r="G365" s="43">
        <v>0</v>
      </c>
      <c r="H365" s="44">
        <v>1</v>
      </c>
      <c r="I365" s="39">
        <v>0</v>
      </c>
      <c r="K365" s="46" t="str">
        <f t="shared" si="11"/>
        <v>-</v>
      </c>
    </row>
    <row r="366" spans="1:11" ht="20.100000000000001" customHeight="1" x14ac:dyDescent="0.3">
      <c r="A366" s="39" t="s">
        <v>912</v>
      </c>
      <c r="B366" s="39" t="s">
        <v>15</v>
      </c>
      <c r="C366" s="61" t="s">
        <v>9</v>
      </c>
      <c r="D366" s="41" t="s">
        <v>9</v>
      </c>
      <c r="E366" s="39" t="s">
        <v>166</v>
      </c>
      <c r="F366" s="42">
        <v>0</v>
      </c>
      <c r="G366" s="43">
        <v>0</v>
      </c>
      <c r="H366" s="44">
        <v>1</v>
      </c>
      <c r="I366" s="39">
        <v>0</v>
      </c>
      <c r="K366" s="46" t="str">
        <f t="shared" si="11"/>
        <v>-</v>
      </c>
    </row>
    <row r="367" spans="1:11" ht="20.100000000000001" customHeight="1" x14ac:dyDescent="0.3">
      <c r="A367" s="39" t="s">
        <v>913</v>
      </c>
      <c r="B367" s="39" t="s">
        <v>15</v>
      </c>
      <c r="C367" s="61" t="s">
        <v>9</v>
      </c>
      <c r="D367" s="41" t="s">
        <v>9</v>
      </c>
      <c r="E367" s="39" t="s">
        <v>167</v>
      </c>
      <c r="F367" s="42">
        <v>0</v>
      </c>
      <c r="G367" s="43">
        <v>0</v>
      </c>
      <c r="H367" s="44">
        <v>1</v>
      </c>
      <c r="I367" s="39">
        <v>0</v>
      </c>
      <c r="K367" s="46" t="str">
        <f t="shared" si="11"/>
        <v>-</v>
      </c>
    </row>
    <row r="368" spans="1:11" ht="20.100000000000001" customHeight="1" x14ac:dyDescent="0.3">
      <c r="A368" s="39" t="s">
        <v>913</v>
      </c>
      <c r="B368" s="39" t="s">
        <v>10</v>
      </c>
      <c r="C368" s="61" t="s">
        <v>1373</v>
      </c>
      <c r="D368" s="41" t="s">
        <v>9</v>
      </c>
      <c r="E368" s="52" t="s">
        <v>1697</v>
      </c>
      <c r="F368" s="42">
        <v>3.4</v>
      </c>
      <c r="G368" s="43">
        <v>3.6</v>
      </c>
      <c r="H368" s="44">
        <v>1</v>
      </c>
      <c r="I368" s="39">
        <v>0</v>
      </c>
      <c r="K368" s="46" t="str">
        <f t="shared" si="11"/>
        <v>-</v>
      </c>
    </row>
    <row r="369" spans="1:11" ht="20.100000000000001" customHeight="1" x14ac:dyDescent="0.3">
      <c r="A369" s="39" t="s">
        <v>1295</v>
      </c>
      <c r="B369" s="39" t="s">
        <v>1342</v>
      </c>
      <c r="C369" s="61">
        <v>82</v>
      </c>
      <c r="D369" s="41" t="s">
        <v>9</v>
      </c>
      <c r="E369" s="39" t="s">
        <v>1300</v>
      </c>
      <c r="F369" s="42">
        <v>0</v>
      </c>
      <c r="G369" s="43">
        <v>0</v>
      </c>
      <c r="H369" s="44">
        <v>1</v>
      </c>
      <c r="I369" s="39">
        <v>0</v>
      </c>
      <c r="K369" s="46" t="str">
        <f t="shared" si="11"/>
        <v>-</v>
      </c>
    </row>
    <row r="370" spans="1:11" ht="20.100000000000001" customHeight="1" x14ac:dyDescent="0.3">
      <c r="A370" s="39" t="s">
        <v>912</v>
      </c>
      <c r="B370" s="39" t="s">
        <v>12</v>
      </c>
      <c r="C370" s="61" t="s">
        <v>9</v>
      </c>
      <c r="D370" s="41" t="s">
        <v>9</v>
      </c>
      <c r="E370" s="39" t="s">
        <v>1403</v>
      </c>
      <c r="F370" s="42">
        <v>0</v>
      </c>
      <c r="G370" s="43">
        <v>0</v>
      </c>
      <c r="H370" s="44">
        <v>1</v>
      </c>
      <c r="I370" s="39">
        <v>0</v>
      </c>
      <c r="K370" s="46" t="str">
        <f t="shared" ref="K370" si="12">IF(ISNUMBER(SEARCH("MK_", A370)), IF(ISNUMBER(SEARCH("1", A370)), 1, IF(ISNUMBER(SEARCH("2", A370)), 2, IF(ISNUMBER(SEARCH("3", A370)), 3, IF(ISNUMBER(SEARCH("4", A370)), 4, IF(ISNUMBER(SEARCH("5", A370)), 5, "-"))))),D370)</f>
        <v>-</v>
      </c>
    </row>
    <row r="371" spans="1:11" ht="20.100000000000001" customHeight="1" x14ac:dyDescent="0.3">
      <c r="A371" s="39" t="s">
        <v>913</v>
      </c>
      <c r="B371" s="39" t="s">
        <v>12</v>
      </c>
      <c r="C371" s="61" t="s">
        <v>9</v>
      </c>
      <c r="D371" s="41" t="s">
        <v>9</v>
      </c>
      <c r="E371" s="39" t="s">
        <v>169</v>
      </c>
      <c r="F371" s="42">
        <v>0</v>
      </c>
      <c r="G371" s="43">
        <v>0</v>
      </c>
      <c r="H371" s="44">
        <v>1</v>
      </c>
      <c r="I371" s="39">
        <v>0</v>
      </c>
      <c r="K371" s="46" t="str">
        <f t="shared" si="11"/>
        <v>-</v>
      </c>
    </row>
    <row r="372" spans="1:11" ht="20.100000000000001" customHeight="1" x14ac:dyDescent="0.3">
      <c r="A372" s="39" t="s">
        <v>1303</v>
      </c>
      <c r="B372" s="39" t="s">
        <v>27</v>
      </c>
      <c r="C372" s="61">
        <v>128</v>
      </c>
      <c r="D372" s="41" t="s">
        <v>9</v>
      </c>
      <c r="E372" s="39" t="s">
        <v>960</v>
      </c>
      <c r="F372" s="42">
        <v>0</v>
      </c>
      <c r="G372" s="43">
        <v>0</v>
      </c>
      <c r="H372" s="44">
        <v>1</v>
      </c>
      <c r="I372" s="39">
        <v>0</v>
      </c>
      <c r="K372" s="46" t="str">
        <f t="shared" si="11"/>
        <v>-</v>
      </c>
    </row>
    <row r="373" spans="1:11" ht="20.100000000000001" customHeight="1" x14ac:dyDescent="0.3">
      <c r="A373" s="39" t="s">
        <v>1302</v>
      </c>
      <c r="B373" s="39" t="s">
        <v>27</v>
      </c>
      <c r="C373" s="61">
        <v>28</v>
      </c>
      <c r="D373" s="41">
        <v>2</v>
      </c>
      <c r="E373" s="39" t="s">
        <v>959</v>
      </c>
      <c r="F373" s="42">
        <v>0</v>
      </c>
      <c r="G373" s="43">
        <v>0</v>
      </c>
      <c r="H373" s="44">
        <v>1</v>
      </c>
      <c r="I373" s="39">
        <v>0</v>
      </c>
      <c r="K373" s="46">
        <f t="shared" si="11"/>
        <v>2</v>
      </c>
    </row>
    <row r="374" spans="1:11" ht="20.100000000000001" customHeight="1" x14ac:dyDescent="0.3">
      <c r="A374" s="39" t="s">
        <v>1302</v>
      </c>
      <c r="B374" s="39" t="s">
        <v>27</v>
      </c>
      <c r="C374" s="61">
        <v>8</v>
      </c>
      <c r="D374" s="41">
        <v>1</v>
      </c>
      <c r="E374" s="39" t="s">
        <v>959</v>
      </c>
      <c r="F374" s="42">
        <v>0</v>
      </c>
      <c r="G374" s="43">
        <v>0</v>
      </c>
      <c r="H374" s="44">
        <v>1</v>
      </c>
      <c r="I374" s="39">
        <v>0</v>
      </c>
      <c r="K374" s="46">
        <f t="shared" si="11"/>
        <v>1</v>
      </c>
    </row>
    <row r="375" spans="1:11" ht="20.100000000000001" customHeight="1" x14ac:dyDescent="0.3">
      <c r="A375" s="39" t="s">
        <v>16</v>
      </c>
      <c r="B375" s="39" t="s">
        <v>1741</v>
      </c>
      <c r="C375" s="61" t="s">
        <v>9</v>
      </c>
      <c r="D375" s="41" t="s">
        <v>9</v>
      </c>
      <c r="E375" s="39" t="s">
        <v>168</v>
      </c>
      <c r="F375" s="42">
        <v>3.4</v>
      </c>
      <c r="G375" s="43">
        <v>3.6</v>
      </c>
      <c r="H375" s="44">
        <v>1</v>
      </c>
      <c r="I375" s="39">
        <v>0</v>
      </c>
      <c r="K375" s="46" t="str">
        <f t="shared" si="11"/>
        <v>-</v>
      </c>
    </row>
    <row r="376" spans="1:11" ht="20.100000000000001" customHeight="1" x14ac:dyDescent="0.3">
      <c r="A376" s="39" t="s">
        <v>1302</v>
      </c>
      <c r="B376" s="39" t="s">
        <v>30</v>
      </c>
      <c r="C376" s="61">
        <v>8</v>
      </c>
      <c r="D376" s="41">
        <v>1</v>
      </c>
      <c r="E376" s="39" t="s">
        <v>170</v>
      </c>
      <c r="F376" s="42">
        <v>0</v>
      </c>
      <c r="G376" s="43">
        <v>0</v>
      </c>
      <c r="H376" s="44">
        <v>1</v>
      </c>
      <c r="I376" s="39">
        <v>0</v>
      </c>
      <c r="K376" s="46">
        <f t="shared" si="11"/>
        <v>1</v>
      </c>
    </row>
    <row r="377" spans="1:11" ht="20.100000000000001" customHeight="1" x14ac:dyDescent="0.3">
      <c r="A377" s="39" t="s">
        <v>1302</v>
      </c>
      <c r="B377" s="39" t="s">
        <v>30</v>
      </c>
      <c r="C377" s="61">
        <v>28</v>
      </c>
      <c r="D377" s="41">
        <v>2</v>
      </c>
      <c r="E377" s="39" t="s">
        <v>170</v>
      </c>
      <c r="F377" s="42">
        <v>0</v>
      </c>
      <c r="G377" s="43">
        <v>0</v>
      </c>
      <c r="H377" s="44">
        <v>1</v>
      </c>
      <c r="I377" s="39">
        <v>0</v>
      </c>
      <c r="K377" s="46">
        <f t="shared" si="11"/>
        <v>2</v>
      </c>
    </row>
    <row r="378" spans="1:11" ht="20.100000000000001" customHeight="1" x14ac:dyDescent="0.3">
      <c r="A378" s="39" t="s">
        <v>1303</v>
      </c>
      <c r="B378" s="39" t="s">
        <v>30</v>
      </c>
      <c r="C378" s="61">
        <v>128</v>
      </c>
      <c r="D378" s="41" t="s">
        <v>9</v>
      </c>
      <c r="E378" s="39" t="s">
        <v>1582</v>
      </c>
      <c r="F378" s="42">
        <v>0</v>
      </c>
      <c r="G378" s="43">
        <v>0</v>
      </c>
      <c r="H378" s="44">
        <v>1</v>
      </c>
      <c r="I378" s="39">
        <v>0</v>
      </c>
      <c r="K378" s="46" t="str">
        <f t="shared" si="11"/>
        <v>-</v>
      </c>
    </row>
    <row r="379" spans="1:11" ht="20.100000000000001" customHeight="1" x14ac:dyDescent="0.3">
      <c r="A379" s="39" t="s">
        <v>1303</v>
      </c>
      <c r="B379" s="39" t="s">
        <v>27</v>
      </c>
      <c r="C379" s="61">
        <v>71</v>
      </c>
      <c r="D379" s="41" t="s">
        <v>9</v>
      </c>
      <c r="E379" s="39" t="s">
        <v>1583</v>
      </c>
      <c r="F379" s="42">
        <v>0</v>
      </c>
      <c r="G379" s="43">
        <v>0</v>
      </c>
      <c r="H379" s="44">
        <v>1</v>
      </c>
      <c r="I379" s="39">
        <v>0</v>
      </c>
      <c r="K379" s="46" t="str">
        <f t="shared" si="11"/>
        <v>-</v>
      </c>
    </row>
    <row r="380" spans="1:11" ht="20.100000000000001" customHeight="1" x14ac:dyDescent="0.3">
      <c r="A380" s="39" t="s">
        <v>1302</v>
      </c>
      <c r="B380" s="39" t="s">
        <v>27</v>
      </c>
      <c r="C380" s="61" t="s">
        <v>952</v>
      </c>
      <c r="D380" s="41">
        <v>1</v>
      </c>
      <c r="E380" s="39" t="s">
        <v>172</v>
      </c>
      <c r="F380" s="42">
        <v>0</v>
      </c>
      <c r="G380" s="43">
        <v>0</v>
      </c>
      <c r="H380" s="44">
        <v>1</v>
      </c>
      <c r="I380" s="39">
        <v>0</v>
      </c>
      <c r="K380" s="46">
        <f t="shared" si="11"/>
        <v>1</v>
      </c>
    </row>
    <row r="381" spans="1:11" ht="20.100000000000001" customHeight="1" x14ac:dyDescent="0.3">
      <c r="A381" s="39" t="s">
        <v>16</v>
      </c>
      <c r="B381" s="39" t="s">
        <v>1741</v>
      </c>
      <c r="C381" s="61" t="s">
        <v>9</v>
      </c>
      <c r="D381" s="41" t="s">
        <v>9</v>
      </c>
      <c r="E381" s="39" t="s">
        <v>171</v>
      </c>
      <c r="F381" s="42">
        <v>-0.3</v>
      </c>
      <c r="G381" s="43">
        <v>0.3</v>
      </c>
      <c r="H381" s="44">
        <v>1</v>
      </c>
      <c r="I381" s="39">
        <v>0</v>
      </c>
      <c r="K381" s="46" t="str">
        <f t="shared" si="11"/>
        <v>-</v>
      </c>
    </row>
    <row r="382" spans="1:11" ht="20.100000000000001" customHeight="1" x14ac:dyDescent="0.3">
      <c r="A382" s="39" t="s">
        <v>1302</v>
      </c>
      <c r="B382" s="39" t="s">
        <v>30</v>
      </c>
      <c r="C382" s="61" t="s">
        <v>952</v>
      </c>
      <c r="D382" s="41">
        <v>1</v>
      </c>
      <c r="E382" s="39" t="s">
        <v>173</v>
      </c>
      <c r="F382" s="42">
        <v>0</v>
      </c>
      <c r="G382" s="43">
        <v>0</v>
      </c>
      <c r="H382" s="44">
        <v>1</v>
      </c>
      <c r="I382" s="39">
        <v>0</v>
      </c>
      <c r="K382" s="46">
        <f t="shared" si="11"/>
        <v>1</v>
      </c>
    </row>
    <row r="383" spans="1:11" ht="20.100000000000001" customHeight="1" x14ac:dyDescent="0.3">
      <c r="A383" s="39" t="s">
        <v>913</v>
      </c>
      <c r="B383" s="39" t="s">
        <v>15</v>
      </c>
      <c r="C383" s="61" t="s">
        <v>9</v>
      </c>
      <c r="D383" s="41" t="s">
        <v>9</v>
      </c>
      <c r="E383" s="39" t="s">
        <v>174</v>
      </c>
      <c r="F383" s="42">
        <v>0</v>
      </c>
      <c r="G383" s="43">
        <v>0</v>
      </c>
      <c r="H383" s="44">
        <v>1</v>
      </c>
      <c r="I383" s="39">
        <v>0</v>
      </c>
      <c r="K383" s="46" t="str">
        <f t="shared" si="11"/>
        <v>-</v>
      </c>
    </row>
    <row r="384" spans="1:11" ht="20.100000000000001" customHeight="1" x14ac:dyDescent="0.3">
      <c r="A384" s="39" t="s">
        <v>1303</v>
      </c>
      <c r="B384" s="39" t="s">
        <v>30</v>
      </c>
      <c r="C384" s="61">
        <v>71</v>
      </c>
      <c r="D384" s="41" t="s">
        <v>9</v>
      </c>
      <c r="E384" s="39" t="s">
        <v>963</v>
      </c>
      <c r="F384" s="42">
        <v>0</v>
      </c>
      <c r="G384" s="43">
        <v>0</v>
      </c>
      <c r="H384" s="44">
        <v>1</v>
      </c>
      <c r="I384" s="39">
        <v>0</v>
      </c>
      <c r="K384" s="46" t="str">
        <f t="shared" si="11"/>
        <v>-</v>
      </c>
    </row>
    <row r="385" spans="1:11" ht="20.100000000000001" customHeight="1" x14ac:dyDescent="0.3">
      <c r="A385" s="39" t="s">
        <v>913</v>
      </c>
      <c r="B385" s="39" t="s">
        <v>10</v>
      </c>
      <c r="C385" s="61">
        <v>7</v>
      </c>
      <c r="D385" s="41" t="s">
        <v>9</v>
      </c>
      <c r="E385" s="39" t="s">
        <v>1698</v>
      </c>
      <c r="F385" s="42">
        <v>6.9</v>
      </c>
      <c r="G385" s="43">
        <v>7.1</v>
      </c>
      <c r="H385" s="44">
        <v>1</v>
      </c>
      <c r="I385" s="39">
        <v>0</v>
      </c>
      <c r="K385" s="46" t="str">
        <f t="shared" si="11"/>
        <v>-</v>
      </c>
    </row>
    <row r="386" spans="1:11" ht="20.100000000000001" customHeight="1" x14ac:dyDescent="0.3">
      <c r="A386" s="39" t="s">
        <v>913</v>
      </c>
      <c r="B386" s="39" t="s">
        <v>12</v>
      </c>
      <c r="C386" s="61" t="s">
        <v>9</v>
      </c>
      <c r="D386" s="41" t="s">
        <v>9</v>
      </c>
      <c r="E386" s="39" t="s">
        <v>177</v>
      </c>
      <c r="F386" s="42">
        <v>0</v>
      </c>
      <c r="G386" s="43">
        <v>0</v>
      </c>
      <c r="H386" s="44">
        <v>1</v>
      </c>
      <c r="I386" s="39">
        <v>0</v>
      </c>
      <c r="K386" s="46" t="str">
        <f t="shared" si="11"/>
        <v>-</v>
      </c>
    </row>
    <row r="387" spans="1:11" ht="20.100000000000001" customHeight="1" x14ac:dyDescent="0.3">
      <c r="A387" s="39" t="s">
        <v>1303</v>
      </c>
      <c r="B387" s="39" t="s">
        <v>27</v>
      </c>
      <c r="C387" s="61">
        <v>128</v>
      </c>
      <c r="D387" s="41" t="s">
        <v>9</v>
      </c>
      <c r="E387" s="39" t="s">
        <v>962</v>
      </c>
      <c r="F387" s="42">
        <v>0</v>
      </c>
      <c r="G387" s="43">
        <v>0</v>
      </c>
      <c r="H387" s="44">
        <v>1</v>
      </c>
      <c r="I387" s="39">
        <v>0</v>
      </c>
      <c r="K387" s="46" t="str">
        <f t="shared" si="11"/>
        <v>-</v>
      </c>
    </row>
    <row r="388" spans="1:11" ht="20.100000000000001" customHeight="1" x14ac:dyDescent="0.3">
      <c r="A388" s="39" t="s">
        <v>1302</v>
      </c>
      <c r="B388" s="39" t="s">
        <v>27</v>
      </c>
      <c r="C388" s="61">
        <v>28</v>
      </c>
      <c r="D388" s="41">
        <v>2</v>
      </c>
      <c r="E388" s="39" t="s">
        <v>961</v>
      </c>
      <c r="F388" s="42">
        <v>0</v>
      </c>
      <c r="G388" s="43">
        <v>0</v>
      </c>
      <c r="H388" s="44">
        <v>1</v>
      </c>
      <c r="I388" s="39">
        <v>0</v>
      </c>
      <c r="K388" s="46">
        <f t="shared" si="11"/>
        <v>2</v>
      </c>
    </row>
    <row r="389" spans="1:11" ht="20.100000000000001" customHeight="1" x14ac:dyDescent="0.3">
      <c r="A389" s="39" t="s">
        <v>1302</v>
      </c>
      <c r="B389" s="39" t="s">
        <v>27</v>
      </c>
      <c r="C389" s="61">
        <v>8</v>
      </c>
      <c r="D389" s="41">
        <v>1</v>
      </c>
      <c r="E389" s="39" t="s">
        <v>961</v>
      </c>
      <c r="F389" s="42">
        <v>0</v>
      </c>
      <c r="G389" s="43">
        <v>0</v>
      </c>
      <c r="H389" s="44">
        <v>1</v>
      </c>
      <c r="I389" s="39">
        <v>0</v>
      </c>
      <c r="K389" s="46">
        <f t="shared" si="11"/>
        <v>1</v>
      </c>
    </row>
    <row r="390" spans="1:11" ht="20.100000000000001" customHeight="1" x14ac:dyDescent="0.3">
      <c r="A390" s="39" t="s">
        <v>16</v>
      </c>
      <c r="B390" s="39" t="s">
        <v>1741</v>
      </c>
      <c r="C390" s="61" t="s">
        <v>9</v>
      </c>
      <c r="D390" s="41" t="s">
        <v>9</v>
      </c>
      <c r="E390" s="39" t="s">
        <v>175</v>
      </c>
      <c r="F390" s="42">
        <v>6.9</v>
      </c>
      <c r="G390" s="43">
        <v>7.1</v>
      </c>
      <c r="H390" s="44">
        <v>1</v>
      </c>
      <c r="I390" s="39">
        <v>0</v>
      </c>
      <c r="K390" s="46" t="str">
        <f t="shared" si="11"/>
        <v>-</v>
      </c>
    </row>
    <row r="391" spans="1:11" ht="20.100000000000001" customHeight="1" x14ac:dyDescent="0.3">
      <c r="A391" s="39" t="s">
        <v>1302</v>
      </c>
      <c r="B391" s="39" t="s">
        <v>30</v>
      </c>
      <c r="C391" s="61">
        <v>8</v>
      </c>
      <c r="D391" s="41">
        <v>1</v>
      </c>
      <c r="E391" s="39" t="s">
        <v>176</v>
      </c>
      <c r="F391" s="42">
        <v>0</v>
      </c>
      <c r="G391" s="43">
        <v>0</v>
      </c>
      <c r="H391" s="44">
        <v>1</v>
      </c>
      <c r="I391" s="39">
        <v>0</v>
      </c>
      <c r="K391" s="46">
        <f t="shared" si="11"/>
        <v>1</v>
      </c>
    </row>
    <row r="392" spans="1:11" ht="20.100000000000001" customHeight="1" x14ac:dyDescent="0.3">
      <c r="A392" s="39" t="s">
        <v>1302</v>
      </c>
      <c r="B392" s="39" t="s">
        <v>30</v>
      </c>
      <c r="C392" s="61">
        <v>28</v>
      </c>
      <c r="D392" s="41">
        <v>2</v>
      </c>
      <c r="E392" s="39" t="s">
        <v>176</v>
      </c>
      <c r="F392" s="42">
        <v>0</v>
      </c>
      <c r="G392" s="43">
        <v>0</v>
      </c>
      <c r="H392" s="44">
        <v>1</v>
      </c>
      <c r="I392" s="39">
        <v>0</v>
      </c>
      <c r="K392" s="46">
        <f t="shared" si="11"/>
        <v>2</v>
      </c>
    </row>
    <row r="393" spans="1:11" ht="20.100000000000001" customHeight="1" x14ac:dyDescent="0.3">
      <c r="A393" s="39" t="s">
        <v>1303</v>
      </c>
      <c r="B393" s="39" t="s">
        <v>30</v>
      </c>
      <c r="C393" s="61">
        <v>128</v>
      </c>
      <c r="D393" s="41" t="s">
        <v>9</v>
      </c>
      <c r="E393" s="39" t="s">
        <v>964</v>
      </c>
      <c r="F393" s="42">
        <v>0</v>
      </c>
      <c r="G393" s="43">
        <v>0</v>
      </c>
      <c r="H393" s="44">
        <v>1</v>
      </c>
      <c r="I393" s="39">
        <v>0</v>
      </c>
      <c r="K393" s="46" t="str">
        <f t="shared" si="11"/>
        <v>-</v>
      </c>
    </row>
    <row r="394" spans="1:11" ht="20.100000000000001" customHeight="1" x14ac:dyDescent="0.3">
      <c r="A394" s="39" t="s">
        <v>1303</v>
      </c>
      <c r="B394" s="39" t="s">
        <v>27</v>
      </c>
      <c r="C394" s="61">
        <v>71</v>
      </c>
      <c r="D394" s="41" t="s">
        <v>9</v>
      </c>
      <c r="E394" s="39" t="s">
        <v>1584</v>
      </c>
      <c r="F394" s="42">
        <v>0</v>
      </c>
      <c r="G394" s="43">
        <v>0</v>
      </c>
      <c r="H394" s="44">
        <v>1</v>
      </c>
      <c r="I394" s="39">
        <v>0</v>
      </c>
      <c r="K394" s="46" t="str">
        <f t="shared" si="11"/>
        <v>-</v>
      </c>
    </row>
    <row r="395" spans="1:11" ht="20.100000000000001" customHeight="1" x14ac:dyDescent="0.3">
      <c r="A395" s="39" t="s">
        <v>1302</v>
      </c>
      <c r="B395" s="39" t="s">
        <v>27</v>
      </c>
      <c r="C395" s="61" t="s">
        <v>952</v>
      </c>
      <c r="D395" s="41">
        <v>1</v>
      </c>
      <c r="E395" s="39" t="s">
        <v>178</v>
      </c>
      <c r="F395" s="42">
        <v>0</v>
      </c>
      <c r="G395" s="43">
        <v>0</v>
      </c>
      <c r="H395" s="44">
        <v>1</v>
      </c>
      <c r="I395" s="39">
        <v>0</v>
      </c>
      <c r="K395" s="46">
        <f t="shared" ref="K395:K456" si="13">IF(ISNUMBER(SEARCH("MK_", A395)), IF(ISNUMBER(SEARCH("1", A395)), 1, IF(ISNUMBER(SEARCH("2", A395)), 2, IF(ISNUMBER(SEARCH("3", A395)), 3, IF(ISNUMBER(SEARCH("4", A395)), 4, IF(ISNUMBER(SEARCH("5", A395)), 5, "-"))))),D395)</f>
        <v>1</v>
      </c>
    </row>
    <row r="396" spans="1:11" ht="20.100000000000001" customHeight="1" x14ac:dyDescent="0.3">
      <c r="A396" s="39" t="s">
        <v>16</v>
      </c>
      <c r="B396" s="39" t="s">
        <v>1741</v>
      </c>
      <c r="C396" s="61" t="s">
        <v>9</v>
      </c>
      <c r="D396" s="41" t="s">
        <v>9</v>
      </c>
      <c r="E396" s="39" t="s">
        <v>179</v>
      </c>
      <c r="F396" s="42">
        <v>-0.3</v>
      </c>
      <c r="G396" s="43">
        <v>0.3</v>
      </c>
      <c r="H396" s="44">
        <v>1</v>
      </c>
      <c r="I396" s="39">
        <v>0</v>
      </c>
      <c r="K396" s="46" t="str">
        <f t="shared" si="13"/>
        <v>-</v>
      </c>
    </row>
    <row r="397" spans="1:11" ht="20.100000000000001" customHeight="1" x14ac:dyDescent="0.3">
      <c r="A397" s="39" t="s">
        <v>1302</v>
      </c>
      <c r="B397" s="39" t="s">
        <v>30</v>
      </c>
      <c r="C397" s="61" t="s">
        <v>952</v>
      </c>
      <c r="D397" s="41">
        <v>1</v>
      </c>
      <c r="E397" s="39" t="s">
        <v>180</v>
      </c>
      <c r="F397" s="42">
        <v>0</v>
      </c>
      <c r="G397" s="43">
        <v>0</v>
      </c>
      <c r="H397" s="44">
        <v>1</v>
      </c>
      <c r="I397" s="39">
        <v>0</v>
      </c>
      <c r="K397" s="46">
        <f t="shared" si="13"/>
        <v>1</v>
      </c>
    </row>
    <row r="398" spans="1:11" ht="20.100000000000001" customHeight="1" x14ac:dyDescent="0.3">
      <c r="A398" s="39" t="s">
        <v>1303</v>
      </c>
      <c r="B398" s="39" t="s">
        <v>30</v>
      </c>
      <c r="C398" s="61" t="s">
        <v>965</v>
      </c>
      <c r="D398" s="41" t="s">
        <v>9</v>
      </c>
      <c r="E398" s="39" t="s">
        <v>181</v>
      </c>
      <c r="F398" s="42">
        <v>0</v>
      </c>
      <c r="G398" s="43">
        <v>0</v>
      </c>
      <c r="H398" s="44">
        <v>1</v>
      </c>
      <c r="I398" s="39">
        <v>0</v>
      </c>
      <c r="K398" s="46" t="str">
        <f t="shared" si="13"/>
        <v>-</v>
      </c>
    </row>
    <row r="399" spans="1:11" ht="20.100000000000001" customHeight="1" x14ac:dyDescent="0.3">
      <c r="A399" s="39" t="s">
        <v>912</v>
      </c>
      <c r="B399" s="39" t="s">
        <v>15</v>
      </c>
      <c r="C399" s="61" t="s">
        <v>9</v>
      </c>
      <c r="D399" s="41" t="s">
        <v>9</v>
      </c>
      <c r="E399" s="39" t="s">
        <v>1404</v>
      </c>
      <c r="F399" s="42">
        <v>0</v>
      </c>
      <c r="G399" s="43">
        <v>0</v>
      </c>
      <c r="H399" s="44">
        <v>1</v>
      </c>
      <c r="I399" s="39">
        <v>0</v>
      </c>
      <c r="K399" s="46" t="str">
        <f t="shared" ref="K399" si="14">IF(ISNUMBER(SEARCH("MK_", A399)), IF(ISNUMBER(SEARCH("1", A399)), 1, IF(ISNUMBER(SEARCH("2", A399)), 2, IF(ISNUMBER(SEARCH("3", A399)), 3, IF(ISNUMBER(SEARCH("4", A399)), 4, IF(ISNUMBER(SEARCH("5", A399)), 5, "-"))))),D399)</f>
        <v>-</v>
      </c>
    </row>
    <row r="400" spans="1:11" ht="20.100000000000001" customHeight="1" x14ac:dyDescent="0.3">
      <c r="A400" s="39" t="s">
        <v>913</v>
      </c>
      <c r="B400" s="39" t="s">
        <v>15</v>
      </c>
      <c r="C400" s="61" t="s">
        <v>9</v>
      </c>
      <c r="D400" s="41" t="s">
        <v>9</v>
      </c>
      <c r="E400" s="39" t="s">
        <v>182</v>
      </c>
      <c r="F400" s="42">
        <v>0</v>
      </c>
      <c r="G400" s="43">
        <v>0</v>
      </c>
      <c r="H400" s="44">
        <v>1</v>
      </c>
      <c r="I400" s="39">
        <v>0</v>
      </c>
      <c r="K400" s="46" t="str">
        <f t="shared" si="13"/>
        <v>-</v>
      </c>
    </row>
    <row r="401" spans="1:11" ht="20.100000000000001" customHeight="1" x14ac:dyDescent="0.3">
      <c r="A401" s="39" t="s">
        <v>1295</v>
      </c>
      <c r="B401" s="39" t="s">
        <v>1343</v>
      </c>
      <c r="C401" s="61">
        <v>82</v>
      </c>
      <c r="D401" s="41" t="s">
        <v>9</v>
      </c>
      <c r="E401" s="39" t="s">
        <v>1308</v>
      </c>
      <c r="F401" s="42">
        <v>0</v>
      </c>
      <c r="G401" s="43">
        <v>0</v>
      </c>
      <c r="H401" s="44">
        <v>1</v>
      </c>
      <c r="I401" s="39">
        <v>0</v>
      </c>
      <c r="K401" s="46" t="str">
        <f t="shared" si="13"/>
        <v>-</v>
      </c>
    </row>
    <row r="402" spans="1:11" ht="20.100000000000001" customHeight="1" x14ac:dyDescent="0.3">
      <c r="A402" s="39" t="s">
        <v>1303</v>
      </c>
      <c r="B402" s="39" t="s">
        <v>27</v>
      </c>
      <c r="C402" s="61" t="s">
        <v>1722</v>
      </c>
      <c r="D402" s="41" t="s">
        <v>9</v>
      </c>
      <c r="E402" s="39" t="s">
        <v>1453</v>
      </c>
      <c r="F402" s="42">
        <v>0</v>
      </c>
      <c r="G402" s="43">
        <v>0</v>
      </c>
      <c r="H402" s="44">
        <v>1</v>
      </c>
      <c r="I402" s="39">
        <v>0</v>
      </c>
      <c r="K402" s="46" t="str">
        <f t="shared" si="13"/>
        <v>-</v>
      </c>
    </row>
    <row r="403" spans="1:11" ht="20.100000000000001" customHeight="1" x14ac:dyDescent="0.3">
      <c r="A403" s="39" t="s">
        <v>1301</v>
      </c>
      <c r="B403" s="39" t="s">
        <v>10</v>
      </c>
      <c r="C403" s="61" t="s">
        <v>1727</v>
      </c>
      <c r="D403" s="41" t="s">
        <v>9</v>
      </c>
      <c r="E403" s="39" t="s">
        <v>1728</v>
      </c>
      <c r="F403" s="42">
        <v>3.98</v>
      </c>
      <c r="G403" s="43">
        <v>4.0199999999999996</v>
      </c>
      <c r="H403" s="44">
        <v>1</v>
      </c>
      <c r="I403" s="39">
        <v>0</v>
      </c>
      <c r="K403" s="46" t="str">
        <f t="shared" si="13"/>
        <v>-</v>
      </c>
    </row>
    <row r="404" spans="1:11" ht="20.100000000000001" customHeight="1" x14ac:dyDescent="0.3">
      <c r="A404" s="39" t="s">
        <v>1301</v>
      </c>
      <c r="B404" s="39" t="s">
        <v>908</v>
      </c>
      <c r="C404" s="61" t="s">
        <v>1370</v>
      </c>
      <c r="D404" s="41" t="s">
        <v>9</v>
      </c>
      <c r="E404" s="39" t="s">
        <v>183</v>
      </c>
      <c r="F404" s="42">
        <v>19</v>
      </c>
      <c r="G404" s="43">
        <v>21</v>
      </c>
      <c r="H404" s="44">
        <v>1</v>
      </c>
      <c r="I404" s="39">
        <v>0</v>
      </c>
      <c r="K404" s="46" t="str">
        <f t="shared" si="13"/>
        <v>-</v>
      </c>
    </row>
    <row r="405" spans="1:11" ht="20.100000000000001" customHeight="1" x14ac:dyDescent="0.3">
      <c r="A405" s="39" t="s">
        <v>1301</v>
      </c>
      <c r="B405" s="39" t="s">
        <v>12</v>
      </c>
      <c r="C405" s="61" t="s">
        <v>9</v>
      </c>
      <c r="D405" s="41" t="s">
        <v>9</v>
      </c>
      <c r="E405" s="39" t="s">
        <v>184</v>
      </c>
      <c r="F405" s="42">
        <v>0</v>
      </c>
      <c r="G405" s="43">
        <v>0</v>
      </c>
      <c r="H405" s="44">
        <v>1</v>
      </c>
      <c r="I405" s="39">
        <v>0</v>
      </c>
      <c r="K405" s="46" t="str">
        <f t="shared" si="13"/>
        <v>-</v>
      </c>
    </row>
    <row r="406" spans="1:11" ht="20.100000000000001" customHeight="1" x14ac:dyDescent="0.3">
      <c r="A406" s="39" t="s">
        <v>1302</v>
      </c>
      <c r="B406" s="39" t="s">
        <v>27</v>
      </c>
      <c r="C406" s="61">
        <v>28</v>
      </c>
      <c r="D406" s="41">
        <v>2</v>
      </c>
      <c r="E406" s="39" t="s">
        <v>966</v>
      </c>
      <c r="F406" s="42">
        <v>0</v>
      </c>
      <c r="G406" s="43">
        <v>0</v>
      </c>
      <c r="H406" s="44">
        <v>1</v>
      </c>
      <c r="I406" s="39">
        <v>0</v>
      </c>
      <c r="K406" s="46">
        <f t="shared" si="13"/>
        <v>2</v>
      </c>
    </row>
    <row r="407" spans="1:11" ht="20.100000000000001" customHeight="1" x14ac:dyDescent="0.3">
      <c r="A407" s="39" t="s">
        <v>1302</v>
      </c>
      <c r="B407" s="39" t="s">
        <v>27</v>
      </c>
      <c r="C407" s="61">
        <v>8</v>
      </c>
      <c r="D407" s="41">
        <v>1</v>
      </c>
      <c r="E407" s="39" t="s">
        <v>966</v>
      </c>
      <c r="F407" s="42">
        <v>0</v>
      </c>
      <c r="G407" s="43">
        <v>0</v>
      </c>
      <c r="H407" s="44">
        <v>1</v>
      </c>
      <c r="I407" s="39">
        <v>0</v>
      </c>
      <c r="K407" s="46">
        <f t="shared" si="13"/>
        <v>1</v>
      </c>
    </row>
    <row r="408" spans="1:11" ht="20.100000000000001" customHeight="1" x14ac:dyDescent="0.3">
      <c r="A408" s="39" t="s">
        <v>1303</v>
      </c>
      <c r="B408" s="39" t="s">
        <v>27</v>
      </c>
      <c r="C408" s="61" t="s">
        <v>967</v>
      </c>
      <c r="D408" s="41" t="s">
        <v>9</v>
      </c>
      <c r="E408" s="39" t="s">
        <v>966</v>
      </c>
      <c r="F408" s="42">
        <v>0</v>
      </c>
      <c r="G408" s="43">
        <v>0</v>
      </c>
      <c r="H408" s="44">
        <v>1</v>
      </c>
      <c r="I408" s="39">
        <v>0</v>
      </c>
      <c r="K408" s="46" t="str">
        <f t="shared" si="13"/>
        <v>-</v>
      </c>
    </row>
    <row r="409" spans="1:11" ht="20.100000000000001" customHeight="1" x14ac:dyDescent="0.3">
      <c r="A409" s="39" t="s">
        <v>16</v>
      </c>
      <c r="B409" s="39" t="s">
        <v>1726</v>
      </c>
      <c r="C409" s="61" t="s">
        <v>9</v>
      </c>
      <c r="D409" s="41" t="s">
        <v>9</v>
      </c>
      <c r="E409" s="39" t="s">
        <v>185</v>
      </c>
      <c r="F409" s="42">
        <f>1.9*0.707</f>
        <v>1.3432999999999999</v>
      </c>
      <c r="G409" s="43">
        <f>2.1*0.707</f>
        <v>1.4846999999999999</v>
      </c>
      <c r="H409" s="44">
        <v>1</v>
      </c>
      <c r="I409" s="39">
        <v>0</v>
      </c>
      <c r="K409" s="46" t="str">
        <f t="shared" si="13"/>
        <v>-</v>
      </c>
    </row>
    <row r="410" spans="1:11" ht="20.100000000000001" customHeight="1" x14ac:dyDescent="0.3">
      <c r="A410" s="39" t="s">
        <v>1303</v>
      </c>
      <c r="B410" s="39" t="s">
        <v>30</v>
      </c>
      <c r="C410" s="61" t="s">
        <v>1737</v>
      </c>
      <c r="D410" s="41" t="s">
        <v>9</v>
      </c>
      <c r="E410" s="39" t="s">
        <v>1738</v>
      </c>
      <c r="F410" s="42">
        <v>0</v>
      </c>
      <c r="G410" s="43">
        <v>0</v>
      </c>
      <c r="H410" s="44">
        <v>1</v>
      </c>
      <c r="I410" s="39">
        <v>0</v>
      </c>
      <c r="K410" s="46" t="str">
        <f t="shared" ref="K410" si="15">IF(ISNUMBER(SEARCH("MK_", A410)), IF(ISNUMBER(SEARCH("1", A410)), 1, IF(ISNUMBER(SEARCH("2", A410)), 2, IF(ISNUMBER(SEARCH("3", A410)), 3, IF(ISNUMBER(SEARCH("4", A410)), 4, IF(ISNUMBER(SEARCH("5", A410)), 5, "-"))))),D410)</f>
        <v>-</v>
      </c>
    </row>
    <row r="411" spans="1:11" ht="20.100000000000001" customHeight="1" x14ac:dyDescent="0.3">
      <c r="A411" s="39" t="s">
        <v>16</v>
      </c>
      <c r="B411" s="39" t="s">
        <v>1726</v>
      </c>
      <c r="C411" s="61" t="s">
        <v>9</v>
      </c>
      <c r="D411" s="41" t="s">
        <v>9</v>
      </c>
      <c r="E411" s="39" t="s">
        <v>186</v>
      </c>
      <c r="F411" s="42">
        <f>0.707*1.55</f>
        <v>1.09585</v>
      </c>
      <c r="G411" s="43">
        <f>0.707*1.61</f>
        <v>1.1382700000000001</v>
      </c>
      <c r="H411" s="44">
        <v>1</v>
      </c>
      <c r="I411" s="39">
        <v>0</v>
      </c>
      <c r="K411" s="46" t="str">
        <f t="shared" si="13"/>
        <v>-</v>
      </c>
    </row>
    <row r="412" spans="1:11" ht="20.100000000000001" customHeight="1" x14ac:dyDescent="0.3">
      <c r="A412" s="39" t="s">
        <v>1301</v>
      </c>
      <c r="B412" s="39" t="s">
        <v>15</v>
      </c>
      <c r="C412" s="61" t="s">
        <v>9</v>
      </c>
      <c r="D412" s="41" t="s">
        <v>9</v>
      </c>
      <c r="E412" s="39" t="s">
        <v>187</v>
      </c>
      <c r="F412" s="42">
        <v>0</v>
      </c>
      <c r="G412" s="43">
        <v>0</v>
      </c>
      <c r="H412" s="44">
        <v>1</v>
      </c>
      <c r="I412" s="39">
        <v>0</v>
      </c>
      <c r="K412" s="46" t="str">
        <f t="shared" si="13"/>
        <v>-</v>
      </c>
    </row>
    <row r="413" spans="1:11" ht="20.100000000000001" customHeight="1" x14ac:dyDescent="0.3">
      <c r="A413" s="39" t="s">
        <v>1301</v>
      </c>
      <c r="B413" s="39" t="s">
        <v>908</v>
      </c>
      <c r="C413" s="61" t="s">
        <v>1381</v>
      </c>
      <c r="D413" s="41" t="s">
        <v>9</v>
      </c>
      <c r="E413" s="39" t="s">
        <v>189</v>
      </c>
      <c r="F413" s="42">
        <v>99</v>
      </c>
      <c r="G413" s="43">
        <v>101</v>
      </c>
      <c r="H413" s="44">
        <v>1</v>
      </c>
      <c r="I413" s="39">
        <v>0</v>
      </c>
      <c r="K413" s="46" t="str">
        <f t="shared" si="13"/>
        <v>-</v>
      </c>
    </row>
    <row r="414" spans="1:11" ht="20.100000000000001" customHeight="1" x14ac:dyDescent="0.3">
      <c r="A414" s="39" t="s">
        <v>1301</v>
      </c>
      <c r="B414" s="39" t="s">
        <v>12</v>
      </c>
      <c r="C414" s="61" t="s">
        <v>9</v>
      </c>
      <c r="D414" s="41" t="s">
        <v>9</v>
      </c>
      <c r="E414" s="39" t="s">
        <v>188</v>
      </c>
      <c r="F414" s="42">
        <v>0</v>
      </c>
      <c r="G414" s="43">
        <v>0</v>
      </c>
      <c r="H414" s="44">
        <v>1</v>
      </c>
      <c r="I414" s="39">
        <v>0</v>
      </c>
      <c r="K414" s="46" t="str">
        <f t="shared" si="13"/>
        <v>-</v>
      </c>
    </row>
    <row r="415" spans="1:11" ht="20.100000000000001" customHeight="1" x14ac:dyDescent="0.3">
      <c r="A415" s="39" t="s">
        <v>16</v>
      </c>
      <c r="B415" s="39" t="s">
        <v>1726</v>
      </c>
      <c r="C415" s="61" t="s">
        <v>9</v>
      </c>
      <c r="D415" s="41" t="s">
        <v>9</v>
      </c>
      <c r="E415" s="39" t="s">
        <v>190</v>
      </c>
      <c r="F415" s="42">
        <f>0.707*1</f>
        <v>0.70699999999999996</v>
      </c>
      <c r="G415" s="43">
        <f>0.707*1.4</f>
        <v>0.9897999999999999</v>
      </c>
      <c r="H415" s="44">
        <v>1</v>
      </c>
      <c r="I415" s="39">
        <v>0</v>
      </c>
      <c r="K415" s="46" t="str">
        <f t="shared" si="13"/>
        <v>-</v>
      </c>
    </row>
    <row r="416" spans="1:11" ht="20.100000000000001" customHeight="1" x14ac:dyDescent="0.3">
      <c r="A416" s="39" t="s">
        <v>1301</v>
      </c>
      <c r="B416" s="39" t="s">
        <v>15</v>
      </c>
      <c r="C416" s="61" t="s">
        <v>9</v>
      </c>
      <c r="D416" s="41" t="s">
        <v>9</v>
      </c>
      <c r="E416" s="39" t="s">
        <v>191</v>
      </c>
      <c r="F416" s="42">
        <v>0</v>
      </c>
      <c r="G416" s="43">
        <v>0</v>
      </c>
      <c r="H416" s="44">
        <v>1</v>
      </c>
      <c r="I416" s="39">
        <v>0</v>
      </c>
      <c r="K416" s="46" t="str">
        <f t="shared" si="13"/>
        <v>-</v>
      </c>
    </row>
    <row r="417" spans="1:11" ht="20.100000000000001" customHeight="1" x14ac:dyDescent="0.3">
      <c r="A417" s="39" t="s">
        <v>1301</v>
      </c>
      <c r="B417" s="39" t="s">
        <v>908</v>
      </c>
      <c r="C417" s="61" t="s">
        <v>1382</v>
      </c>
      <c r="D417" s="41" t="s">
        <v>9</v>
      </c>
      <c r="E417" s="39" t="s">
        <v>192</v>
      </c>
      <c r="F417" s="42">
        <v>499</v>
      </c>
      <c r="G417" s="43">
        <v>501</v>
      </c>
      <c r="H417" s="44">
        <v>1</v>
      </c>
      <c r="I417" s="39">
        <v>0</v>
      </c>
      <c r="K417" s="46" t="str">
        <f t="shared" si="13"/>
        <v>-</v>
      </c>
    </row>
    <row r="418" spans="1:11" ht="20.100000000000001" customHeight="1" x14ac:dyDescent="0.3">
      <c r="A418" s="39" t="s">
        <v>1301</v>
      </c>
      <c r="B418" s="39" t="s">
        <v>12</v>
      </c>
      <c r="C418" s="61" t="s">
        <v>9</v>
      </c>
      <c r="D418" s="41" t="s">
        <v>9</v>
      </c>
      <c r="E418" s="39" t="s">
        <v>193</v>
      </c>
      <c r="F418" s="42">
        <v>0</v>
      </c>
      <c r="G418" s="43">
        <v>0</v>
      </c>
      <c r="H418" s="44">
        <v>1</v>
      </c>
      <c r="I418" s="39">
        <v>0</v>
      </c>
      <c r="K418" s="46" t="str">
        <f t="shared" si="13"/>
        <v>-</v>
      </c>
    </row>
    <row r="419" spans="1:11" ht="20.100000000000001" customHeight="1" x14ac:dyDescent="0.3">
      <c r="A419" s="39" t="s">
        <v>16</v>
      </c>
      <c r="B419" s="39" t="s">
        <v>1726</v>
      </c>
      <c r="C419" s="61" t="s">
        <v>9</v>
      </c>
      <c r="D419" s="41" t="s">
        <v>9</v>
      </c>
      <c r="E419" s="39" t="s">
        <v>194</v>
      </c>
      <c r="F419" s="42">
        <f>0.707*0.96</f>
        <v>0.67871999999999999</v>
      </c>
      <c r="G419" s="43">
        <f>0.707*0.36</f>
        <v>0.25451999999999997</v>
      </c>
      <c r="H419" s="44">
        <v>1</v>
      </c>
      <c r="I419" s="39">
        <v>0</v>
      </c>
      <c r="K419" s="46" t="str">
        <f t="shared" si="13"/>
        <v>-</v>
      </c>
    </row>
    <row r="420" spans="1:11" ht="20.100000000000001" customHeight="1" x14ac:dyDescent="0.3">
      <c r="A420" s="39" t="s">
        <v>1301</v>
      </c>
      <c r="B420" s="39" t="s">
        <v>15</v>
      </c>
      <c r="C420" s="61" t="s">
        <v>9</v>
      </c>
      <c r="D420" s="41" t="s">
        <v>9</v>
      </c>
      <c r="E420" s="39" t="s">
        <v>195</v>
      </c>
      <c r="F420" s="42">
        <v>0</v>
      </c>
      <c r="G420" s="43">
        <v>0</v>
      </c>
      <c r="H420" s="44">
        <v>1</v>
      </c>
      <c r="I420" s="39">
        <v>0</v>
      </c>
      <c r="K420" s="46" t="str">
        <f t="shared" si="13"/>
        <v>-</v>
      </c>
    </row>
    <row r="421" spans="1:11" ht="20.100000000000001" customHeight="1" x14ac:dyDescent="0.3">
      <c r="A421" s="39" t="s">
        <v>1303</v>
      </c>
      <c r="B421" s="39" t="s">
        <v>27</v>
      </c>
      <c r="C421" s="61">
        <v>68</v>
      </c>
      <c r="D421" s="41" t="s">
        <v>9</v>
      </c>
      <c r="E421" s="39" t="s">
        <v>1454</v>
      </c>
      <c r="F421" s="42">
        <v>0</v>
      </c>
      <c r="G421" s="43">
        <v>0</v>
      </c>
      <c r="H421" s="44">
        <v>1</v>
      </c>
      <c r="I421" s="39">
        <v>0</v>
      </c>
      <c r="K421" s="46" t="str">
        <f t="shared" si="13"/>
        <v>-</v>
      </c>
    </row>
    <row r="422" spans="1:11" ht="20.100000000000001" customHeight="1" x14ac:dyDescent="0.3">
      <c r="A422" s="39" t="s">
        <v>1301</v>
      </c>
      <c r="B422" s="39" t="s">
        <v>908</v>
      </c>
      <c r="C422" s="61" t="s">
        <v>1381</v>
      </c>
      <c r="D422" s="41" t="s">
        <v>9</v>
      </c>
      <c r="E422" s="39" t="s">
        <v>196</v>
      </c>
      <c r="F422" s="42">
        <v>99</v>
      </c>
      <c r="G422" s="43">
        <v>101</v>
      </c>
      <c r="H422" s="44">
        <v>1</v>
      </c>
      <c r="I422" s="39">
        <v>0</v>
      </c>
      <c r="K422" s="46" t="str">
        <f t="shared" si="13"/>
        <v>-</v>
      </c>
    </row>
    <row r="423" spans="1:11" ht="20.100000000000001" customHeight="1" x14ac:dyDescent="0.3">
      <c r="A423" s="39" t="s">
        <v>1301</v>
      </c>
      <c r="B423" s="39" t="s">
        <v>12</v>
      </c>
      <c r="C423" s="61" t="s">
        <v>9</v>
      </c>
      <c r="D423" s="41" t="s">
        <v>9</v>
      </c>
      <c r="E423" s="39" t="s">
        <v>197</v>
      </c>
      <c r="F423" s="42">
        <v>0</v>
      </c>
      <c r="G423" s="43">
        <v>0</v>
      </c>
      <c r="H423" s="44">
        <v>1</v>
      </c>
      <c r="I423" s="39">
        <v>0</v>
      </c>
      <c r="K423" s="46" t="str">
        <f t="shared" si="13"/>
        <v>-</v>
      </c>
    </row>
    <row r="424" spans="1:11" ht="20.100000000000001" customHeight="1" x14ac:dyDescent="0.3">
      <c r="A424" s="39" t="s">
        <v>16</v>
      </c>
      <c r="B424" s="39" t="s">
        <v>1726</v>
      </c>
      <c r="C424" s="61" t="s">
        <v>9</v>
      </c>
      <c r="D424" s="41" t="s">
        <v>9</v>
      </c>
      <c r="E424" s="39" t="s">
        <v>198</v>
      </c>
      <c r="F424" s="42">
        <f>0.707*1.9</f>
        <v>1.3432999999999999</v>
      </c>
      <c r="G424" s="43">
        <f>0.707*2.1</f>
        <v>1.4846999999999999</v>
      </c>
      <c r="H424" s="44">
        <v>1</v>
      </c>
      <c r="I424" s="39">
        <v>0</v>
      </c>
      <c r="K424" s="46" t="str">
        <f t="shared" si="13"/>
        <v>-</v>
      </c>
    </row>
    <row r="425" spans="1:11" ht="20.100000000000001" customHeight="1" x14ac:dyDescent="0.3">
      <c r="A425" s="39" t="s">
        <v>1303</v>
      </c>
      <c r="B425" s="39" t="s">
        <v>30</v>
      </c>
      <c r="C425" s="61">
        <v>128</v>
      </c>
      <c r="D425" s="41" t="s">
        <v>9</v>
      </c>
      <c r="E425" s="39" t="s">
        <v>199</v>
      </c>
      <c r="F425" s="42">
        <v>0</v>
      </c>
      <c r="G425" s="43">
        <v>0</v>
      </c>
      <c r="H425" s="44">
        <v>1</v>
      </c>
      <c r="I425" s="39">
        <v>0</v>
      </c>
      <c r="K425" s="46" t="str">
        <f t="shared" si="13"/>
        <v>-</v>
      </c>
    </row>
    <row r="426" spans="1:11" ht="20.100000000000001" customHeight="1" x14ac:dyDescent="0.3">
      <c r="A426" s="39" t="s">
        <v>1302</v>
      </c>
      <c r="B426" s="39" t="s">
        <v>30</v>
      </c>
      <c r="C426" s="61">
        <v>28</v>
      </c>
      <c r="D426" s="41">
        <v>2</v>
      </c>
      <c r="E426" s="39" t="s">
        <v>199</v>
      </c>
      <c r="F426" s="42">
        <v>0</v>
      </c>
      <c r="G426" s="43">
        <v>0</v>
      </c>
      <c r="H426" s="44">
        <v>1</v>
      </c>
      <c r="I426" s="39">
        <v>0</v>
      </c>
      <c r="K426" s="46">
        <f t="shared" si="13"/>
        <v>2</v>
      </c>
    </row>
    <row r="427" spans="1:11" ht="20.100000000000001" customHeight="1" x14ac:dyDescent="0.3">
      <c r="A427" s="39" t="s">
        <v>1302</v>
      </c>
      <c r="B427" s="39" t="s">
        <v>30</v>
      </c>
      <c r="C427" s="61">
        <v>8</v>
      </c>
      <c r="D427" s="41">
        <v>1</v>
      </c>
      <c r="E427" s="39" t="s">
        <v>199</v>
      </c>
      <c r="F427" s="42">
        <v>0</v>
      </c>
      <c r="G427" s="43">
        <v>0</v>
      </c>
      <c r="H427" s="44">
        <v>1</v>
      </c>
      <c r="I427" s="39">
        <v>0</v>
      </c>
      <c r="K427" s="46">
        <f t="shared" si="13"/>
        <v>1</v>
      </c>
    </row>
    <row r="428" spans="1:11" ht="20.100000000000001" customHeight="1" x14ac:dyDescent="0.3">
      <c r="A428" s="39" t="s">
        <v>1302</v>
      </c>
      <c r="B428" s="39" t="s">
        <v>27</v>
      </c>
      <c r="C428" s="61" t="s">
        <v>952</v>
      </c>
      <c r="D428" s="41">
        <v>1</v>
      </c>
      <c r="E428" s="39" t="s">
        <v>200</v>
      </c>
      <c r="F428" s="42">
        <v>0</v>
      </c>
      <c r="G428" s="43">
        <v>0</v>
      </c>
      <c r="H428" s="44">
        <v>1</v>
      </c>
      <c r="I428" s="39">
        <v>0</v>
      </c>
      <c r="K428" s="46">
        <f t="shared" si="13"/>
        <v>1</v>
      </c>
    </row>
    <row r="429" spans="1:11" ht="20.100000000000001" customHeight="1" x14ac:dyDescent="0.3">
      <c r="A429" s="39" t="s">
        <v>16</v>
      </c>
      <c r="B429" s="39" t="s">
        <v>1726</v>
      </c>
      <c r="C429" s="61" t="s">
        <v>9</v>
      </c>
      <c r="D429" s="41" t="s">
        <v>9</v>
      </c>
      <c r="E429" s="39" t="s">
        <v>201</v>
      </c>
      <c r="F429" s="42">
        <f>0.707*5.75</f>
        <v>4.0652499999999998</v>
      </c>
      <c r="G429" s="43">
        <f>0.707*6.55</f>
        <v>4.6308499999999997</v>
      </c>
      <c r="H429" s="44">
        <v>1</v>
      </c>
      <c r="I429" s="39">
        <v>0</v>
      </c>
      <c r="K429" s="46" t="str">
        <f t="shared" si="13"/>
        <v>-</v>
      </c>
    </row>
    <row r="430" spans="1:11" ht="20.100000000000001" customHeight="1" x14ac:dyDescent="0.3">
      <c r="A430" s="39" t="s">
        <v>1302</v>
      </c>
      <c r="B430" s="39" t="s">
        <v>30</v>
      </c>
      <c r="C430" s="61" t="s">
        <v>952</v>
      </c>
      <c r="D430" s="41">
        <v>1</v>
      </c>
      <c r="E430" s="39" t="s">
        <v>202</v>
      </c>
      <c r="F430" s="42">
        <v>0</v>
      </c>
      <c r="G430" s="43">
        <v>0</v>
      </c>
      <c r="H430" s="44">
        <v>1</v>
      </c>
      <c r="I430" s="39">
        <v>0</v>
      </c>
      <c r="K430" s="46">
        <f t="shared" si="13"/>
        <v>1</v>
      </c>
    </row>
    <row r="431" spans="1:11" ht="20.100000000000001" customHeight="1" x14ac:dyDescent="0.3">
      <c r="A431" s="39" t="s">
        <v>1301</v>
      </c>
      <c r="B431" s="39" t="s">
        <v>15</v>
      </c>
      <c r="C431" s="61" t="s">
        <v>9</v>
      </c>
      <c r="D431" s="41" t="s">
        <v>9</v>
      </c>
      <c r="E431" s="39" t="s">
        <v>203</v>
      </c>
      <c r="F431" s="42">
        <v>0</v>
      </c>
      <c r="G431" s="43">
        <v>0</v>
      </c>
      <c r="H431" s="44">
        <v>1</v>
      </c>
      <c r="I431" s="39">
        <v>0</v>
      </c>
      <c r="K431" s="46" t="str">
        <f t="shared" si="13"/>
        <v>-</v>
      </c>
    </row>
    <row r="432" spans="1:11" ht="20.100000000000001" customHeight="1" x14ac:dyDescent="0.3">
      <c r="A432" s="39" t="s">
        <v>1301</v>
      </c>
      <c r="B432" s="39" t="s">
        <v>908</v>
      </c>
      <c r="C432" s="61" t="s">
        <v>1382</v>
      </c>
      <c r="D432" s="41" t="s">
        <v>9</v>
      </c>
      <c r="E432" s="39" t="s">
        <v>204</v>
      </c>
      <c r="F432" s="42">
        <v>499</v>
      </c>
      <c r="G432" s="43">
        <v>501</v>
      </c>
      <c r="H432" s="44">
        <v>1</v>
      </c>
      <c r="I432" s="39">
        <v>0</v>
      </c>
      <c r="K432" s="46" t="str">
        <f t="shared" si="13"/>
        <v>-</v>
      </c>
    </row>
    <row r="433" spans="1:11" ht="20.100000000000001" customHeight="1" x14ac:dyDescent="0.3">
      <c r="A433" s="39" t="s">
        <v>1301</v>
      </c>
      <c r="B433" s="39" t="s">
        <v>12</v>
      </c>
      <c r="C433" s="61" t="s">
        <v>9</v>
      </c>
      <c r="D433" s="41" t="s">
        <v>9</v>
      </c>
      <c r="E433" s="39" t="s">
        <v>205</v>
      </c>
      <c r="F433" s="42">
        <v>0</v>
      </c>
      <c r="G433" s="43">
        <v>0</v>
      </c>
      <c r="H433" s="44">
        <v>1</v>
      </c>
      <c r="I433" s="39">
        <v>0</v>
      </c>
      <c r="K433" s="46" t="str">
        <f t="shared" si="13"/>
        <v>-</v>
      </c>
    </row>
    <row r="434" spans="1:11" ht="20.100000000000001" customHeight="1" x14ac:dyDescent="0.3">
      <c r="A434" s="39" t="s">
        <v>1302</v>
      </c>
      <c r="B434" s="39" t="s">
        <v>27</v>
      </c>
      <c r="C434" s="61" t="s">
        <v>952</v>
      </c>
      <c r="D434" s="41">
        <v>1</v>
      </c>
      <c r="E434" s="39" t="s">
        <v>206</v>
      </c>
      <c r="F434" s="42">
        <v>0</v>
      </c>
      <c r="G434" s="43">
        <v>0</v>
      </c>
      <c r="H434" s="44">
        <v>1</v>
      </c>
      <c r="I434" s="39">
        <v>0</v>
      </c>
      <c r="K434" s="46">
        <f t="shared" si="13"/>
        <v>1</v>
      </c>
    </row>
    <row r="435" spans="1:11" ht="20.100000000000001" customHeight="1" x14ac:dyDescent="0.3">
      <c r="A435" s="39" t="s">
        <v>16</v>
      </c>
      <c r="B435" s="39" t="s">
        <v>1726</v>
      </c>
      <c r="C435" s="61" t="s">
        <v>9</v>
      </c>
      <c r="D435" s="41" t="s">
        <v>9</v>
      </c>
      <c r="E435" s="39" t="s">
        <v>207</v>
      </c>
      <c r="F435" s="42">
        <f>0.707*0.9</f>
        <v>0.63629999999999998</v>
      </c>
      <c r="G435" s="43">
        <f>0.707*1.3</f>
        <v>0.91910000000000003</v>
      </c>
      <c r="H435" s="44">
        <v>1</v>
      </c>
      <c r="I435" s="39">
        <v>0</v>
      </c>
      <c r="K435" s="46" t="str">
        <f t="shared" si="13"/>
        <v>-</v>
      </c>
    </row>
    <row r="436" spans="1:11" ht="20.100000000000001" customHeight="1" x14ac:dyDescent="0.3">
      <c r="A436" s="39" t="s">
        <v>1302</v>
      </c>
      <c r="B436" s="39" t="s">
        <v>30</v>
      </c>
      <c r="C436" s="61" t="s">
        <v>952</v>
      </c>
      <c r="D436" s="41">
        <v>1</v>
      </c>
      <c r="E436" s="39" t="s">
        <v>208</v>
      </c>
      <c r="F436" s="42">
        <v>0</v>
      </c>
      <c r="G436" s="43">
        <v>0</v>
      </c>
      <c r="H436" s="44">
        <v>1</v>
      </c>
      <c r="I436" s="39">
        <v>0</v>
      </c>
      <c r="K436" s="46">
        <f t="shared" si="13"/>
        <v>1</v>
      </c>
    </row>
    <row r="437" spans="1:11" ht="20.100000000000001" customHeight="1" x14ac:dyDescent="0.3">
      <c r="A437" s="39" t="s">
        <v>1301</v>
      </c>
      <c r="B437" s="39" t="s">
        <v>15</v>
      </c>
      <c r="C437" s="61" t="s">
        <v>9</v>
      </c>
      <c r="D437" s="41" t="s">
        <v>9</v>
      </c>
      <c r="E437" s="39" t="s">
        <v>209</v>
      </c>
      <c r="F437" s="42">
        <v>0</v>
      </c>
      <c r="G437" s="43">
        <v>0</v>
      </c>
      <c r="H437" s="44">
        <v>1</v>
      </c>
      <c r="I437" s="39">
        <v>0</v>
      </c>
      <c r="K437" s="46" t="str">
        <f t="shared" si="13"/>
        <v>-</v>
      </c>
    </row>
    <row r="438" spans="1:11" ht="20.100000000000001" customHeight="1" x14ac:dyDescent="0.3">
      <c r="A438" s="39" t="s">
        <v>1301</v>
      </c>
      <c r="B438" s="39" t="s">
        <v>908</v>
      </c>
      <c r="C438" s="61" t="s">
        <v>1383</v>
      </c>
      <c r="D438" s="41" t="s">
        <v>9</v>
      </c>
      <c r="E438" s="39" t="s">
        <v>210</v>
      </c>
      <c r="F438" s="42">
        <v>999</v>
      </c>
      <c r="G438" s="43">
        <v>1001</v>
      </c>
      <c r="H438" s="44">
        <v>1</v>
      </c>
      <c r="I438" s="39">
        <v>0</v>
      </c>
      <c r="K438" s="46" t="str">
        <f t="shared" si="13"/>
        <v>-</v>
      </c>
    </row>
    <row r="439" spans="1:11" ht="20.100000000000001" customHeight="1" x14ac:dyDescent="0.3">
      <c r="A439" s="39" t="s">
        <v>1301</v>
      </c>
      <c r="B439" s="39" t="s">
        <v>12</v>
      </c>
      <c r="C439" s="61" t="s">
        <v>9</v>
      </c>
      <c r="D439" s="41" t="s">
        <v>9</v>
      </c>
      <c r="E439" s="39" t="s">
        <v>211</v>
      </c>
      <c r="F439" s="42">
        <v>0</v>
      </c>
      <c r="G439" s="43">
        <v>0</v>
      </c>
      <c r="H439" s="44">
        <v>1</v>
      </c>
      <c r="I439" s="39">
        <v>0</v>
      </c>
      <c r="K439" s="46" t="str">
        <f t="shared" si="13"/>
        <v>-</v>
      </c>
    </row>
    <row r="440" spans="1:11" ht="20.100000000000001" customHeight="1" x14ac:dyDescent="0.3">
      <c r="A440" s="39" t="s">
        <v>1302</v>
      </c>
      <c r="B440" s="39" t="s">
        <v>27</v>
      </c>
      <c r="C440" s="61" t="s">
        <v>952</v>
      </c>
      <c r="D440" s="41">
        <v>1</v>
      </c>
      <c r="E440" s="39" t="s">
        <v>212</v>
      </c>
      <c r="F440" s="42">
        <v>0</v>
      </c>
      <c r="G440" s="43">
        <v>0</v>
      </c>
      <c r="H440" s="44">
        <v>1</v>
      </c>
      <c r="I440" s="39">
        <v>0</v>
      </c>
      <c r="K440" s="46">
        <f t="shared" si="13"/>
        <v>1</v>
      </c>
    </row>
    <row r="441" spans="1:11" ht="20.100000000000001" customHeight="1" x14ac:dyDescent="0.3">
      <c r="A441" s="39" t="s">
        <v>16</v>
      </c>
      <c r="B441" s="39" t="s">
        <v>1726</v>
      </c>
      <c r="C441" s="61" t="s">
        <v>9</v>
      </c>
      <c r="D441" s="41" t="s">
        <v>9</v>
      </c>
      <c r="E441" s="39" t="s">
        <v>213</v>
      </c>
      <c r="F441" s="42">
        <f>0.707*0.3</f>
        <v>0.21209999999999998</v>
      </c>
      <c r="G441" s="43">
        <f>0.707*0.5</f>
        <v>0.35349999999999998</v>
      </c>
      <c r="H441" s="44">
        <v>1</v>
      </c>
      <c r="I441" s="39">
        <v>0</v>
      </c>
      <c r="K441" s="46" t="str">
        <f t="shared" si="13"/>
        <v>-</v>
      </c>
    </row>
    <row r="442" spans="1:11" ht="20.100000000000001" customHeight="1" x14ac:dyDescent="0.3">
      <c r="A442" s="39" t="s">
        <v>1302</v>
      </c>
      <c r="B442" s="39" t="s">
        <v>30</v>
      </c>
      <c r="C442" s="61" t="s">
        <v>952</v>
      </c>
      <c r="D442" s="41">
        <v>1</v>
      </c>
      <c r="E442" s="39" t="s">
        <v>214</v>
      </c>
      <c r="F442" s="42">
        <v>0</v>
      </c>
      <c r="G442" s="43">
        <v>0</v>
      </c>
      <c r="H442" s="44">
        <v>1</v>
      </c>
      <c r="I442" s="39">
        <v>0</v>
      </c>
      <c r="K442" s="46">
        <f t="shared" si="13"/>
        <v>1</v>
      </c>
    </row>
    <row r="443" spans="1:11" ht="20.100000000000001" customHeight="1" x14ac:dyDescent="0.3">
      <c r="A443" s="39" t="s">
        <v>1301</v>
      </c>
      <c r="B443" s="39" t="s">
        <v>15</v>
      </c>
      <c r="C443" s="61" t="s">
        <v>9</v>
      </c>
      <c r="D443" s="41" t="s">
        <v>9</v>
      </c>
      <c r="E443" s="39" t="s">
        <v>215</v>
      </c>
      <c r="F443" s="42">
        <v>0</v>
      </c>
      <c r="G443" s="43">
        <v>0</v>
      </c>
      <c r="H443" s="44">
        <v>1</v>
      </c>
      <c r="I443" s="39">
        <v>0</v>
      </c>
      <c r="K443" s="46" t="str">
        <f t="shared" si="13"/>
        <v>-</v>
      </c>
    </row>
    <row r="444" spans="1:11" ht="20.100000000000001" customHeight="1" x14ac:dyDescent="0.3">
      <c r="A444" s="39" t="s">
        <v>1301</v>
      </c>
      <c r="B444" s="39" t="s">
        <v>10</v>
      </c>
      <c r="C444" s="61" t="s">
        <v>1729</v>
      </c>
      <c r="D444" s="41" t="s">
        <v>9</v>
      </c>
      <c r="E444" s="39" t="s">
        <v>909</v>
      </c>
      <c r="F444" s="42">
        <v>1.98</v>
      </c>
      <c r="G444" s="43">
        <v>2.02</v>
      </c>
      <c r="H444" s="44">
        <v>1</v>
      </c>
      <c r="I444" s="39">
        <v>0</v>
      </c>
      <c r="K444" s="46" t="str">
        <f t="shared" si="13"/>
        <v>-</v>
      </c>
    </row>
    <row r="445" spans="1:11" ht="20.100000000000001" customHeight="1" x14ac:dyDescent="0.3">
      <c r="A445" s="39" t="s">
        <v>1301</v>
      </c>
      <c r="B445" s="39" t="s">
        <v>908</v>
      </c>
      <c r="C445" s="61" t="s">
        <v>1384</v>
      </c>
      <c r="D445" s="41" t="s">
        <v>9</v>
      </c>
      <c r="E445" s="39" t="s">
        <v>1455</v>
      </c>
      <c r="F445" s="42">
        <v>199</v>
      </c>
      <c r="G445" s="43">
        <v>201</v>
      </c>
      <c r="H445" s="44">
        <v>1</v>
      </c>
      <c r="I445" s="39">
        <v>0</v>
      </c>
      <c r="K445" s="46" t="str">
        <f t="shared" si="13"/>
        <v>-</v>
      </c>
    </row>
    <row r="446" spans="1:11" ht="20.100000000000001" customHeight="1" x14ac:dyDescent="0.3">
      <c r="A446" s="39" t="s">
        <v>1301</v>
      </c>
      <c r="B446" s="39" t="s">
        <v>12</v>
      </c>
      <c r="C446" s="61" t="s">
        <v>9</v>
      </c>
      <c r="D446" s="41" t="s">
        <v>9</v>
      </c>
      <c r="E446" s="39" t="s">
        <v>1456</v>
      </c>
      <c r="F446" s="42">
        <v>0</v>
      </c>
      <c r="G446" s="43">
        <v>0</v>
      </c>
      <c r="H446" s="44">
        <v>1</v>
      </c>
      <c r="I446" s="39">
        <v>0</v>
      </c>
      <c r="K446" s="46" t="str">
        <f t="shared" si="13"/>
        <v>-</v>
      </c>
    </row>
    <row r="447" spans="1:11" ht="20.100000000000001" customHeight="1" x14ac:dyDescent="0.3">
      <c r="A447" s="39" t="s">
        <v>1302</v>
      </c>
      <c r="B447" s="39" t="s">
        <v>27</v>
      </c>
      <c r="C447" s="61">
        <v>28</v>
      </c>
      <c r="D447" s="41">
        <v>2</v>
      </c>
      <c r="E447" s="39" t="s">
        <v>968</v>
      </c>
      <c r="F447" s="42">
        <v>0</v>
      </c>
      <c r="G447" s="43">
        <v>0</v>
      </c>
      <c r="H447" s="44">
        <v>1</v>
      </c>
      <c r="I447" s="39">
        <v>0</v>
      </c>
      <c r="K447" s="46">
        <f t="shared" si="13"/>
        <v>2</v>
      </c>
    </row>
    <row r="448" spans="1:11" ht="20.100000000000001" customHeight="1" x14ac:dyDescent="0.3">
      <c r="A448" s="39" t="s">
        <v>1302</v>
      </c>
      <c r="B448" s="39" t="s">
        <v>27</v>
      </c>
      <c r="C448" s="61">
        <v>8</v>
      </c>
      <c r="D448" s="41">
        <v>1</v>
      </c>
      <c r="E448" s="39" t="s">
        <v>968</v>
      </c>
      <c r="F448" s="42">
        <v>0</v>
      </c>
      <c r="G448" s="43">
        <v>0</v>
      </c>
      <c r="H448" s="44">
        <v>1</v>
      </c>
      <c r="I448" s="39">
        <v>0</v>
      </c>
      <c r="K448" s="46">
        <f t="shared" si="13"/>
        <v>1</v>
      </c>
    </row>
    <row r="449" spans="1:11" ht="20.100000000000001" customHeight="1" x14ac:dyDescent="0.3">
      <c r="A449" s="39" t="s">
        <v>1303</v>
      </c>
      <c r="B449" s="39" t="s">
        <v>27</v>
      </c>
      <c r="C449" s="61">
        <v>128</v>
      </c>
      <c r="D449" s="41" t="s">
        <v>9</v>
      </c>
      <c r="E449" s="39" t="s">
        <v>968</v>
      </c>
      <c r="F449" s="42">
        <v>0</v>
      </c>
      <c r="G449" s="43">
        <v>0</v>
      </c>
      <c r="H449" s="44">
        <v>1</v>
      </c>
      <c r="I449" s="39">
        <v>0</v>
      </c>
      <c r="K449" s="46" t="str">
        <f t="shared" si="13"/>
        <v>-</v>
      </c>
    </row>
    <row r="450" spans="1:11" ht="20.100000000000001" customHeight="1" x14ac:dyDescent="0.3">
      <c r="A450" s="39" t="s">
        <v>16</v>
      </c>
      <c r="B450" s="39" t="s">
        <v>1741</v>
      </c>
      <c r="C450" s="61" t="s">
        <v>9</v>
      </c>
      <c r="D450" s="41" t="s">
        <v>9</v>
      </c>
      <c r="E450" s="39" t="s">
        <v>216</v>
      </c>
      <c r="F450" s="42">
        <v>0.9</v>
      </c>
      <c r="G450" s="43">
        <v>1.1000000000000001</v>
      </c>
      <c r="H450" s="44">
        <v>1</v>
      </c>
      <c r="I450" s="39">
        <v>0</v>
      </c>
      <c r="K450" s="46" t="str">
        <f t="shared" si="13"/>
        <v>-</v>
      </c>
    </row>
    <row r="451" spans="1:11" ht="20.100000000000001" customHeight="1" x14ac:dyDescent="0.3">
      <c r="A451" s="39" t="s">
        <v>1303</v>
      </c>
      <c r="B451" s="39" t="s">
        <v>30</v>
      </c>
      <c r="C451" s="61">
        <v>128</v>
      </c>
      <c r="D451" s="41" t="s">
        <v>9</v>
      </c>
      <c r="E451" s="39" t="s">
        <v>217</v>
      </c>
      <c r="F451" s="42">
        <v>0</v>
      </c>
      <c r="G451" s="43">
        <v>0</v>
      </c>
      <c r="H451" s="44">
        <v>1</v>
      </c>
      <c r="I451" s="39">
        <v>0</v>
      </c>
      <c r="K451" s="46" t="str">
        <f t="shared" si="13"/>
        <v>-</v>
      </c>
    </row>
    <row r="452" spans="1:11" ht="20.100000000000001" customHeight="1" x14ac:dyDescent="0.3">
      <c r="A452" s="39" t="s">
        <v>1302</v>
      </c>
      <c r="B452" s="39" t="s">
        <v>30</v>
      </c>
      <c r="C452" s="61">
        <v>8</v>
      </c>
      <c r="D452" s="41">
        <v>1</v>
      </c>
      <c r="E452" s="39" t="s">
        <v>217</v>
      </c>
      <c r="F452" s="42">
        <v>0</v>
      </c>
      <c r="G452" s="43">
        <v>0</v>
      </c>
      <c r="H452" s="44">
        <v>1</v>
      </c>
      <c r="I452" s="39">
        <v>0</v>
      </c>
      <c r="K452" s="46">
        <f t="shared" si="13"/>
        <v>1</v>
      </c>
    </row>
    <row r="453" spans="1:11" ht="20.100000000000001" customHeight="1" x14ac:dyDescent="0.3">
      <c r="A453" s="39" t="s">
        <v>1302</v>
      </c>
      <c r="B453" s="39" t="s">
        <v>30</v>
      </c>
      <c r="C453" s="61">
        <v>28</v>
      </c>
      <c r="D453" s="41">
        <v>2</v>
      </c>
      <c r="E453" s="39" t="s">
        <v>217</v>
      </c>
      <c r="F453" s="42">
        <v>0</v>
      </c>
      <c r="G453" s="43">
        <v>0</v>
      </c>
      <c r="H453" s="44">
        <v>1</v>
      </c>
      <c r="I453" s="39">
        <v>0</v>
      </c>
      <c r="K453" s="46">
        <f t="shared" si="13"/>
        <v>2</v>
      </c>
    </row>
    <row r="454" spans="1:11" ht="20.100000000000001" customHeight="1" x14ac:dyDescent="0.3">
      <c r="A454" s="39" t="s">
        <v>1302</v>
      </c>
      <c r="B454" s="39" t="s">
        <v>27</v>
      </c>
      <c r="C454" s="61" t="s">
        <v>952</v>
      </c>
      <c r="D454" s="41">
        <v>1</v>
      </c>
      <c r="E454" s="39" t="s">
        <v>218</v>
      </c>
      <c r="F454" s="42">
        <v>0</v>
      </c>
      <c r="G454" s="43">
        <v>0</v>
      </c>
      <c r="H454" s="44">
        <v>1</v>
      </c>
      <c r="I454" s="39">
        <v>0</v>
      </c>
      <c r="K454" s="46">
        <f t="shared" si="13"/>
        <v>1</v>
      </c>
    </row>
    <row r="455" spans="1:11" ht="20.100000000000001" customHeight="1" x14ac:dyDescent="0.3">
      <c r="A455" s="39" t="s">
        <v>16</v>
      </c>
      <c r="B455" s="39" t="s">
        <v>1742</v>
      </c>
      <c r="C455" s="61">
        <v>1</v>
      </c>
      <c r="D455" s="41" t="s">
        <v>9</v>
      </c>
      <c r="E455" s="39" t="s">
        <v>970</v>
      </c>
      <c r="F455" s="42">
        <v>-100</v>
      </c>
      <c r="G455" s="43">
        <v>100</v>
      </c>
      <c r="H455" s="44">
        <v>1</v>
      </c>
      <c r="I455" s="39">
        <v>0</v>
      </c>
      <c r="K455" s="46" t="str">
        <f t="shared" si="13"/>
        <v>-</v>
      </c>
    </row>
    <row r="456" spans="1:11" ht="20.100000000000001" customHeight="1" x14ac:dyDescent="0.3">
      <c r="A456" s="39" t="s">
        <v>1302</v>
      </c>
      <c r="B456" s="39" t="s">
        <v>30</v>
      </c>
      <c r="C456" s="61" t="s">
        <v>952</v>
      </c>
      <c r="D456" s="41">
        <v>1</v>
      </c>
      <c r="E456" s="39" t="s">
        <v>219</v>
      </c>
      <c r="F456" s="42">
        <v>0</v>
      </c>
      <c r="G456" s="43">
        <v>0</v>
      </c>
      <c r="H456" s="44">
        <v>1</v>
      </c>
      <c r="I456" s="39">
        <v>0</v>
      </c>
      <c r="K456" s="46">
        <f t="shared" si="13"/>
        <v>1</v>
      </c>
    </row>
    <row r="457" spans="1:11" ht="20.100000000000001" customHeight="1" x14ac:dyDescent="0.3">
      <c r="A457" s="39" t="s">
        <v>1302</v>
      </c>
      <c r="B457" s="39" t="s">
        <v>27</v>
      </c>
      <c r="C457" s="61" t="s">
        <v>969</v>
      </c>
      <c r="D457" s="41">
        <v>1</v>
      </c>
      <c r="E457" s="39" t="s">
        <v>218</v>
      </c>
      <c r="F457" s="42">
        <v>0</v>
      </c>
      <c r="G457" s="43">
        <v>0</v>
      </c>
      <c r="H457" s="44">
        <v>1</v>
      </c>
      <c r="I457" s="39">
        <v>0</v>
      </c>
      <c r="K457" s="46">
        <f t="shared" ref="K457:K520" si="16">IF(ISNUMBER(SEARCH("MK_", A457)), IF(ISNUMBER(SEARCH("1", A457)), 1, IF(ISNUMBER(SEARCH("2", A457)), 2, IF(ISNUMBER(SEARCH("3", A457)), 3, IF(ISNUMBER(SEARCH("4", A457)), 4, IF(ISNUMBER(SEARCH("5", A457)), 5, "-"))))),D457)</f>
        <v>1</v>
      </c>
    </row>
    <row r="458" spans="1:11" ht="20.100000000000001" customHeight="1" x14ac:dyDescent="0.3">
      <c r="A458" s="39" t="s">
        <v>16</v>
      </c>
      <c r="B458" s="39" t="s">
        <v>1742</v>
      </c>
      <c r="C458" s="61">
        <v>2</v>
      </c>
      <c r="D458" s="41" t="s">
        <v>9</v>
      </c>
      <c r="E458" s="39" t="s">
        <v>971</v>
      </c>
      <c r="F458" s="42">
        <v>-100</v>
      </c>
      <c r="G458" s="43">
        <v>100</v>
      </c>
      <c r="H458" s="44">
        <v>1</v>
      </c>
      <c r="I458" s="39">
        <v>0</v>
      </c>
      <c r="K458" s="46" t="str">
        <f t="shared" si="16"/>
        <v>-</v>
      </c>
    </row>
    <row r="459" spans="1:11" ht="20.100000000000001" customHeight="1" x14ac:dyDescent="0.3">
      <c r="A459" s="39" t="s">
        <v>1302</v>
      </c>
      <c r="B459" s="39" t="s">
        <v>30</v>
      </c>
      <c r="C459" s="61" t="s">
        <v>969</v>
      </c>
      <c r="D459" s="41">
        <v>1</v>
      </c>
      <c r="E459" s="39" t="s">
        <v>219</v>
      </c>
      <c r="F459" s="42">
        <v>0</v>
      </c>
      <c r="G459" s="43">
        <v>0</v>
      </c>
      <c r="H459" s="44">
        <v>1</v>
      </c>
      <c r="I459" s="39">
        <v>0</v>
      </c>
      <c r="K459" s="46">
        <f t="shared" si="16"/>
        <v>1</v>
      </c>
    </row>
    <row r="460" spans="1:11" ht="20.100000000000001" customHeight="1" x14ac:dyDescent="0.3">
      <c r="A460" s="39" t="s">
        <v>13</v>
      </c>
      <c r="B460" s="39" t="s">
        <v>972</v>
      </c>
      <c r="C460" s="61" t="s">
        <v>985</v>
      </c>
      <c r="D460" s="41" t="s">
        <v>9</v>
      </c>
      <c r="E460" s="39" t="s">
        <v>971</v>
      </c>
      <c r="F460" s="42">
        <v>0.53</v>
      </c>
      <c r="G460" s="43">
        <v>0.83</v>
      </c>
      <c r="H460" s="44">
        <v>1</v>
      </c>
      <c r="I460" s="39">
        <v>0</v>
      </c>
      <c r="K460" s="46" t="str">
        <f t="shared" si="16"/>
        <v>-</v>
      </c>
    </row>
    <row r="461" spans="1:11" ht="20.100000000000001" customHeight="1" x14ac:dyDescent="0.3">
      <c r="A461" s="39" t="s">
        <v>1301</v>
      </c>
      <c r="B461" s="39" t="s">
        <v>15</v>
      </c>
      <c r="C461" s="61" t="s">
        <v>9</v>
      </c>
      <c r="D461" s="41" t="s">
        <v>9</v>
      </c>
      <c r="E461" s="39" t="s">
        <v>220</v>
      </c>
      <c r="F461" s="42">
        <v>0</v>
      </c>
      <c r="G461" s="43">
        <v>0</v>
      </c>
      <c r="H461" s="44">
        <v>1</v>
      </c>
      <c r="I461" s="39">
        <v>0</v>
      </c>
      <c r="K461" s="46" t="str">
        <f t="shared" si="16"/>
        <v>-</v>
      </c>
    </row>
    <row r="462" spans="1:11" ht="20.100000000000001" customHeight="1" x14ac:dyDescent="0.3">
      <c r="A462" s="39" t="s">
        <v>1301</v>
      </c>
      <c r="B462" s="39" t="s">
        <v>908</v>
      </c>
      <c r="C462" s="61" t="s">
        <v>1385</v>
      </c>
      <c r="D462" s="41" t="s">
        <v>9</v>
      </c>
      <c r="E462" s="39" t="s">
        <v>226</v>
      </c>
      <c r="F462" s="42">
        <v>299</v>
      </c>
      <c r="G462" s="43">
        <v>301</v>
      </c>
      <c r="H462" s="44">
        <v>1</v>
      </c>
      <c r="I462" s="39">
        <v>0</v>
      </c>
      <c r="K462" s="46" t="str">
        <f t="shared" si="16"/>
        <v>-</v>
      </c>
    </row>
    <row r="463" spans="1:11" ht="20.100000000000001" customHeight="1" x14ac:dyDescent="0.3">
      <c r="A463" s="39" t="s">
        <v>1301</v>
      </c>
      <c r="B463" s="39" t="s">
        <v>12</v>
      </c>
      <c r="C463" s="61" t="s">
        <v>9</v>
      </c>
      <c r="D463" s="41" t="s">
        <v>9</v>
      </c>
      <c r="E463" s="39" t="s">
        <v>221</v>
      </c>
      <c r="F463" s="42">
        <v>0</v>
      </c>
      <c r="G463" s="43">
        <v>0</v>
      </c>
      <c r="H463" s="44">
        <v>1</v>
      </c>
      <c r="I463" s="39">
        <v>0</v>
      </c>
      <c r="K463" s="46" t="str">
        <f t="shared" si="16"/>
        <v>-</v>
      </c>
    </row>
    <row r="464" spans="1:11" ht="20.100000000000001" customHeight="1" x14ac:dyDescent="0.3">
      <c r="A464" s="39" t="s">
        <v>1302</v>
      </c>
      <c r="B464" s="39" t="s">
        <v>27</v>
      </c>
      <c r="C464" s="61" t="s">
        <v>952</v>
      </c>
      <c r="D464" s="41">
        <v>1</v>
      </c>
      <c r="E464" s="39" t="s">
        <v>222</v>
      </c>
      <c r="F464" s="42">
        <v>0</v>
      </c>
      <c r="G464" s="43">
        <v>0</v>
      </c>
      <c r="H464" s="44">
        <v>1</v>
      </c>
      <c r="I464" s="39">
        <v>0</v>
      </c>
      <c r="K464" s="46">
        <f t="shared" si="16"/>
        <v>1</v>
      </c>
    </row>
    <row r="465" spans="1:11" ht="20.100000000000001" customHeight="1" x14ac:dyDescent="0.3">
      <c r="A465" s="39" t="s">
        <v>16</v>
      </c>
      <c r="B465" s="39" t="s">
        <v>1742</v>
      </c>
      <c r="C465" s="61">
        <v>1</v>
      </c>
      <c r="D465" s="41" t="s">
        <v>9</v>
      </c>
      <c r="E465" s="39" t="s">
        <v>223</v>
      </c>
      <c r="F465" s="42">
        <v>0.36</v>
      </c>
      <c r="G465" s="43">
        <v>0.66</v>
      </c>
      <c r="H465" s="44">
        <v>1</v>
      </c>
      <c r="I465" s="39">
        <v>0</v>
      </c>
      <c r="K465" s="46" t="str">
        <f t="shared" si="16"/>
        <v>-</v>
      </c>
    </row>
    <row r="466" spans="1:11" ht="20.100000000000001" customHeight="1" x14ac:dyDescent="0.3">
      <c r="A466" s="39" t="s">
        <v>1302</v>
      </c>
      <c r="B466" s="39" t="s">
        <v>30</v>
      </c>
      <c r="C466" s="61" t="s">
        <v>952</v>
      </c>
      <c r="D466" s="41">
        <v>1</v>
      </c>
      <c r="E466" s="39" t="s">
        <v>224</v>
      </c>
      <c r="F466" s="42">
        <v>0</v>
      </c>
      <c r="G466" s="43">
        <v>0</v>
      </c>
      <c r="H466" s="44">
        <v>1</v>
      </c>
      <c r="I466" s="39">
        <v>0</v>
      </c>
      <c r="K466" s="46">
        <f t="shared" si="16"/>
        <v>1</v>
      </c>
    </row>
    <row r="467" spans="1:11" ht="20.100000000000001" customHeight="1" x14ac:dyDescent="0.3">
      <c r="A467" s="39" t="s">
        <v>1302</v>
      </c>
      <c r="B467" s="39" t="s">
        <v>27</v>
      </c>
      <c r="C467" s="61" t="s">
        <v>969</v>
      </c>
      <c r="D467" s="41">
        <v>1</v>
      </c>
      <c r="E467" s="39" t="s">
        <v>222</v>
      </c>
      <c r="F467" s="42">
        <v>0</v>
      </c>
      <c r="G467" s="43">
        <v>0</v>
      </c>
      <c r="H467" s="44">
        <v>1</v>
      </c>
      <c r="I467" s="39">
        <v>0</v>
      </c>
      <c r="K467" s="46">
        <f t="shared" si="16"/>
        <v>1</v>
      </c>
    </row>
    <row r="468" spans="1:11" ht="20.100000000000001" customHeight="1" x14ac:dyDescent="0.3">
      <c r="A468" s="39" t="s">
        <v>16</v>
      </c>
      <c r="B468" s="39" t="s">
        <v>1742</v>
      </c>
      <c r="C468" s="61">
        <v>2</v>
      </c>
      <c r="D468" s="41" t="s">
        <v>9</v>
      </c>
      <c r="E468" s="39" t="s">
        <v>223</v>
      </c>
      <c r="F468" s="42">
        <v>0.36</v>
      </c>
      <c r="G468" s="43">
        <v>0.66</v>
      </c>
      <c r="H468" s="44">
        <v>1</v>
      </c>
      <c r="I468" s="39">
        <v>0</v>
      </c>
      <c r="K468" s="46" t="str">
        <f t="shared" si="16"/>
        <v>-</v>
      </c>
    </row>
    <row r="469" spans="1:11" ht="20.100000000000001" customHeight="1" x14ac:dyDescent="0.3">
      <c r="A469" s="39" t="s">
        <v>1302</v>
      </c>
      <c r="B469" s="39" t="s">
        <v>30</v>
      </c>
      <c r="C469" s="61" t="s">
        <v>969</v>
      </c>
      <c r="D469" s="41">
        <v>1</v>
      </c>
      <c r="E469" s="39" t="s">
        <v>224</v>
      </c>
      <c r="F469" s="42">
        <v>0</v>
      </c>
      <c r="G469" s="43">
        <v>0</v>
      </c>
      <c r="H469" s="44">
        <v>1</v>
      </c>
      <c r="I469" s="39">
        <v>0</v>
      </c>
      <c r="K469" s="46">
        <f t="shared" si="16"/>
        <v>1</v>
      </c>
    </row>
    <row r="470" spans="1:11" ht="20.100000000000001" customHeight="1" x14ac:dyDescent="0.3">
      <c r="A470" s="39" t="s">
        <v>13</v>
      </c>
      <c r="B470" s="39" t="s">
        <v>972</v>
      </c>
      <c r="C470" s="61" t="s">
        <v>985</v>
      </c>
      <c r="D470" s="41" t="s">
        <v>9</v>
      </c>
      <c r="E470" s="39" t="s">
        <v>975</v>
      </c>
      <c r="F470" s="42">
        <v>0.36</v>
      </c>
      <c r="G470" s="43">
        <v>0.66</v>
      </c>
      <c r="H470" s="44">
        <v>1</v>
      </c>
      <c r="I470" s="39">
        <v>0</v>
      </c>
      <c r="K470" s="46" t="str">
        <f t="shared" si="16"/>
        <v>-</v>
      </c>
    </row>
    <row r="471" spans="1:11" ht="20.100000000000001" customHeight="1" x14ac:dyDescent="0.3">
      <c r="A471" s="39" t="s">
        <v>1301</v>
      </c>
      <c r="B471" s="39" t="s">
        <v>15</v>
      </c>
      <c r="C471" s="61" t="s">
        <v>9</v>
      </c>
      <c r="D471" s="41" t="s">
        <v>9</v>
      </c>
      <c r="E471" s="39" t="s">
        <v>225</v>
      </c>
      <c r="F471" s="42">
        <v>0</v>
      </c>
      <c r="G471" s="43">
        <v>0</v>
      </c>
      <c r="H471" s="44">
        <v>1</v>
      </c>
      <c r="I471" s="39">
        <v>0</v>
      </c>
      <c r="K471" s="46" t="str">
        <f t="shared" si="16"/>
        <v>-</v>
      </c>
    </row>
    <row r="472" spans="1:11" ht="20.100000000000001" customHeight="1" x14ac:dyDescent="0.3">
      <c r="A472" s="39" t="s">
        <v>1301</v>
      </c>
      <c r="B472" s="39" t="s">
        <v>908</v>
      </c>
      <c r="C472" s="61" t="s">
        <v>1382</v>
      </c>
      <c r="D472" s="41" t="s">
        <v>9</v>
      </c>
      <c r="E472" s="39" t="s">
        <v>239</v>
      </c>
      <c r="F472" s="42">
        <v>499</v>
      </c>
      <c r="G472" s="43">
        <v>501</v>
      </c>
      <c r="H472" s="44">
        <v>1</v>
      </c>
      <c r="I472" s="39">
        <v>0</v>
      </c>
      <c r="K472" s="46" t="str">
        <f t="shared" si="16"/>
        <v>-</v>
      </c>
    </row>
    <row r="473" spans="1:11" ht="20.100000000000001" customHeight="1" x14ac:dyDescent="0.3">
      <c r="A473" s="39" t="s">
        <v>1301</v>
      </c>
      <c r="B473" s="39" t="s">
        <v>12</v>
      </c>
      <c r="C473" s="61" t="s">
        <v>9</v>
      </c>
      <c r="D473" s="41" t="s">
        <v>9</v>
      </c>
      <c r="E473" s="39" t="s">
        <v>227</v>
      </c>
      <c r="F473" s="42">
        <v>0</v>
      </c>
      <c r="G473" s="43">
        <v>0</v>
      </c>
      <c r="H473" s="44">
        <v>1</v>
      </c>
      <c r="I473" s="39">
        <v>0</v>
      </c>
      <c r="K473" s="46" t="str">
        <f t="shared" si="16"/>
        <v>-</v>
      </c>
    </row>
    <row r="474" spans="1:11" ht="20.100000000000001" customHeight="1" x14ac:dyDescent="0.3">
      <c r="A474" s="39" t="s">
        <v>1302</v>
      </c>
      <c r="B474" s="39" t="s">
        <v>27</v>
      </c>
      <c r="C474" s="61" t="s">
        <v>952</v>
      </c>
      <c r="D474" s="41">
        <v>1</v>
      </c>
      <c r="E474" s="39" t="s">
        <v>228</v>
      </c>
      <c r="F474" s="42">
        <v>0</v>
      </c>
      <c r="G474" s="43">
        <v>0</v>
      </c>
      <c r="H474" s="44">
        <v>1</v>
      </c>
      <c r="I474" s="39">
        <v>0</v>
      </c>
      <c r="K474" s="46">
        <f t="shared" si="16"/>
        <v>1</v>
      </c>
    </row>
    <row r="475" spans="1:11" ht="20.100000000000001" customHeight="1" x14ac:dyDescent="0.3">
      <c r="A475" s="39" t="s">
        <v>16</v>
      </c>
      <c r="B475" s="39" t="s">
        <v>1742</v>
      </c>
      <c r="C475" s="61">
        <v>1</v>
      </c>
      <c r="D475" s="41" t="s">
        <v>9</v>
      </c>
      <c r="E475" s="39" t="s">
        <v>229</v>
      </c>
      <c r="F475" s="42">
        <v>-100</v>
      </c>
      <c r="G475" s="43">
        <v>100</v>
      </c>
      <c r="H475" s="44">
        <v>1</v>
      </c>
      <c r="I475" s="39">
        <v>0</v>
      </c>
      <c r="K475" s="46" t="str">
        <f t="shared" si="16"/>
        <v>-</v>
      </c>
    </row>
    <row r="476" spans="1:11" ht="20.100000000000001" customHeight="1" x14ac:dyDescent="0.3">
      <c r="A476" s="39" t="s">
        <v>1302</v>
      </c>
      <c r="B476" s="39" t="s">
        <v>30</v>
      </c>
      <c r="C476" s="61" t="s">
        <v>952</v>
      </c>
      <c r="D476" s="41">
        <v>1</v>
      </c>
      <c r="E476" s="39" t="s">
        <v>230</v>
      </c>
      <c r="F476" s="42">
        <v>0</v>
      </c>
      <c r="G476" s="43">
        <v>0</v>
      </c>
      <c r="H476" s="44">
        <v>1</v>
      </c>
      <c r="I476" s="39">
        <v>0</v>
      </c>
      <c r="K476" s="46">
        <f t="shared" si="16"/>
        <v>1</v>
      </c>
    </row>
    <row r="477" spans="1:11" ht="20.100000000000001" customHeight="1" x14ac:dyDescent="0.3">
      <c r="A477" s="39" t="s">
        <v>1302</v>
      </c>
      <c r="B477" s="39" t="s">
        <v>27</v>
      </c>
      <c r="C477" s="61" t="s">
        <v>969</v>
      </c>
      <c r="D477" s="41">
        <v>1</v>
      </c>
      <c r="E477" s="39" t="s">
        <v>228</v>
      </c>
      <c r="F477" s="42">
        <v>0</v>
      </c>
      <c r="G477" s="43">
        <v>0</v>
      </c>
      <c r="H477" s="44">
        <v>1</v>
      </c>
      <c r="I477" s="39">
        <v>0</v>
      </c>
      <c r="K477" s="46">
        <f t="shared" si="16"/>
        <v>1</v>
      </c>
    </row>
    <row r="478" spans="1:11" ht="20.100000000000001" customHeight="1" x14ac:dyDescent="0.3">
      <c r="A478" s="39" t="s">
        <v>16</v>
      </c>
      <c r="B478" s="39" t="s">
        <v>1742</v>
      </c>
      <c r="C478" s="61">
        <v>2</v>
      </c>
      <c r="D478" s="41" t="s">
        <v>9</v>
      </c>
      <c r="E478" s="39" t="s">
        <v>229</v>
      </c>
      <c r="F478" s="42">
        <v>-100</v>
      </c>
      <c r="G478" s="43">
        <v>100</v>
      </c>
      <c r="H478" s="44">
        <v>1</v>
      </c>
      <c r="I478" s="39">
        <v>0</v>
      </c>
      <c r="K478" s="46" t="str">
        <f t="shared" si="16"/>
        <v>-</v>
      </c>
    </row>
    <row r="479" spans="1:11" ht="20.100000000000001" customHeight="1" x14ac:dyDescent="0.3">
      <c r="A479" s="39" t="s">
        <v>1302</v>
      </c>
      <c r="B479" s="39" t="s">
        <v>30</v>
      </c>
      <c r="C479" s="61" t="s">
        <v>969</v>
      </c>
      <c r="D479" s="41">
        <v>1</v>
      </c>
      <c r="E479" s="39" t="s">
        <v>230</v>
      </c>
      <c r="F479" s="42">
        <v>0</v>
      </c>
      <c r="G479" s="43">
        <v>0</v>
      </c>
      <c r="H479" s="44">
        <v>1</v>
      </c>
      <c r="I479" s="39">
        <v>0</v>
      </c>
      <c r="K479" s="46">
        <f t="shared" si="16"/>
        <v>1</v>
      </c>
    </row>
    <row r="480" spans="1:11" ht="20.100000000000001" customHeight="1" x14ac:dyDescent="0.3">
      <c r="A480" s="39" t="s">
        <v>13</v>
      </c>
      <c r="B480" s="39" t="s">
        <v>972</v>
      </c>
      <c r="C480" s="61" t="s">
        <v>985</v>
      </c>
      <c r="D480" s="41" t="s">
        <v>9</v>
      </c>
      <c r="E480" s="39" t="s">
        <v>976</v>
      </c>
      <c r="F480" s="42">
        <v>0.18</v>
      </c>
      <c r="G480" s="43">
        <v>0.38</v>
      </c>
      <c r="H480" s="44">
        <v>1</v>
      </c>
      <c r="I480" s="39">
        <v>0</v>
      </c>
      <c r="K480" s="46" t="str">
        <f t="shared" si="16"/>
        <v>-</v>
      </c>
    </row>
    <row r="481" spans="1:11" ht="20.100000000000001" customHeight="1" x14ac:dyDescent="0.3">
      <c r="A481" s="39" t="s">
        <v>1301</v>
      </c>
      <c r="B481" s="39" t="s">
        <v>15</v>
      </c>
      <c r="C481" s="61" t="s">
        <v>9</v>
      </c>
      <c r="D481" s="41" t="s">
        <v>9</v>
      </c>
      <c r="E481" s="39" t="s">
        <v>231</v>
      </c>
      <c r="F481" s="42">
        <v>0</v>
      </c>
      <c r="G481" s="43">
        <v>0</v>
      </c>
      <c r="H481" s="44">
        <v>1</v>
      </c>
      <c r="I481" s="39">
        <v>0</v>
      </c>
      <c r="K481" s="46" t="str">
        <f t="shared" si="16"/>
        <v>-</v>
      </c>
    </row>
    <row r="482" spans="1:11" ht="20.100000000000001" customHeight="1" x14ac:dyDescent="0.3">
      <c r="A482" s="39" t="s">
        <v>1301</v>
      </c>
      <c r="B482" s="39" t="s">
        <v>10</v>
      </c>
      <c r="C482" s="61" t="s">
        <v>1727</v>
      </c>
      <c r="D482" s="41" t="s">
        <v>9</v>
      </c>
      <c r="E482" s="39" t="s">
        <v>1730</v>
      </c>
      <c r="F482" s="42">
        <v>3.98</v>
      </c>
      <c r="G482" s="43">
        <v>4.0199999999999996</v>
      </c>
      <c r="H482" s="44">
        <v>1</v>
      </c>
      <c r="I482" s="39">
        <v>0</v>
      </c>
      <c r="K482" s="46" t="str">
        <f t="shared" si="16"/>
        <v>-</v>
      </c>
    </row>
    <row r="483" spans="1:11" ht="20.100000000000001" customHeight="1" x14ac:dyDescent="0.3">
      <c r="A483" s="39" t="s">
        <v>1301</v>
      </c>
      <c r="B483" s="39" t="s">
        <v>908</v>
      </c>
      <c r="C483" s="61" t="s">
        <v>1384</v>
      </c>
      <c r="D483" s="41" t="s">
        <v>9</v>
      </c>
      <c r="E483" s="39" t="s">
        <v>238</v>
      </c>
      <c r="F483" s="42">
        <v>199</v>
      </c>
      <c r="G483" s="43">
        <v>201</v>
      </c>
      <c r="H483" s="44">
        <v>1</v>
      </c>
      <c r="I483" s="39">
        <v>0</v>
      </c>
      <c r="K483" s="46" t="str">
        <f t="shared" si="16"/>
        <v>-</v>
      </c>
    </row>
    <row r="484" spans="1:11" ht="20.100000000000001" customHeight="1" x14ac:dyDescent="0.3">
      <c r="A484" s="39" t="s">
        <v>1301</v>
      </c>
      <c r="B484" s="39" t="s">
        <v>12</v>
      </c>
      <c r="C484" s="61" t="s">
        <v>9</v>
      </c>
      <c r="D484" s="41" t="s">
        <v>9</v>
      </c>
      <c r="E484" s="39" t="s">
        <v>232</v>
      </c>
      <c r="F484" s="42">
        <v>0</v>
      </c>
      <c r="G484" s="43">
        <v>0</v>
      </c>
      <c r="H484" s="44">
        <v>1</v>
      </c>
      <c r="I484" s="39">
        <v>0</v>
      </c>
      <c r="K484" s="46" t="str">
        <f t="shared" si="16"/>
        <v>-</v>
      </c>
    </row>
    <row r="485" spans="1:11" ht="20.100000000000001" customHeight="1" x14ac:dyDescent="0.3">
      <c r="A485" s="39" t="s">
        <v>1302</v>
      </c>
      <c r="B485" s="39" t="s">
        <v>27</v>
      </c>
      <c r="C485" s="61">
        <v>28</v>
      </c>
      <c r="D485" s="41">
        <v>2</v>
      </c>
      <c r="E485" s="39" t="s">
        <v>973</v>
      </c>
      <c r="F485" s="42">
        <v>0</v>
      </c>
      <c r="G485" s="43">
        <v>0</v>
      </c>
      <c r="H485" s="44">
        <v>1</v>
      </c>
      <c r="I485" s="39">
        <v>0</v>
      </c>
      <c r="K485" s="46">
        <f t="shared" si="16"/>
        <v>2</v>
      </c>
    </row>
    <row r="486" spans="1:11" ht="20.100000000000001" customHeight="1" x14ac:dyDescent="0.3">
      <c r="A486" s="39" t="s">
        <v>1302</v>
      </c>
      <c r="B486" s="39" t="s">
        <v>27</v>
      </c>
      <c r="C486" s="61">
        <v>8</v>
      </c>
      <c r="D486" s="41">
        <v>1</v>
      </c>
      <c r="E486" s="39" t="s">
        <v>973</v>
      </c>
      <c r="F486" s="42">
        <v>0</v>
      </c>
      <c r="G486" s="43">
        <v>0</v>
      </c>
      <c r="H486" s="44">
        <v>1</v>
      </c>
      <c r="I486" s="39">
        <v>0</v>
      </c>
      <c r="K486" s="46">
        <f t="shared" si="16"/>
        <v>1</v>
      </c>
    </row>
    <row r="487" spans="1:11" ht="20.100000000000001" customHeight="1" x14ac:dyDescent="0.3">
      <c r="A487" s="39" t="s">
        <v>1303</v>
      </c>
      <c r="B487" s="39" t="s">
        <v>27</v>
      </c>
      <c r="C487" s="61">
        <v>128</v>
      </c>
      <c r="D487" s="41" t="s">
        <v>9</v>
      </c>
      <c r="E487" s="39" t="s">
        <v>973</v>
      </c>
      <c r="F487" s="42">
        <v>0</v>
      </c>
      <c r="G487" s="43">
        <v>0</v>
      </c>
      <c r="H487" s="44">
        <v>1</v>
      </c>
      <c r="I487" s="39">
        <v>0</v>
      </c>
      <c r="K487" s="46" t="str">
        <f t="shared" si="16"/>
        <v>-</v>
      </c>
    </row>
    <row r="488" spans="1:11" ht="20.100000000000001" customHeight="1" x14ac:dyDescent="0.3">
      <c r="A488" s="39" t="s">
        <v>16</v>
      </c>
      <c r="B488" s="39" t="s">
        <v>1741</v>
      </c>
      <c r="C488" s="61" t="s">
        <v>9</v>
      </c>
      <c r="D488" s="41" t="s">
        <v>9</v>
      </c>
      <c r="E488" s="39" t="s">
        <v>233</v>
      </c>
      <c r="F488" s="42">
        <v>1.9</v>
      </c>
      <c r="G488" s="43">
        <v>2.1</v>
      </c>
      <c r="H488" s="44">
        <v>1</v>
      </c>
      <c r="I488" s="39">
        <v>0</v>
      </c>
      <c r="K488" s="46" t="str">
        <f t="shared" si="16"/>
        <v>-</v>
      </c>
    </row>
    <row r="489" spans="1:11" ht="20.100000000000001" customHeight="1" x14ac:dyDescent="0.3">
      <c r="A489" s="39" t="s">
        <v>1303</v>
      </c>
      <c r="B489" s="39" t="s">
        <v>30</v>
      </c>
      <c r="C489" s="61">
        <v>128</v>
      </c>
      <c r="D489" s="41" t="s">
        <v>9</v>
      </c>
      <c r="E489" s="39" t="s">
        <v>974</v>
      </c>
      <c r="F489" s="42">
        <v>0</v>
      </c>
      <c r="G489" s="43">
        <v>0</v>
      </c>
      <c r="H489" s="44">
        <v>1</v>
      </c>
      <c r="I489" s="39">
        <v>0</v>
      </c>
      <c r="K489" s="46" t="str">
        <f t="shared" si="16"/>
        <v>-</v>
      </c>
    </row>
    <row r="490" spans="1:11" ht="20.100000000000001" customHeight="1" x14ac:dyDescent="0.3">
      <c r="A490" s="39" t="s">
        <v>1302</v>
      </c>
      <c r="B490" s="39" t="s">
        <v>30</v>
      </c>
      <c r="C490" s="61">
        <v>8</v>
      </c>
      <c r="D490" s="41">
        <v>1</v>
      </c>
      <c r="E490" s="39" t="s">
        <v>974</v>
      </c>
      <c r="F490" s="42">
        <v>0</v>
      </c>
      <c r="G490" s="43">
        <v>0</v>
      </c>
      <c r="H490" s="44">
        <v>1</v>
      </c>
      <c r="I490" s="39">
        <v>0</v>
      </c>
      <c r="K490" s="46">
        <f t="shared" si="16"/>
        <v>1</v>
      </c>
    </row>
    <row r="491" spans="1:11" ht="20.100000000000001" customHeight="1" x14ac:dyDescent="0.3">
      <c r="A491" s="39" t="s">
        <v>1302</v>
      </c>
      <c r="B491" s="39" t="s">
        <v>30</v>
      </c>
      <c r="C491" s="61">
        <v>28</v>
      </c>
      <c r="D491" s="41">
        <v>2</v>
      </c>
      <c r="E491" s="39" t="s">
        <v>974</v>
      </c>
      <c r="F491" s="42">
        <v>0</v>
      </c>
      <c r="G491" s="43">
        <v>0</v>
      </c>
      <c r="H491" s="44">
        <v>1</v>
      </c>
      <c r="I491" s="39">
        <v>0</v>
      </c>
      <c r="K491" s="46">
        <f t="shared" si="16"/>
        <v>2</v>
      </c>
    </row>
    <row r="492" spans="1:11" ht="20.100000000000001" customHeight="1" x14ac:dyDescent="0.3">
      <c r="A492" s="39" t="s">
        <v>1302</v>
      </c>
      <c r="B492" s="39" t="s">
        <v>27</v>
      </c>
      <c r="C492" s="61" t="s">
        <v>952</v>
      </c>
      <c r="D492" s="41">
        <v>1</v>
      </c>
      <c r="E492" s="39" t="s">
        <v>234</v>
      </c>
      <c r="F492" s="42">
        <v>0</v>
      </c>
      <c r="G492" s="43">
        <v>0</v>
      </c>
      <c r="H492" s="44">
        <v>1</v>
      </c>
      <c r="I492" s="39">
        <v>0</v>
      </c>
      <c r="K492" s="46">
        <f t="shared" si="16"/>
        <v>1</v>
      </c>
    </row>
    <row r="493" spans="1:11" ht="20.100000000000001" customHeight="1" x14ac:dyDescent="0.3">
      <c r="A493" s="39" t="s">
        <v>16</v>
      </c>
      <c r="B493" s="39" t="s">
        <v>1742</v>
      </c>
      <c r="C493" s="61">
        <v>1</v>
      </c>
      <c r="D493" s="41" t="s">
        <v>9</v>
      </c>
      <c r="E493" s="39" t="s">
        <v>235</v>
      </c>
      <c r="F493" s="42">
        <v>-100</v>
      </c>
      <c r="G493" s="43">
        <v>100</v>
      </c>
      <c r="H493" s="44">
        <v>1</v>
      </c>
      <c r="I493" s="39">
        <v>0</v>
      </c>
      <c r="K493" s="46" t="str">
        <f t="shared" si="16"/>
        <v>-</v>
      </c>
    </row>
    <row r="494" spans="1:11" ht="20.100000000000001" customHeight="1" x14ac:dyDescent="0.3">
      <c r="A494" s="39" t="s">
        <v>1302</v>
      </c>
      <c r="B494" s="39" t="s">
        <v>30</v>
      </c>
      <c r="C494" s="61" t="s">
        <v>952</v>
      </c>
      <c r="D494" s="41">
        <v>1</v>
      </c>
      <c r="E494" s="39" t="s">
        <v>236</v>
      </c>
      <c r="F494" s="42">
        <v>0</v>
      </c>
      <c r="G494" s="43">
        <v>0</v>
      </c>
      <c r="H494" s="44">
        <v>1</v>
      </c>
      <c r="I494" s="39">
        <v>0</v>
      </c>
      <c r="K494" s="46">
        <f t="shared" si="16"/>
        <v>1</v>
      </c>
    </row>
    <row r="495" spans="1:11" ht="20.100000000000001" customHeight="1" x14ac:dyDescent="0.3">
      <c r="A495" s="39" t="s">
        <v>1302</v>
      </c>
      <c r="B495" s="39" t="s">
        <v>27</v>
      </c>
      <c r="C495" s="61" t="s">
        <v>969</v>
      </c>
      <c r="D495" s="41">
        <v>1</v>
      </c>
      <c r="E495" s="39" t="s">
        <v>234</v>
      </c>
      <c r="F495" s="42">
        <v>0</v>
      </c>
      <c r="G495" s="43">
        <v>0</v>
      </c>
      <c r="H495" s="44">
        <v>1</v>
      </c>
      <c r="I495" s="39">
        <v>0</v>
      </c>
      <c r="K495" s="46">
        <f t="shared" si="16"/>
        <v>1</v>
      </c>
    </row>
    <row r="496" spans="1:11" ht="20.100000000000001" customHeight="1" x14ac:dyDescent="0.3">
      <c r="A496" s="39" t="s">
        <v>16</v>
      </c>
      <c r="B496" s="39" t="s">
        <v>1742</v>
      </c>
      <c r="C496" s="61">
        <v>2</v>
      </c>
      <c r="D496" s="41" t="s">
        <v>9</v>
      </c>
      <c r="E496" s="39" t="s">
        <v>235</v>
      </c>
      <c r="F496" s="42">
        <v>-100</v>
      </c>
      <c r="G496" s="43">
        <v>100</v>
      </c>
      <c r="H496" s="44">
        <v>1</v>
      </c>
      <c r="I496" s="39">
        <v>0</v>
      </c>
      <c r="K496" s="46" t="str">
        <f t="shared" si="16"/>
        <v>-</v>
      </c>
    </row>
    <row r="497" spans="1:11" ht="20.100000000000001" customHeight="1" x14ac:dyDescent="0.3">
      <c r="A497" s="39" t="s">
        <v>1302</v>
      </c>
      <c r="B497" s="39" t="s">
        <v>30</v>
      </c>
      <c r="C497" s="61" t="s">
        <v>969</v>
      </c>
      <c r="D497" s="41">
        <v>1</v>
      </c>
      <c r="E497" s="39" t="s">
        <v>236</v>
      </c>
      <c r="F497" s="42">
        <v>0</v>
      </c>
      <c r="G497" s="43">
        <v>0</v>
      </c>
      <c r="H497" s="44">
        <v>1</v>
      </c>
      <c r="I497" s="39">
        <v>0</v>
      </c>
      <c r="K497" s="46">
        <f t="shared" si="16"/>
        <v>1</v>
      </c>
    </row>
    <row r="498" spans="1:11" ht="20.100000000000001" customHeight="1" x14ac:dyDescent="0.3">
      <c r="A498" s="39" t="s">
        <v>13</v>
      </c>
      <c r="B498" s="39" t="s">
        <v>972</v>
      </c>
      <c r="C498" s="61" t="s">
        <v>985</v>
      </c>
      <c r="D498" s="41" t="s">
        <v>9</v>
      </c>
      <c r="E498" s="39" t="s">
        <v>977</v>
      </c>
      <c r="F498" s="42">
        <v>0.61</v>
      </c>
      <c r="G498" s="43">
        <v>0.91</v>
      </c>
      <c r="H498" s="44">
        <v>1</v>
      </c>
      <c r="I498" s="39">
        <v>0</v>
      </c>
      <c r="K498" s="46" t="str">
        <f t="shared" si="16"/>
        <v>-</v>
      </c>
    </row>
    <row r="499" spans="1:11" ht="20.100000000000001" customHeight="1" x14ac:dyDescent="0.3">
      <c r="A499" s="39" t="s">
        <v>1301</v>
      </c>
      <c r="B499" s="39" t="s">
        <v>15</v>
      </c>
      <c r="C499" s="61" t="s">
        <v>9</v>
      </c>
      <c r="D499" s="41" t="s">
        <v>9</v>
      </c>
      <c r="E499" s="39" t="s">
        <v>237</v>
      </c>
      <c r="F499" s="42">
        <v>0</v>
      </c>
      <c r="G499" s="43">
        <v>0</v>
      </c>
      <c r="H499" s="44">
        <v>1</v>
      </c>
      <c r="I499" s="39">
        <v>0</v>
      </c>
      <c r="K499" s="46" t="str">
        <f t="shared" si="16"/>
        <v>-</v>
      </c>
    </row>
    <row r="500" spans="1:11" ht="20.100000000000001" customHeight="1" x14ac:dyDescent="0.3">
      <c r="A500" s="39" t="s">
        <v>1301</v>
      </c>
      <c r="B500" s="39" t="s">
        <v>908</v>
      </c>
      <c r="C500" s="61" t="s">
        <v>910</v>
      </c>
      <c r="D500" s="41" t="s">
        <v>9</v>
      </c>
      <c r="E500" s="39" t="s">
        <v>240</v>
      </c>
      <c r="F500" s="42">
        <v>299</v>
      </c>
      <c r="G500" s="43">
        <v>301</v>
      </c>
      <c r="H500" s="44">
        <v>1</v>
      </c>
      <c r="I500" s="39">
        <v>0</v>
      </c>
      <c r="K500" s="46" t="str">
        <f t="shared" si="16"/>
        <v>-</v>
      </c>
    </row>
    <row r="501" spans="1:11" ht="20.100000000000001" customHeight="1" x14ac:dyDescent="0.3">
      <c r="A501" s="39" t="s">
        <v>1301</v>
      </c>
      <c r="B501" s="39" t="s">
        <v>12</v>
      </c>
      <c r="C501" s="61" t="s">
        <v>9</v>
      </c>
      <c r="D501" s="41" t="s">
        <v>9</v>
      </c>
      <c r="E501" s="39" t="s">
        <v>241</v>
      </c>
      <c r="F501" s="42">
        <v>0</v>
      </c>
      <c r="G501" s="43">
        <v>0</v>
      </c>
      <c r="H501" s="44">
        <v>1</v>
      </c>
      <c r="I501" s="39">
        <v>0</v>
      </c>
      <c r="K501" s="46" t="str">
        <f t="shared" si="16"/>
        <v>-</v>
      </c>
    </row>
    <row r="502" spans="1:11" ht="20.100000000000001" customHeight="1" x14ac:dyDescent="0.3">
      <c r="A502" s="39" t="s">
        <v>1302</v>
      </c>
      <c r="B502" s="39" t="s">
        <v>27</v>
      </c>
      <c r="C502" s="61" t="s">
        <v>952</v>
      </c>
      <c r="D502" s="41">
        <v>1</v>
      </c>
      <c r="E502" s="39" t="s">
        <v>242</v>
      </c>
      <c r="F502" s="42">
        <v>0</v>
      </c>
      <c r="G502" s="43">
        <v>0</v>
      </c>
      <c r="H502" s="44">
        <v>1</v>
      </c>
      <c r="I502" s="39">
        <v>0</v>
      </c>
      <c r="K502" s="46">
        <f t="shared" si="16"/>
        <v>1</v>
      </c>
    </row>
    <row r="503" spans="1:11" ht="20.100000000000001" customHeight="1" x14ac:dyDescent="0.3">
      <c r="A503" s="39" t="s">
        <v>16</v>
      </c>
      <c r="B503" s="39" t="s">
        <v>1742</v>
      </c>
      <c r="C503" s="61">
        <v>1</v>
      </c>
      <c r="D503" s="41" t="s">
        <v>9</v>
      </c>
      <c r="E503" s="39" t="s">
        <v>243</v>
      </c>
      <c r="F503" s="42">
        <v>-100</v>
      </c>
      <c r="G503" s="43">
        <v>100</v>
      </c>
      <c r="H503" s="44">
        <v>1</v>
      </c>
      <c r="I503" s="39">
        <v>0</v>
      </c>
      <c r="K503" s="46" t="str">
        <f t="shared" si="16"/>
        <v>-</v>
      </c>
    </row>
    <row r="504" spans="1:11" ht="20.100000000000001" customHeight="1" x14ac:dyDescent="0.3">
      <c r="A504" s="39" t="s">
        <v>1302</v>
      </c>
      <c r="B504" s="39" t="s">
        <v>30</v>
      </c>
      <c r="C504" s="61" t="s">
        <v>952</v>
      </c>
      <c r="D504" s="41">
        <v>1</v>
      </c>
      <c r="E504" s="39" t="s">
        <v>244</v>
      </c>
      <c r="F504" s="42">
        <v>0</v>
      </c>
      <c r="G504" s="43">
        <v>0</v>
      </c>
      <c r="H504" s="44">
        <v>1</v>
      </c>
      <c r="I504" s="39">
        <v>0</v>
      </c>
      <c r="K504" s="46">
        <f t="shared" si="16"/>
        <v>1</v>
      </c>
    </row>
    <row r="505" spans="1:11" ht="20.100000000000001" customHeight="1" x14ac:dyDescent="0.3">
      <c r="A505" s="39" t="s">
        <v>1302</v>
      </c>
      <c r="B505" s="39" t="s">
        <v>27</v>
      </c>
      <c r="C505" s="61" t="s">
        <v>969</v>
      </c>
      <c r="D505" s="41">
        <v>1</v>
      </c>
      <c r="E505" s="39" t="s">
        <v>242</v>
      </c>
      <c r="F505" s="42">
        <v>0</v>
      </c>
      <c r="G505" s="43">
        <v>0</v>
      </c>
      <c r="H505" s="44">
        <v>1</v>
      </c>
      <c r="I505" s="39">
        <v>0</v>
      </c>
      <c r="K505" s="46">
        <f t="shared" si="16"/>
        <v>1</v>
      </c>
    </row>
    <row r="506" spans="1:11" ht="20.100000000000001" customHeight="1" x14ac:dyDescent="0.3">
      <c r="A506" s="39" t="s">
        <v>16</v>
      </c>
      <c r="B506" s="39" t="s">
        <v>1742</v>
      </c>
      <c r="C506" s="61">
        <v>2</v>
      </c>
      <c r="D506" s="41" t="s">
        <v>9</v>
      </c>
      <c r="E506" s="39" t="s">
        <v>243</v>
      </c>
      <c r="F506" s="42">
        <v>-100</v>
      </c>
      <c r="G506" s="43">
        <v>100</v>
      </c>
      <c r="H506" s="44">
        <v>1</v>
      </c>
      <c r="I506" s="39">
        <v>0</v>
      </c>
      <c r="K506" s="46" t="str">
        <f t="shared" si="16"/>
        <v>-</v>
      </c>
    </row>
    <row r="507" spans="1:11" ht="20.100000000000001" customHeight="1" x14ac:dyDescent="0.3">
      <c r="A507" s="39" t="s">
        <v>1302</v>
      </c>
      <c r="B507" s="39" t="s">
        <v>30</v>
      </c>
      <c r="C507" s="61" t="s">
        <v>969</v>
      </c>
      <c r="D507" s="41">
        <v>1</v>
      </c>
      <c r="E507" s="39" t="s">
        <v>244</v>
      </c>
      <c r="F507" s="42">
        <v>0</v>
      </c>
      <c r="G507" s="43">
        <v>0</v>
      </c>
      <c r="H507" s="44">
        <v>1</v>
      </c>
      <c r="I507" s="39">
        <v>0</v>
      </c>
      <c r="K507" s="46">
        <f t="shared" si="16"/>
        <v>1</v>
      </c>
    </row>
    <row r="508" spans="1:11" ht="20.100000000000001" customHeight="1" x14ac:dyDescent="0.3">
      <c r="A508" s="39" t="s">
        <v>13</v>
      </c>
      <c r="B508" s="39" t="s">
        <v>972</v>
      </c>
      <c r="C508" s="61" t="s">
        <v>985</v>
      </c>
      <c r="D508" s="41" t="s">
        <v>9</v>
      </c>
      <c r="E508" s="39" t="s">
        <v>978</v>
      </c>
      <c r="F508" s="42">
        <v>0.36</v>
      </c>
      <c r="G508" s="43">
        <v>0.66</v>
      </c>
      <c r="H508" s="44">
        <v>1</v>
      </c>
      <c r="I508" s="39">
        <v>0</v>
      </c>
      <c r="K508" s="46" t="str">
        <f t="shared" si="16"/>
        <v>-</v>
      </c>
    </row>
    <row r="509" spans="1:11" ht="20.100000000000001" customHeight="1" x14ac:dyDescent="0.3">
      <c r="A509" s="39" t="s">
        <v>1301</v>
      </c>
      <c r="B509" s="39" t="s">
        <v>15</v>
      </c>
      <c r="C509" s="61" t="s">
        <v>9</v>
      </c>
      <c r="D509" s="41" t="s">
        <v>9</v>
      </c>
      <c r="E509" s="39" t="s">
        <v>245</v>
      </c>
      <c r="F509" s="42">
        <v>0</v>
      </c>
      <c r="G509" s="43">
        <v>0</v>
      </c>
      <c r="H509" s="44">
        <v>1</v>
      </c>
      <c r="I509" s="39">
        <v>0</v>
      </c>
      <c r="K509" s="46" t="str">
        <f t="shared" si="16"/>
        <v>-</v>
      </c>
    </row>
    <row r="510" spans="1:11" ht="20.100000000000001" customHeight="1" x14ac:dyDescent="0.3">
      <c r="A510" s="39" t="s">
        <v>1301</v>
      </c>
      <c r="B510" s="39" t="s">
        <v>908</v>
      </c>
      <c r="C510" s="61" t="s">
        <v>1382</v>
      </c>
      <c r="D510" s="41" t="s">
        <v>9</v>
      </c>
      <c r="E510" s="39" t="s">
        <v>251</v>
      </c>
      <c r="F510" s="42">
        <v>499</v>
      </c>
      <c r="G510" s="43">
        <v>501</v>
      </c>
      <c r="H510" s="44">
        <v>1</v>
      </c>
      <c r="I510" s="39">
        <v>0</v>
      </c>
      <c r="K510" s="46" t="str">
        <f t="shared" si="16"/>
        <v>-</v>
      </c>
    </row>
    <row r="511" spans="1:11" ht="20.100000000000001" customHeight="1" x14ac:dyDescent="0.3">
      <c r="A511" s="39" t="s">
        <v>1301</v>
      </c>
      <c r="B511" s="39" t="s">
        <v>12</v>
      </c>
      <c r="C511" s="61" t="s">
        <v>9</v>
      </c>
      <c r="D511" s="41" t="s">
        <v>9</v>
      </c>
      <c r="E511" s="39" t="s">
        <v>246</v>
      </c>
      <c r="F511" s="42">
        <v>0</v>
      </c>
      <c r="G511" s="43">
        <v>0</v>
      </c>
      <c r="H511" s="44">
        <v>1</v>
      </c>
      <c r="I511" s="39">
        <v>0</v>
      </c>
      <c r="K511" s="46" t="str">
        <f t="shared" si="16"/>
        <v>-</v>
      </c>
    </row>
    <row r="512" spans="1:11" ht="20.100000000000001" customHeight="1" x14ac:dyDescent="0.3">
      <c r="A512" s="39" t="s">
        <v>1302</v>
      </c>
      <c r="B512" s="39" t="s">
        <v>27</v>
      </c>
      <c r="C512" s="61" t="s">
        <v>952</v>
      </c>
      <c r="D512" s="41">
        <v>1</v>
      </c>
      <c r="E512" s="39" t="s">
        <v>247</v>
      </c>
      <c r="F512" s="42">
        <v>0</v>
      </c>
      <c r="G512" s="43">
        <v>0</v>
      </c>
      <c r="H512" s="44">
        <v>1</v>
      </c>
      <c r="I512" s="39">
        <v>0</v>
      </c>
      <c r="K512" s="46">
        <f t="shared" si="16"/>
        <v>1</v>
      </c>
    </row>
    <row r="513" spans="1:11" ht="20.100000000000001" customHeight="1" x14ac:dyDescent="0.3">
      <c r="A513" s="39" t="s">
        <v>16</v>
      </c>
      <c r="B513" s="39" t="s">
        <v>1742</v>
      </c>
      <c r="C513" s="61">
        <v>1</v>
      </c>
      <c r="D513" s="41" t="s">
        <v>9</v>
      </c>
      <c r="E513" s="39" t="s">
        <v>248</v>
      </c>
      <c r="F513" s="42">
        <v>-100</v>
      </c>
      <c r="G513" s="43">
        <v>100</v>
      </c>
      <c r="H513" s="44">
        <v>1</v>
      </c>
      <c r="I513" s="39">
        <v>0</v>
      </c>
      <c r="K513" s="46" t="str">
        <f t="shared" si="16"/>
        <v>-</v>
      </c>
    </row>
    <row r="514" spans="1:11" ht="20.100000000000001" customHeight="1" x14ac:dyDescent="0.3">
      <c r="A514" s="39" t="s">
        <v>1302</v>
      </c>
      <c r="B514" s="39" t="s">
        <v>30</v>
      </c>
      <c r="C514" s="61" t="s">
        <v>952</v>
      </c>
      <c r="D514" s="41">
        <v>1</v>
      </c>
      <c r="E514" s="39" t="s">
        <v>249</v>
      </c>
      <c r="F514" s="42">
        <v>0</v>
      </c>
      <c r="G514" s="43">
        <v>0</v>
      </c>
      <c r="H514" s="44">
        <v>1</v>
      </c>
      <c r="I514" s="39">
        <v>0</v>
      </c>
      <c r="K514" s="46">
        <f t="shared" si="16"/>
        <v>1</v>
      </c>
    </row>
    <row r="515" spans="1:11" ht="20.100000000000001" customHeight="1" x14ac:dyDescent="0.3">
      <c r="A515" s="39" t="s">
        <v>1302</v>
      </c>
      <c r="B515" s="39" t="s">
        <v>27</v>
      </c>
      <c r="C515" s="61" t="s">
        <v>969</v>
      </c>
      <c r="D515" s="41">
        <v>1</v>
      </c>
      <c r="E515" s="39" t="s">
        <v>247</v>
      </c>
      <c r="F515" s="42">
        <v>0</v>
      </c>
      <c r="G515" s="43">
        <v>0</v>
      </c>
      <c r="H515" s="44">
        <v>1</v>
      </c>
      <c r="I515" s="39">
        <v>0</v>
      </c>
      <c r="K515" s="46">
        <f t="shared" si="16"/>
        <v>1</v>
      </c>
    </row>
    <row r="516" spans="1:11" ht="20.100000000000001" customHeight="1" x14ac:dyDescent="0.3">
      <c r="A516" s="39" t="s">
        <v>16</v>
      </c>
      <c r="B516" s="39" t="s">
        <v>1742</v>
      </c>
      <c r="C516" s="61">
        <v>2</v>
      </c>
      <c r="D516" s="41" t="s">
        <v>9</v>
      </c>
      <c r="E516" s="39" t="s">
        <v>248</v>
      </c>
      <c r="F516" s="42">
        <v>-100</v>
      </c>
      <c r="G516" s="43">
        <v>100</v>
      </c>
      <c r="H516" s="44">
        <v>1</v>
      </c>
      <c r="I516" s="39">
        <v>0</v>
      </c>
      <c r="K516" s="46" t="str">
        <f t="shared" si="16"/>
        <v>-</v>
      </c>
    </row>
    <row r="517" spans="1:11" ht="20.100000000000001" customHeight="1" x14ac:dyDescent="0.3">
      <c r="A517" s="39" t="s">
        <v>1302</v>
      </c>
      <c r="B517" s="39" t="s">
        <v>30</v>
      </c>
      <c r="C517" s="61" t="s">
        <v>969</v>
      </c>
      <c r="D517" s="41">
        <v>1</v>
      </c>
      <c r="E517" s="39" t="s">
        <v>249</v>
      </c>
      <c r="F517" s="42">
        <v>0</v>
      </c>
      <c r="G517" s="43">
        <v>0</v>
      </c>
      <c r="H517" s="44">
        <v>1</v>
      </c>
      <c r="I517" s="39">
        <v>0</v>
      </c>
      <c r="K517" s="46">
        <f t="shared" si="16"/>
        <v>1</v>
      </c>
    </row>
    <row r="518" spans="1:11" ht="20.100000000000001" customHeight="1" x14ac:dyDescent="0.3">
      <c r="A518" s="39" t="s">
        <v>13</v>
      </c>
      <c r="B518" s="39" t="s">
        <v>972</v>
      </c>
      <c r="C518" s="61" t="s">
        <v>985</v>
      </c>
      <c r="D518" s="41" t="s">
        <v>9</v>
      </c>
      <c r="E518" s="39" t="s">
        <v>979</v>
      </c>
      <c r="F518" s="42">
        <v>0.19</v>
      </c>
      <c r="G518" s="43">
        <v>0.39</v>
      </c>
      <c r="H518" s="44">
        <v>1</v>
      </c>
      <c r="I518" s="39">
        <v>0</v>
      </c>
      <c r="K518" s="46" t="str">
        <f t="shared" si="16"/>
        <v>-</v>
      </c>
    </row>
    <row r="519" spans="1:11" ht="20.100000000000001" customHeight="1" x14ac:dyDescent="0.3">
      <c r="A519" s="39" t="s">
        <v>1301</v>
      </c>
      <c r="B519" s="39" t="s">
        <v>15</v>
      </c>
      <c r="C519" s="61" t="s">
        <v>9</v>
      </c>
      <c r="D519" s="41" t="s">
        <v>9</v>
      </c>
      <c r="E519" s="39" t="s">
        <v>250</v>
      </c>
      <c r="F519" s="42">
        <v>0</v>
      </c>
      <c r="G519" s="43">
        <v>0</v>
      </c>
      <c r="H519" s="44">
        <v>1</v>
      </c>
      <c r="I519" s="39">
        <v>0</v>
      </c>
      <c r="K519" s="46" t="str">
        <f t="shared" si="16"/>
        <v>-</v>
      </c>
    </row>
    <row r="520" spans="1:11" ht="20.100000000000001" customHeight="1" x14ac:dyDescent="0.3">
      <c r="A520" s="39" t="s">
        <v>1301</v>
      </c>
      <c r="B520" s="39" t="s">
        <v>908</v>
      </c>
      <c r="C520" s="61" t="s">
        <v>1386</v>
      </c>
      <c r="D520" s="41" t="s">
        <v>9</v>
      </c>
      <c r="E520" s="39" t="s">
        <v>257</v>
      </c>
      <c r="F520" s="42">
        <v>799</v>
      </c>
      <c r="G520" s="43">
        <v>801</v>
      </c>
      <c r="H520" s="44">
        <v>1</v>
      </c>
      <c r="I520" s="39">
        <v>0</v>
      </c>
      <c r="K520" s="46" t="str">
        <f t="shared" si="16"/>
        <v>-</v>
      </c>
    </row>
    <row r="521" spans="1:11" ht="20.100000000000001" customHeight="1" x14ac:dyDescent="0.3">
      <c r="A521" s="39" t="s">
        <v>1301</v>
      </c>
      <c r="B521" s="39" t="s">
        <v>12</v>
      </c>
      <c r="C521" s="61" t="s">
        <v>9</v>
      </c>
      <c r="D521" s="41" t="s">
        <v>9</v>
      </c>
      <c r="E521" s="39" t="s">
        <v>252</v>
      </c>
      <c r="F521" s="42">
        <v>0</v>
      </c>
      <c r="G521" s="43">
        <v>0</v>
      </c>
      <c r="H521" s="44">
        <v>1</v>
      </c>
      <c r="I521" s="39">
        <v>0</v>
      </c>
      <c r="K521" s="46" t="str">
        <f t="shared" ref="K521:K584" si="17">IF(ISNUMBER(SEARCH("MK_", A521)), IF(ISNUMBER(SEARCH("1", A521)), 1, IF(ISNUMBER(SEARCH("2", A521)), 2, IF(ISNUMBER(SEARCH("3", A521)), 3, IF(ISNUMBER(SEARCH("4", A521)), 4, IF(ISNUMBER(SEARCH("5", A521)), 5, "-"))))),D521)</f>
        <v>-</v>
      </c>
    </row>
    <row r="522" spans="1:11" ht="20.100000000000001" customHeight="1" x14ac:dyDescent="0.3">
      <c r="A522" s="39" t="s">
        <v>1302</v>
      </c>
      <c r="B522" s="39" t="s">
        <v>27</v>
      </c>
      <c r="C522" s="61" t="s">
        <v>952</v>
      </c>
      <c r="D522" s="41">
        <v>1</v>
      </c>
      <c r="E522" s="39" t="s">
        <v>253</v>
      </c>
      <c r="F522" s="42">
        <v>0</v>
      </c>
      <c r="G522" s="43">
        <v>0</v>
      </c>
      <c r="H522" s="44">
        <v>1</v>
      </c>
      <c r="I522" s="39">
        <v>0</v>
      </c>
      <c r="K522" s="46">
        <f t="shared" si="17"/>
        <v>1</v>
      </c>
    </row>
    <row r="523" spans="1:11" ht="20.100000000000001" customHeight="1" x14ac:dyDescent="0.3">
      <c r="A523" s="39" t="s">
        <v>16</v>
      </c>
      <c r="B523" s="39" t="s">
        <v>1742</v>
      </c>
      <c r="C523" s="61">
        <v>1</v>
      </c>
      <c r="D523" s="41" t="s">
        <v>9</v>
      </c>
      <c r="E523" s="39" t="s">
        <v>254</v>
      </c>
      <c r="F523" s="42">
        <v>-100</v>
      </c>
      <c r="G523" s="43">
        <v>100</v>
      </c>
      <c r="H523" s="44">
        <v>1</v>
      </c>
      <c r="I523" s="39">
        <v>0</v>
      </c>
      <c r="K523" s="46" t="str">
        <f t="shared" si="17"/>
        <v>-</v>
      </c>
    </row>
    <row r="524" spans="1:11" ht="20.100000000000001" customHeight="1" x14ac:dyDescent="0.3">
      <c r="A524" s="39" t="s">
        <v>1302</v>
      </c>
      <c r="B524" s="39" t="s">
        <v>30</v>
      </c>
      <c r="C524" s="61" t="s">
        <v>952</v>
      </c>
      <c r="D524" s="41">
        <v>1</v>
      </c>
      <c r="E524" s="39" t="s">
        <v>255</v>
      </c>
      <c r="F524" s="42">
        <v>0</v>
      </c>
      <c r="G524" s="43">
        <v>0</v>
      </c>
      <c r="H524" s="44">
        <v>1</v>
      </c>
      <c r="I524" s="39">
        <v>0</v>
      </c>
      <c r="K524" s="46">
        <f t="shared" si="17"/>
        <v>1</v>
      </c>
    </row>
    <row r="525" spans="1:11" ht="20.100000000000001" customHeight="1" x14ac:dyDescent="0.3">
      <c r="A525" s="39" t="s">
        <v>1302</v>
      </c>
      <c r="B525" s="39" t="s">
        <v>27</v>
      </c>
      <c r="C525" s="61" t="s">
        <v>969</v>
      </c>
      <c r="D525" s="41">
        <v>1</v>
      </c>
      <c r="E525" s="39" t="s">
        <v>253</v>
      </c>
      <c r="F525" s="42">
        <v>0</v>
      </c>
      <c r="G525" s="43">
        <v>0</v>
      </c>
      <c r="H525" s="44">
        <v>1</v>
      </c>
      <c r="I525" s="39">
        <v>0</v>
      </c>
      <c r="K525" s="46">
        <f t="shared" si="17"/>
        <v>1</v>
      </c>
    </row>
    <row r="526" spans="1:11" ht="20.100000000000001" customHeight="1" x14ac:dyDescent="0.3">
      <c r="A526" s="39" t="s">
        <v>16</v>
      </c>
      <c r="B526" s="39" t="s">
        <v>1742</v>
      </c>
      <c r="C526" s="61">
        <v>2</v>
      </c>
      <c r="D526" s="41" t="s">
        <v>9</v>
      </c>
      <c r="E526" s="39" t="s">
        <v>254</v>
      </c>
      <c r="F526" s="42">
        <v>-100</v>
      </c>
      <c r="G526" s="43">
        <v>100</v>
      </c>
      <c r="H526" s="44">
        <v>1</v>
      </c>
      <c r="I526" s="39">
        <v>0</v>
      </c>
      <c r="K526" s="46" t="str">
        <f t="shared" si="17"/>
        <v>-</v>
      </c>
    </row>
    <row r="527" spans="1:11" ht="20.100000000000001" customHeight="1" x14ac:dyDescent="0.3">
      <c r="A527" s="39" t="s">
        <v>1302</v>
      </c>
      <c r="B527" s="39" t="s">
        <v>30</v>
      </c>
      <c r="C527" s="61" t="s">
        <v>969</v>
      </c>
      <c r="D527" s="41">
        <v>1</v>
      </c>
      <c r="E527" s="39" t="s">
        <v>255</v>
      </c>
      <c r="F527" s="42">
        <v>0</v>
      </c>
      <c r="G527" s="43">
        <v>0</v>
      </c>
      <c r="H527" s="44">
        <v>1</v>
      </c>
      <c r="I527" s="39">
        <v>0</v>
      </c>
      <c r="K527" s="46">
        <f t="shared" si="17"/>
        <v>1</v>
      </c>
    </row>
    <row r="528" spans="1:11" ht="20.100000000000001" customHeight="1" x14ac:dyDescent="0.3">
      <c r="A528" s="39" t="s">
        <v>13</v>
      </c>
      <c r="B528" s="39" t="s">
        <v>972</v>
      </c>
      <c r="C528" s="61" t="s">
        <v>985</v>
      </c>
      <c r="D528" s="41" t="s">
        <v>9</v>
      </c>
      <c r="E528" s="39" t="s">
        <v>981</v>
      </c>
      <c r="F528" s="42">
        <v>0.08</v>
      </c>
      <c r="G528" s="43">
        <v>0.18</v>
      </c>
      <c r="H528" s="44">
        <v>1</v>
      </c>
      <c r="I528" s="39">
        <v>0</v>
      </c>
      <c r="K528" s="46" t="str">
        <f t="shared" si="17"/>
        <v>-</v>
      </c>
    </row>
    <row r="529" spans="1:11" ht="20.100000000000001" customHeight="1" x14ac:dyDescent="0.3">
      <c r="A529" s="39" t="s">
        <v>1301</v>
      </c>
      <c r="B529" s="39" t="s">
        <v>15</v>
      </c>
      <c r="C529" s="61" t="s">
        <v>9</v>
      </c>
      <c r="D529" s="41" t="s">
        <v>9</v>
      </c>
      <c r="E529" s="39" t="s">
        <v>256</v>
      </c>
      <c r="F529" s="42">
        <v>0</v>
      </c>
      <c r="G529" s="43">
        <v>0</v>
      </c>
      <c r="H529" s="44">
        <v>1</v>
      </c>
      <c r="I529" s="39">
        <v>0</v>
      </c>
      <c r="K529" s="46" t="str">
        <f t="shared" si="17"/>
        <v>-</v>
      </c>
    </row>
    <row r="530" spans="1:11" ht="20.100000000000001" customHeight="1" x14ac:dyDescent="0.3">
      <c r="A530" s="39" t="s">
        <v>1303</v>
      </c>
      <c r="B530" s="39" t="s">
        <v>30</v>
      </c>
      <c r="C530" s="61" t="s">
        <v>982</v>
      </c>
      <c r="D530" s="41" t="s">
        <v>9</v>
      </c>
      <c r="E530" s="39" t="s">
        <v>264</v>
      </c>
      <c r="F530" s="42">
        <v>0</v>
      </c>
      <c r="G530" s="43">
        <v>0</v>
      </c>
      <c r="H530" s="44">
        <v>1</v>
      </c>
      <c r="I530" s="39">
        <v>0</v>
      </c>
      <c r="K530" s="46" t="str">
        <f t="shared" si="17"/>
        <v>-</v>
      </c>
    </row>
    <row r="531" spans="1:11" ht="20.100000000000001" customHeight="1" x14ac:dyDescent="0.3">
      <c r="A531" s="39" t="s">
        <v>1302</v>
      </c>
      <c r="B531" s="39" t="s">
        <v>27</v>
      </c>
      <c r="C531" s="61" t="s">
        <v>952</v>
      </c>
      <c r="D531" s="41">
        <v>1</v>
      </c>
      <c r="E531" s="39" t="s">
        <v>1457</v>
      </c>
      <c r="F531" s="42">
        <v>0</v>
      </c>
      <c r="G531" s="43">
        <v>0</v>
      </c>
      <c r="H531" s="44">
        <v>1</v>
      </c>
      <c r="I531" s="39">
        <v>0</v>
      </c>
      <c r="K531" s="46">
        <f t="shared" si="17"/>
        <v>1</v>
      </c>
    </row>
    <row r="532" spans="1:11" ht="20.100000000000001" customHeight="1" x14ac:dyDescent="0.3">
      <c r="A532" s="39" t="s">
        <v>16</v>
      </c>
      <c r="B532" s="39" t="s">
        <v>1742</v>
      </c>
      <c r="C532" s="61">
        <v>1</v>
      </c>
      <c r="D532" s="41" t="s">
        <v>9</v>
      </c>
      <c r="E532" s="39" t="s">
        <v>259</v>
      </c>
      <c r="F532" s="42">
        <v>0.17599999999999999</v>
      </c>
      <c r="G532" s="43">
        <v>0.184</v>
      </c>
      <c r="H532" s="44">
        <v>1</v>
      </c>
      <c r="I532" s="39">
        <v>0</v>
      </c>
      <c r="K532" s="46" t="str">
        <f t="shared" si="17"/>
        <v>-</v>
      </c>
    </row>
    <row r="533" spans="1:11" ht="20.100000000000001" customHeight="1" x14ac:dyDescent="0.3">
      <c r="A533" s="39" t="s">
        <v>1302</v>
      </c>
      <c r="B533" s="39" t="s">
        <v>30</v>
      </c>
      <c r="C533" s="61" t="s">
        <v>952</v>
      </c>
      <c r="D533" s="41">
        <v>1</v>
      </c>
      <c r="E533" s="39" t="s">
        <v>258</v>
      </c>
      <c r="F533" s="42">
        <v>0</v>
      </c>
      <c r="G533" s="43">
        <v>0</v>
      </c>
      <c r="H533" s="44">
        <v>1</v>
      </c>
      <c r="I533" s="39">
        <v>0</v>
      </c>
      <c r="K533" s="46">
        <f t="shared" si="17"/>
        <v>1</v>
      </c>
    </row>
    <row r="534" spans="1:11" ht="20.100000000000001" customHeight="1" x14ac:dyDescent="0.3">
      <c r="A534" s="39" t="s">
        <v>1302</v>
      </c>
      <c r="B534" s="39" t="s">
        <v>27</v>
      </c>
      <c r="C534" s="61" t="s">
        <v>969</v>
      </c>
      <c r="D534" s="41">
        <v>1</v>
      </c>
      <c r="E534" s="39" t="s">
        <v>1458</v>
      </c>
      <c r="F534" s="42">
        <v>0</v>
      </c>
      <c r="G534" s="43">
        <v>0</v>
      </c>
      <c r="H534" s="44">
        <v>1</v>
      </c>
      <c r="I534" s="39">
        <v>0</v>
      </c>
      <c r="K534" s="46">
        <f t="shared" si="17"/>
        <v>1</v>
      </c>
    </row>
    <row r="535" spans="1:11" ht="20.100000000000001" customHeight="1" x14ac:dyDescent="0.3">
      <c r="A535" s="39" t="s">
        <v>16</v>
      </c>
      <c r="B535" s="39" t="s">
        <v>1742</v>
      </c>
      <c r="C535" s="61">
        <v>2</v>
      </c>
      <c r="D535" s="41" t="s">
        <v>9</v>
      </c>
      <c r="E535" s="39" t="s">
        <v>260</v>
      </c>
      <c r="F535" s="42">
        <v>0.186</v>
      </c>
      <c r="G535" s="43">
        <v>0.19400000000000001</v>
      </c>
      <c r="H535" s="44">
        <v>1</v>
      </c>
      <c r="I535" s="39">
        <v>0</v>
      </c>
      <c r="K535" s="46" t="str">
        <f t="shared" si="17"/>
        <v>-</v>
      </c>
    </row>
    <row r="536" spans="1:11" ht="20.100000000000001" customHeight="1" x14ac:dyDescent="0.3">
      <c r="A536" s="39" t="s">
        <v>1302</v>
      </c>
      <c r="B536" s="39" t="s">
        <v>30</v>
      </c>
      <c r="C536" s="61" t="s">
        <v>969</v>
      </c>
      <c r="D536" s="41">
        <v>1</v>
      </c>
      <c r="E536" s="39" t="s">
        <v>261</v>
      </c>
      <c r="F536" s="42">
        <v>0</v>
      </c>
      <c r="G536" s="43">
        <v>0</v>
      </c>
      <c r="H536" s="44">
        <v>1</v>
      </c>
      <c r="I536" s="39">
        <v>0</v>
      </c>
      <c r="K536" s="46">
        <f t="shared" si="17"/>
        <v>1</v>
      </c>
    </row>
    <row r="537" spans="1:11" ht="20.100000000000001" customHeight="1" x14ac:dyDescent="0.3">
      <c r="A537" s="39" t="s">
        <v>1302</v>
      </c>
      <c r="B537" s="39" t="s">
        <v>27</v>
      </c>
      <c r="C537" s="61" t="s">
        <v>983</v>
      </c>
      <c r="D537" s="41">
        <v>4</v>
      </c>
      <c r="E537" s="39" t="s">
        <v>1459</v>
      </c>
      <c r="F537" s="42">
        <v>0</v>
      </c>
      <c r="G537" s="43">
        <v>0</v>
      </c>
      <c r="H537" s="44">
        <v>1</v>
      </c>
      <c r="I537" s="39">
        <v>0</v>
      </c>
      <c r="K537" s="46">
        <f t="shared" si="17"/>
        <v>4</v>
      </c>
    </row>
    <row r="538" spans="1:11" ht="20.100000000000001" customHeight="1" x14ac:dyDescent="0.3">
      <c r="A538" s="39" t="s">
        <v>16</v>
      </c>
      <c r="B538" s="39" t="s">
        <v>1742</v>
      </c>
      <c r="C538" s="61">
        <v>3</v>
      </c>
      <c r="D538" s="41" t="s">
        <v>9</v>
      </c>
      <c r="E538" s="39" t="s">
        <v>262</v>
      </c>
      <c r="F538" s="42">
        <v>0.55600000000000005</v>
      </c>
      <c r="G538" s="43">
        <v>0.56399999999999995</v>
      </c>
      <c r="H538" s="44">
        <v>1</v>
      </c>
      <c r="I538" s="39">
        <v>0</v>
      </c>
      <c r="K538" s="46" t="str">
        <f t="shared" si="17"/>
        <v>-</v>
      </c>
    </row>
    <row r="539" spans="1:11" ht="20.100000000000001" customHeight="1" x14ac:dyDescent="0.3">
      <c r="A539" s="39" t="s">
        <v>1302</v>
      </c>
      <c r="B539" s="39" t="s">
        <v>30</v>
      </c>
      <c r="C539" s="61" t="s">
        <v>983</v>
      </c>
      <c r="D539" s="41">
        <v>4</v>
      </c>
      <c r="E539" s="39" t="s">
        <v>263</v>
      </c>
      <c r="F539" s="42">
        <v>0</v>
      </c>
      <c r="G539" s="43">
        <v>0</v>
      </c>
      <c r="H539" s="44">
        <v>1</v>
      </c>
      <c r="I539" s="39">
        <v>0</v>
      </c>
      <c r="K539" s="46">
        <f t="shared" si="17"/>
        <v>4</v>
      </c>
    </row>
    <row r="540" spans="1:11" ht="20.100000000000001" customHeight="1" x14ac:dyDescent="0.3">
      <c r="A540" s="39" t="s">
        <v>1303</v>
      </c>
      <c r="B540" s="39" t="s">
        <v>27</v>
      </c>
      <c r="C540" s="61" t="s">
        <v>984</v>
      </c>
      <c r="D540" s="41" t="s">
        <v>9</v>
      </c>
      <c r="E540" s="39" t="s">
        <v>265</v>
      </c>
      <c r="F540" s="42">
        <v>0</v>
      </c>
      <c r="G540" s="43">
        <v>0</v>
      </c>
      <c r="H540" s="44">
        <v>1</v>
      </c>
      <c r="I540" s="39">
        <v>0</v>
      </c>
      <c r="K540" s="46" t="str">
        <f t="shared" si="17"/>
        <v>-</v>
      </c>
    </row>
    <row r="541" spans="1:11" ht="20.100000000000001" customHeight="1" x14ac:dyDescent="0.3">
      <c r="A541" s="39" t="s">
        <v>912</v>
      </c>
      <c r="B541" s="39" t="s">
        <v>10</v>
      </c>
      <c r="C541" s="61">
        <v>0</v>
      </c>
      <c r="D541" s="41" t="s">
        <v>9</v>
      </c>
      <c r="E541" s="39" t="s">
        <v>1699</v>
      </c>
      <c r="F541" s="42">
        <v>-1E-3</v>
      </c>
      <c r="G541" s="43">
        <v>1E-3</v>
      </c>
      <c r="H541" s="44">
        <v>1</v>
      </c>
      <c r="I541" s="39">
        <v>0</v>
      </c>
      <c r="K541" s="46" t="str">
        <f t="shared" si="17"/>
        <v>-</v>
      </c>
    </row>
    <row r="542" spans="1:11" ht="20.100000000000001" customHeight="1" x14ac:dyDescent="0.3">
      <c r="A542" s="39" t="s">
        <v>912</v>
      </c>
      <c r="B542" s="39" t="s">
        <v>12</v>
      </c>
      <c r="C542" s="61" t="s">
        <v>9</v>
      </c>
      <c r="D542" s="41" t="s">
        <v>9</v>
      </c>
      <c r="E542" s="39" t="s">
        <v>266</v>
      </c>
      <c r="F542" s="42">
        <v>0</v>
      </c>
      <c r="G542" s="43">
        <v>0</v>
      </c>
      <c r="H542" s="44">
        <v>1</v>
      </c>
      <c r="I542" s="39">
        <v>0</v>
      </c>
      <c r="K542" s="46" t="str">
        <f t="shared" si="17"/>
        <v>-</v>
      </c>
    </row>
    <row r="543" spans="1:11" ht="20.100000000000001" customHeight="1" x14ac:dyDescent="0.3">
      <c r="A543" s="39" t="s">
        <v>1302</v>
      </c>
      <c r="B543" s="39" t="s">
        <v>27</v>
      </c>
      <c r="C543" s="61">
        <v>28</v>
      </c>
      <c r="D543" s="41">
        <v>2</v>
      </c>
      <c r="E543" s="39" t="s">
        <v>987</v>
      </c>
      <c r="F543" s="42">
        <v>0</v>
      </c>
      <c r="G543" s="43">
        <v>0</v>
      </c>
      <c r="H543" s="44">
        <v>1</v>
      </c>
      <c r="I543" s="39">
        <v>0</v>
      </c>
      <c r="K543" s="46">
        <f t="shared" si="17"/>
        <v>2</v>
      </c>
    </row>
    <row r="544" spans="1:11" ht="20.100000000000001" customHeight="1" x14ac:dyDescent="0.3">
      <c r="A544" s="39" t="s">
        <v>1302</v>
      </c>
      <c r="B544" s="39" t="s">
        <v>27</v>
      </c>
      <c r="C544" s="61">
        <v>8</v>
      </c>
      <c r="D544" s="41">
        <v>1</v>
      </c>
      <c r="E544" s="39" t="s">
        <v>987</v>
      </c>
      <c r="F544" s="42">
        <v>0</v>
      </c>
      <c r="G544" s="43">
        <v>0</v>
      </c>
      <c r="H544" s="44">
        <v>1</v>
      </c>
      <c r="I544" s="39">
        <v>0</v>
      </c>
      <c r="K544" s="46">
        <f t="shared" si="17"/>
        <v>1</v>
      </c>
    </row>
    <row r="545" spans="1:11" ht="20.100000000000001" customHeight="1" x14ac:dyDescent="0.3">
      <c r="A545" s="39" t="s">
        <v>1303</v>
      </c>
      <c r="B545" s="39" t="s">
        <v>27</v>
      </c>
      <c r="C545" s="61">
        <v>128</v>
      </c>
      <c r="D545" s="41" t="s">
        <v>9</v>
      </c>
      <c r="E545" s="39" t="s">
        <v>987</v>
      </c>
      <c r="F545" s="42">
        <v>0</v>
      </c>
      <c r="G545" s="43">
        <v>0</v>
      </c>
      <c r="H545" s="44">
        <v>1</v>
      </c>
      <c r="I545" s="39">
        <v>0</v>
      </c>
      <c r="K545" s="46" t="str">
        <f t="shared" si="17"/>
        <v>-</v>
      </c>
    </row>
    <row r="546" spans="1:11" ht="20.100000000000001" customHeight="1" x14ac:dyDescent="0.3">
      <c r="A546" s="39" t="s">
        <v>16</v>
      </c>
      <c r="B546" s="39" t="s">
        <v>1741</v>
      </c>
      <c r="C546" s="61" t="s">
        <v>9</v>
      </c>
      <c r="D546" s="41" t="s">
        <v>9</v>
      </c>
      <c r="E546" s="39" t="s">
        <v>273</v>
      </c>
      <c r="F546" s="42">
        <v>-0.01</v>
      </c>
      <c r="G546" s="43">
        <v>0.01</v>
      </c>
      <c r="H546" s="44">
        <v>1</v>
      </c>
      <c r="I546" s="39">
        <v>0</v>
      </c>
      <c r="K546" s="46" t="str">
        <f t="shared" si="17"/>
        <v>-</v>
      </c>
    </row>
    <row r="547" spans="1:11" ht="20.100000000000001" customHeight="1" x14ac:dyDescent="0.3">
      <c r="A547" s="39" t="s">
        <v>1303</v>
      </c>
      <c r="B547" s="39" t="s">
        <v>30</v>
      </c>
      <c r="C547" s="61">
        <v>128</v>
      </c>
      <c r="D547" s="41" t="s">
        <v>9</v>
      </c>
      <c r="E547" s="39" t="s">
        <v>267</v>
      </c>
      <c r="F547" s="42">
        <v>0</v>
      </c>
      <c r="G547" s="43">
        <v>0</v>
      </c>
      <c r="H547" s="44">
        <v>1</v>
      </c>
      <c r="I547" s="39">
        <v>0</v>
      </c>
      <c r="K547" s="46" t="str">
        <f t="shared" si="17"/>
        <v>-</v>
      </c>
    </row>
    <row r="548" spans="1:11" ht="20.100000000000001" customHeight="1" x14ac:dyDescent="0.3">
      <c r="A548" s="39" t="s">
        <v>1302</v>
      </c>
      <c r="B548" s="39" t="s">
        <v>30</v>
      </c>
      <c r="C548" s="61">
        <v>8</v>
      </c>
      <c r="D548" s="41">
        <v>1</v>
      </c>
      <c r="E548" s="39" t="s">
        <v>267</v>
      </c>
      <c r="F548" s="42">
        <v>0</v>
      </c>
      <c r="G548" s="43">
        <v>0</v>
      </c>
      <c r="H548" s="44">
        <v>1</v>
      </c>
      <c r="I548" s="39">
        <v>0</v>
      </c>
      <c r="K548" s="46">
        <f t="shared" si="17"/>
        <v>1</v>
      </c>
    </row>
    <row r="549" spans="1:11" ht="20.100000000000001" customHeight="1" x14ac:dyDescent="0.3">
      <c r="A549" s="39" t="s">
        <v>1302</v>
      </c>
      <c r="B549" s="39" t="s">
        <v>30</v>
      </c>
      <c r="C549" s="61">
        <v>28</v>
      </c>
      <c r="D549" s="41">
        <v>2</v>
      </c>
      <c r="E549" s="39" t="s">
        <v>267</v>
      </c>
      <c r="F549" s="42">
        <v>0</v>
      </c>
      <c r="G549" s="43">
        <v>0</v>
      </c>
      <c r="H549" s="44">
        <v>1</v>
      </c>
      <c r="I549" s="39">
        <v>0</v>
      </c>
      <c r="K549" s="46">
        <f t="shared" si="17"/>
        <v>2</v>
      </c>
    </row>
    <row r="550" spans="1:11" ht="20.100000000000001" customHeight="1" x14ac:dyDescent="0.3">
      <c r="A550" s="39" t="s">
        <v>1302</v>
      </c>
      <c r="B550" s="39" t="s">
        <v>27</v>
      </c>
      <c r="C550" s="61" t="s">
        <v>952</v>
      </c>
      <c r="D550" s="41">
        <v>1</v>
      </c>
      <c r="E550" s="39" t="s">
        <v>268</v>
      </c>
      <c r="F550" s="42">
        <v>0</v>
      </c>
      <c r="G550" s="43">
        <v>0</v>
      </c>
      <c r="H550" s="44">
        <v>1</v>
      </c>
      <c r="I550" s="39">
        <v>0</v>
      </c>
      <c r="K550" s="46">
        <f t="shared" si="17"/>
        <v>1</v>
      </c>
    </row>
    <row r="551" spans="1:11" ht="20.100000000000001" customHeight="1" x14ac:dyDescent="0.3">
      <c r="A551" s="39" t="s">
        <v>16</v>
      </c>
      <c r="B551" s="39" t="s">
        <v>1742</v>
      </c>
      <c r="C551" s="61">
        <v>4</v>
      </c>
      <c r="D551" s="41" t="s">
        <v>9</v>
      </c>
      <c r="E551" s="39" t="s">
        <v>269</v>
      </c>
      <c r="F551" s="42">
        <v>-100</v>
      </c>
      <c r="G551" s="43">
        <v>100</v>
      </c>
      <c r="H551" s="44">
        <v>1</v>
      </c>
      <c r="I551" s="39">
        <v>0</v>
      </c>
      <c r="K551" s="46" t="str">
        <f t="shared" si="17"/>
        <v>-</v>
      </c>
    </row>
    <row r="552" spans="1:11" ht="20.100000000000001" customHeight="1" x14ac:dyDescent="0.3">
      <c r="A552" s="39" t="s">
        <v>13</v>
      </c>
      <c r="B552" s="39" t="s">
        <v>986</v>
      </c>
      <c r="C552" s="61" t="s">
        <v>990</v>
      </c>
      <c r="D552" s="41" t="s">
        <v>9</v>
      </c>
      <c r="E552" s="39" t="s">
        <v>269</v>
      </c>
      <c r="F552" s="42">
        <v>-0.05</v>
      </c>
      <c r="G552" s="43">
        <v>0.05</v>
      </c>
      <c r="H552" s="44">
        <v>1</v>
      </c>
      <c r="I552" s="39">
        <v>0</v>
      </c>
      <c r="K552" s="46" t="str">
        <f t="shared" si="17"/>
        <v>-</v>
      </c>
    </row>
    <row r="553" spans="1:11" ht="20.100000000000001" customHeight="1" x14ac:dyDescent="0.3">
      <c r="A553" s="39" t="s">
        <v>1302</v>
      </c>
      <c r="B553" s="39" t="s">
        <v>30</v>
      </c>
      <c r="C553" s="61" t="s">
        <v>952</v>
      </c>
      <c r="D553" s="41">
        <v>1</v>
      </c>
      <c r="E553" s="39" t="s">
        <v>270</v>
      </c>
      <c r="F553" s="42">
        <v>0</v>
      </c>
      <c r="G553" s="43">
        <v>0</v>
      </c>
      <c r="H553" s="44">
        <v>1</v>
      </c>
      <c r="I553" s="39">
        <v>0</v>
      </c>
      <c r="K553" s="46">
        <f t="shared" si="17"/>
        <v>1</v>
      </c>
    </row>
    <row r="554" spans="1:11" ht="20.100000000000001" customHeight="1" x14ac:dyDescent="0.3">
      <c r="A554" s="39" t="s">
        <v>1302</v>
      </c>
      <c r="B554" s="39" t="s">
        <v>27</v>
      </c>
      <c r="C554" s="61" t="s">
        <v>969</v>
      </c>
      <c r="D554" s="41">
        <v>1</v>
      </c>
      <c r="E554" s="39" t="s">
        <v>271</v>
      </c>
      <c r="F554" s="42">
        <v>0</v>
      </c>
      <c r="G554" s="43">
        <v>0</v>
      </c>
      <c r="H554" s="44">
        <v>1</v>
      </c>
      <c r="I554" s="39">
        <v>0</v>
      </c>
      <c r="K554" s="46">
        <f t="shared" si="17"/>
        <v>1</v>
      </c>
    </row>
    <row r="555" spans="1:11" ht="20.100000000000001" customHeight="1" x14ac:dyDescent="0.3">
      <c r="A555" s="39" t="s">
        <v>16</v>
      </c>
      <c r="B555" s="39" t="s">
        <v>1742</v>
      </c>
      <c r="C555" s="61">
        <v>5</v>
      </c>
      <c r="D555" s="41" t="s">
        <v>9</v>
      </c>
      <c r="E555" s="39" t="s">
        <v>274</v>
      </c>
      <c r="F555" s="42">
        <v>-0.05</v>
      </c>
      <c r="G555" s="43">
        <v>0.05</v>
      </c>
      <c r="H555" s="44">
        <v>1</v>
      </c>
      <c r="I555" s="39">
        <v>0</v>
      </c>
      <c r="K555" s="46" t="str">
        <f t="shared" si="17"/>
        <v>-</v>
      </c>
    </row>
    <row r="556" spans="1:11" ht="20.100000000000001" customHeight="1" x14ac:dyDescent="0.3">
      <c r="A556" s="39" t="s">
        <v>13</v>
      </c>
      <c r="B556" s="39" t="s">
        <v>986</v>
      </c>
      <c r="C556" s="61" t="s">
        <v>991</v>
      </c>
      <c r="D556" s="41" t="s">
        <v>9</v>
      </c>
      <c r="E556" s="39" t="s">
        <v>274</v>
      </c>
      <c r="F556" s="42">
        <v>-0.05</v>
      </c>
      <c r="G556" s="43">
        <v>0.05</v>
      </c>
      <c r="H556" s="44">
        <v>1</v>
      </c>
      <c r="I556" s="39">
        <v>0</v>
      </c>
      <c r="K556" s="46" t="str">
        <f t="shared" si="17"/>
        <v>-</v>
      </c>
    </row>
    <row r="557" spans="1:11" ht="20.100000000000001" customHeight="1" x14ac:dyDescent="0.3">
      <c r="A557" s="39" t="s">
        <v>1302</v>
      </c>
      <c r="B557" s="39" t="s">
        <v>30</v>
      </c>
      <c r="C557" s="61" t="s">
        <v>969</v>
      </c>
      <c r="D557" s="41">
        <v>1</v>
      </c>
      <c r="E557" s="39" t="s">
        <v>272</v>
      </c>
      <c r="F557" s="42">
        <v>0</v>
      </c>
      <c r="G557" s="43">
        <v>0</v>
      </c>
      <c r="H557" s="44">
        <v>1</v>
      </c>
      <c r="I557" s="39">
        <v>0</v>
      </c>
      <c r="K557" s="46">
        <f t="shared" si="17"/>
        <v>1</v>
      </c>
    </row>
    <row r="558" spans="1:11" ht="20.100000000000001" customHeight="1" x14ac:dyDescent="0.3">
      <c r="A558" s="39" t="s">
        <v>1302</v>
      </c>
      <c r="B558" s="39" t="s">
        <v>27</v>
      </c>
      <c r="C558" s="61" t="s">
        <v>983</v>
      </c>
      <c r="D558" s="41">
        <v>4</v>
      </c>
      <c r="E558" s="39" t="s">
        <v>275</v>
      </c>
      <c r="F558" s="42">
        <v>0</v>
      </c>
      <c r="G558" s="43">
        <v>0</v>
      </c>
      <c r="H558" s="44">
        <v>1</v>
      </c>
      <c r="I558" s="39">
        <v>0</v>
      </c>
      <c r="K558" s="46">
        <f t="shared" si="17"/>
        <v>4</v>
      </c>
    </row>
    <row r="559" spans="1:11" ht="20.100000000000001" customHeight="1" x14ac:dyDescent="0.3">
      <c r="A559" s="39" t="s">
        <v>16</v>
      </c>
      <c r="B559" s="39" t="s">
        <v>1742</v>
      </c>
      <c r="C559" s="61">
        <v>6</v>
      </c>
      <c r="D559" s="41" t="s">
        <v>9</v>
      </c>
      <c r="E559" s="39" t="s">
        <v>277</v>
      </c>
      <c r="F559" s="42">
        <v>-0.05</v>
      </c>
      <c r="G559" s="43">
        <v>0.05</v>
      </c>
      <c r="H559" s="44">
        <v>1</v>
      </c>
      <c r="I559" s="39">
        <v>0</v>
      </c>
      <c r="K559" s="46" t="str">
        <f t="shared" si="17"/>
        <v>-</v>
      </c>
    </row>
    <row r="560" spans="1:11" ht="20.100000000000001" customHeight="1" x14ac:dyDescent="0.3">
      <c r="A560" s="39" t="s">
        <v>13</v>
      </c>
      <c r="B560" s="39" t="s">
        <v>986</v>
      </c>
      <c r="C560" s="61" t="s">
        <v>992</v>
      </c>
      <c r="D560" s="41" t="s">
        <v>9</v>
      </c>
      <c r="E560" s="39" t="s">
        <v>277</v>
      </c>
      <c r="F560" s="42">
        <v>-0.05</v>
      </c>
      <c r="G560" s="43">
        <v>0.05</v>
      </c>
      <c r="H560" s="44">
        <v>1</v>
      </c>
      <c r="I560" s="39">
        <v>0</v>
      </c>
      <c r="K560" s="46" t="str">
        <f t="shared" si="17"/>
        <v>-</v>
      </c>
    </row>
    <row r="561" spans="1:11" ht="20.100000000000001" customHeight="1" x14ac:dyDescent="0.3">
      <c r="A561" s="39" t="s">
        <v>1302</v>
      </c>
      <c r="B561" s="39" t="s">
        <v>30</v>
      </c>
      <c r="C561" s="61" t="s">
        <v>983</v>
      </c>
      <c r="D561" s="41">
        <v>4</v>
      </c>
      <c r="E561" s="39" t="s">
        <v>276</v>
      </c>
      <c r="F561" s="42">
        <v>0</v>
      </c>
      <c r="G561" s="43">
        <v>0</v>
      </c>
      <c r="H561" s="44">
        <v>1</v>
      </c>
      <c r="I561" s="39">
        <v>0</v>
      </c>
      <c r="K561" s="46">
        <f t="shared" si="17"/>
        <v>4</v>
      </c>
    </row>
    <row r="562" spans="1:11" ht="20.100000000000001" customHeight="1" x14ac:dyDescent="0.3">
      <c r="A562" s="39" t="s">
        <v>1302</v>
      </c>
      <c r="B562" s="39" t="s">
        <v>27</v>
      </c>
      <c r="C562" s="61">
        <v>28</v>
      </c>
      <c r="D562" s="41">
        <v>2</v>
      </c>
      <c r="E562" s="39" t="s">
        <v>988</v>
      </c>
      <c r="F562" s="42">
        <v>0</v>
      </c>
      <c r="G562" s="43">
        <v>0</v>
      </c>
      <c r="H562" s="44">
        <v>1</v>
      </c>
      <c r="I562" s="39">
        <v>0</v>
      </c>
      <c r="K562" s="46">
        <f t="shared" si="17"/>
        <v>2</v>
      </c>
    </row>
    <row r="563" spans="1:11" ht="20.100000000000001" customHeight="1" x14ac:dyDescent="0.3">
      <c r="A563" s="39" t="s">
        <v>1302</v>
      </c>
      <c r="B563" s="39" t="s">
        <v>27</v>
      </c>
      <c r="C563" s="61">
        <v>8</v>
      </c>
      <c r="D563" s="41">
        <v>1</v>
      </c>
      <c r="E563" s="39" t="s">
        <v>988</v>
      </c>
      <c r="F563" s="42">
        <v>0</v>
      </c>
      <c r="G563" s="43">
        <v>0</v>
      </c>
      <c r="H563" s="44">
        <v>1</v>
      </c>
      <c r="I563" s="39">
        <v>0</v>
      </c>
      <c r="K563" s="46">
        <f t="shared" si="17"/>
        <v>1</v>
      </c>
    </row>
    <row r="564" spans="1:11" ht="20.100000000000001" customHeight="1" x14ac:dyDescent="0.3">
      <c r="A564" s="39" t="s">
        <v>1303</v>
      </c>
      <c r="B564" s="39" t="s">
        <v>27</v>
      </c>
      <c r="C564" s="61">
        <v>128</v>
      </c>
      <c r="D564" s="41" t="s">
        <v>9</v>
      </c>
      <c r="E564" s="39" t="s">
        <v>988</v>
      </c>
      <c r="F564" s="42">
        <v>0</v>
      </c>
      <c r="G564" s="43">
        <v>0</v>
      </c>
      <c r="H564" s="44">
        <v>1</v>
      </c>
      <c r="I564" s="39">
        <v>0</v>
      </c>
      <c r="K564" s="46" t="str">
        <f t="shared" si="17"/>
        <v>-</v>
      </c>
    </row>
    <row r="565" spans="1:11" ht="20.100000000000001" customHeight="1" x14ac:dyDescent="0.3">
      <c r="A565" s="39" t="s">
        <v>16</v>
      </c>
      <c r="B565" s="39" t="s">
        <v>1741</v>
      </c>
      <c r="C565" s="61" t="s">
        <v>9</v>
      </c>
      <c r="D565" s="41" t="s">
        <v>9</v>
      </c>
      <c r="E565" s="39" t="s">
        <v>278</v>
      </c>
      <c r="F565" s="42">
        <v>-0.01</v>
      </c>
      <c r="G565" s="43">
        <v>0.01</v>
      </c>
      <c r="H565" s="44">
        <v>1</v>
      </c>
      <c r="I565" s="39">
        <v>0</v>
      </c>
      <c r="K565" s="46" t="str">
        <f t="shared" si="17"/>
        <v>-</v>
      </c>
    </row>
    <row r="566" spans="1:11" ht="20.100000000000001" customHeight="1" x14ac:dyDescent="0.3">
      <c r="A566" s="39" t="s">
        <v>1303</v>
      </c>
      <c r="B566" s="39" t="s">
        <v>30</v>
      </c>
      <c r="C566" s="61">
        <v>128</v>
      </c>
      <c r="D566" s="41" t="s">
        <v>9</v>
      </c>
      <c r="E566" s="39" t="s">
        <v>989</v>
      </c>
      <c r="F566" s="42">
        <v>0</v>
      </c>
      <c r="G566" s="43">
        <v>0</v>
      </c>
      <c r="H566" s="44">
        <v>1</v>
      </c>
      <c r="I566" s="39">
        <v>0</v>
      </c>
      <c r="K566" s="46" t="str">
        <f t="shared" si="17"/>
        <v>-</v>
      </c>
    </row>
    <row r="567" spans="1:11" ht="20.100000000000001" customHeight="1" x14ac:dyDescent="0.3">
      <c r="A567" s="39" t="s">
        <v>1302</v>
      </c>
      <c r="B567" s="39" t="s">
        <v>30</v>
      </c>
      <c r="C567" s="61">
        <v>8</v>
      </c>
      <c r="D567" s="41">
        <v>1</v>
      </c>
      <c r="E567" s="39" t="s">
        <v>989</v>
      </c>
      <c r="F567" s="42">
        <v>0</v>
      </c>
      <c r="G567" s="43">
        <v>0</v>
      </c>
      <c r="H567" s="44">
        <v>1</v>
      </c>
      <c r="I567" s="39">
        <v>0</v>
      </c>
      <c r="K567" s="46">
        <f t="shared" si="17"/>
        <v>1</v>
      </c>
    </row>
    <row r="568" spans="1:11" ht="20.100000000000001" customHeight="1" x14ac:dyDescent="0.3">
      <c r="A568" s="39" t="s">
        <v>1302</v>
      </c>
      <c r="B568" s="39" t="s">
        <v>30</v>
      </c>
      <c r="C568" s="61">
        <v>28</v>
      </c>
      <c r="D568" s="41">
        <v>2</v>
      </c>
      <c r="E568" s="39" t="s">
        <v>989</v>
      </c>
      <c r="F568" s="42">
        <v>0</v>
      </c>
      <c r="G568" s="43">
        <v>0</v>
      </c>
      <c r="H568" s="44">
        <v>1</v>
      </c>
      <c r="I568" s="39">
        <v>0</v>
      </c>
      <c r="K568" s="46">
        <f t="shared" si="17"/>
        <v>2</v>
      </c>
    </row>
    <row r="569" spans="1:11" ht="20.100000000000001" customHeight="1" x14ac:dyDescent="0.3">
      <c r="A569" s="39" t="s">
        <v>1302</v>
      </c>
      <c r="B569" s="39" t="s">
        <v>27</v>
      </c>
      <c r="C569" s="61" t="s">
        <v>952</v>
      </c>
      <c r="D569" s="41">
        <v>1</v>
      </c>
      <c r="E569" s="39" t="s">
        <v>279</v>
      </c>
      <c r="F569" s="42">
        <v>0</v>
      </c>
      <c r="G569" s="43">
        <v>0</v>
      </c>
      <c r="H569" s="44">
        <v>1</v>
      </c>
      <c r="I569" s="39">
        <v>0</v>
      </c>
      <c r="K569" s="46">
        <f t="shared" si="17"/>
        <v>1</v>
      </c>
    </row>
    <row r="570" spans="1:11" ht="20.100000000000001" customHeight="1" x14ac:dyDescent="0.3">
      <c r="A570" s="39" t="s">
        <v>16</v>
      </c>
      <c r="B570" s="39" t="s">
        <v>1742</v>
      </c>
      <c r="C570" s="61">
        <v>7</v>
      </c>
      <c r="D570" s="41" t="s">
        <v>9</v>
      </c>
      <c r="E570" s="39" t="s">
        <v>280</v>
      </c>
      <c r="F570" s="42">
        <v>-2.0499999999999998</v>
      </c>
      <c r="G570" s="43">
        <v>-1.95</v>
      </c>
      <c r="H570" s="44">
        <v>1</v>
      </c>
      <c r="I570" s="39">
        <v>0</v>
      </c>
      <c r="K570" s="46" t="str">
        <f t="shared" si="17"/>
        <v>-</v>
      </c>
    </row>
    <row r="571" spans="1:11" ht="20.100000000000001" customHeight="1" x14ac:dyDescent="0.3">
      <c r="A571" s="39" t="s">
        <v>13</v>
      </c>
      <c r="B571" s="39" t="s">
        <v>986</v>
      </c>
      <c r="C571" s="61" t="s">
        <v>993</v>
      </c>
      <c r="D571" s="41" t="s">
        <v>9</v>
      </c>
      <c r="E571" s="39" t="s">
        <v>280</v>
      </c>
      <c r="F571" s="42">
        <v>-2.0499999999999998</v>
      </c>
      <c r="G571" s="43">
        <v>-1.95</v>
      </c>
      <c r="H571" s="44">
        <v>1</v>
      </c>
      <c r="I571" s="39">
        <v>0</v>
      </c>
      <c r="K571" s="46" t="str">
        <f t="shared" si="17"/>
        <v>-</v>
      </c>
    </row>
    <row r="572" spans="1:11" ht="20.100000000000001" customHeight="1" x14ac:dyDescent="0.3">
      <c r="A572" s="39" t="s">
        <v>1302</v>
      </c>
      <c r="B572" s="39" t="s">
        <v>30</v>
      </c>
      <c r="C572" s="61" t="s">
        <v>952</v>
      </c>
      <c r="D572" s="41">
        <v>1</v>
      </c>
      <c r="E572" s="39" t="s">
        <v>281</v>
      </c>
      <c r="F572" s="42">
        <v>0</v>
      </c>
      <c r="G572" s="43">
        <v>0</v>
      </c>
      <c r="H572" s="44">
        <v>1</v>
      </c>
      <c r="I572" s="39">
        <v>0</v>
      </c>
      <c r="K572" s="46">
        <f t="shared" si="17"/>
        <v>1</v>
      </c>
    </row>
    <row r="573" spans="1:11" ht="20.100000000000001" customHeight="1" x14ac:dyDescent="0.3">
      <c r="A573" s="39" t="s">
        <v>1302</v>
      </c>
      <c r="B573" s="39" t="s">
        <v>27</v>
      </c>
      <c r="C573" s="61" t="s">
        <v>969</v>
      </c>
      <c r="D573" s="41">
        <v>1</v>
      </c>
      <c r="E573" s="39" t="s">
        <v>284</v>
      </c>
      <c r="F573" s="42">
        <v>0</v>
      </c>
      <c r="G573" s="43">
        <v>0</v>
      </c>
      <c r="H573" s="44">
        <v>1</v>
      </c>
      <c r="I573" s="39">
        <v>0</v>
      </c>
      <c r="K573" s="46">
        <f t="shared" si="17"/>
        <v>1</v>
      </c>
    </row>
    <row r="574" spans="1:11" ht="20.100000000000001" customHeight="1" x14ac:dyDescent="0.3">
      <c r="A574" s="39" t="s">
        <v>16</v>
      </c>
      <c r="B574" s="39" t="s">
        <v>1742</v>
      </c>
      <c r="C574" s="61">
        <v>8</v>
      </c>
      <c r="D574" s="41" t="s">
        <v>9</v>
      </c>
      <c r="E574" s="39" t="s">
        <v>282</v>
      </c>
      <c r="F574" s="42">
        <v>-2.0499999999999998</v>
      </c>
      <c r="G574" s="43">
        <v>-1.95</v>
      </c>
      <c r="H574" s="44">
        <v>1</v>
      </c>
      <c r="I574" s="39">
        <v>0</v>
      </c>
      <c r="K574" s="46" t="str">
        <f t="shared" si="17"/>
        <v>-</v>
      </c>
    </row>
    <row r="575" spans="1:11" ht="20.100000000000001" customHeight="1" x14ac:dyDescent="0.3">
      <c r="A575" s="39" t="s">
        <v>13</v>
      </c>
      <c r="B575" s="39" t="s">
        <v>986</v>
      </c>
      <c r="C575" s="61" t="s">
        <v>994</v>
      </c>
      <c r="D575" s="41" t="s">
        <v>9</v>
      </c>
      <c r="E575" s="39" t="s">
        <v>282</v>
      </c>
      <c r="F575" s="42">
        <v>-2.0499999999999998</v>
      </c>
      <c r="G575" s="43">
        <v>-1.95</v>
      </c>
      <c r="H575" s="44">
        <v>1</v>
      </c>
      <c r="I575" s="39">
        <v>0</v>
      </c>
      <c r="K575" s="46" t="str">
        <f t="shared" si="17"/>
        <v>-</v>
      </c>
    </row>
    <row r="576" spans="1:11" ht="20.100000000000001" customHeight="1" x14ac:dyDescent="0.3">
      <c r="A576" s="39" t="s">
        <v>1302</v>
      </c>
      <c r="B576" s="39" t="s">
        <v>30</v>
      </c>
      <c r="C576" s="61" t="s">
        <v>969</v>
      </c>
      <c r="D576" s="41">
        <v>1</v>
      </c>
      <c r="E576" s="39" t="s">
        <v>283</v>
      </c>
      <c r="F576" s="42">
        <v>0</v>
      </c>
      <c r="G576" s="43">
        <v>0</v>
      </c>
      <c r="H576" s="44">
        <v>1</v>
      </c>
      <c r="I576" s="39">
        <v>0</v>
      </c>
      <c r="K576" s="46">
        <f t="shared" si="17"/>
        <v>1</v>
      </c>
    </row>
    <row r="577" spans="1:11" ht="20.100000000000001" customHeight="1" x14ac:dyDescent="0.3">
      <c r="A577" s="39" t="s">
        <v>1302</v>
      </c>
      <c r="B577" s="39" t="s">
        <v>27</v>
      </c>
      <c r="C577" s="61" t="s">
        <v>983</v>
      </c>
      <c r="D577" s="41">
        <v>4</v>
      </c>
      <c r="E577" s="39" t="s">
        <v>285</v>
      </c>
      <c r="F577" s="42">
        <v>0</v>
      </c>
      <c r="G577" s="43">
        <v>0</v>
      </c>
      <c r="H577" s="44">
        <v>1</v>
      </c>
      <c r="I577" s="39">
        <v>0</v>
      </c>
      <c r="K577" s="46">
        <f t="shared" si="17"/>
        <v>4</v>
      </c>
    </row>
    <row r="578" spans="1:11" ht="20.100000000000001" customHeight="1" x14ac:dyDescent="0.3">
      <c r="A578" s="39" t="s">
        <v>16</v>
      </c>
      <c r="B578" s="39" t="s">
        <v>1742</v>
      </c>
      <c r="C578" s="61">
        <v>9</v>
      </c>
      <c r="D578" s="41" t="s">
        <v>9</v>
      </c>
      <c r="E578" s="39" t="s">
        <v>286</v>
      </c>
      <c r="F578" s="42">
        <v>-100</v>
      </c>
      <c r="G578" s="43">
        <v>100</v>
      </c>
      <c r="H578" s="44">
        <v>1</v>
      </c>
      <c r="I578" s="39">
        <v>0</v>
      </c>
      <c r="K578" s="46" t="str">
        <f t="shared" si="17"/>
        <v>-</v>
      </c>
    </row>
    <row r="579" spans="1:11" ht="20.100000000000001" customHeight="1" x14ac:dyDescent="0.3">
      <c r="A579" s="39" t="s">
        <v>13</v>
      </c>
      <c r="B579" s="39" t="s">
        <v>986</v>
      </c>
      <c r="C579" s="61" t="s">
        <v>995</v>
      </c>
      <c r="D579" s="41" t="s">
        <v>9</v>
      </c>
      <c r="E579" s="39" t="s">
        <v>286</v>
      </c>
      <c r="F579" s="42">
        <v>1.95</v>
      </c>
      <c r="G579" s="43">
        <v>2.0499999999999998</v>
      </c>
      <c r="H579" s="44">
        <v>1</v>
      </c>
      <c r="I579" s="39">
        <v>0</v>
      </c>
      <c r="K579" s="46" t="str">
        <f t="shared" si="17"/>
        <v>-</v>
      </c>
    </row>
    <row r="580" spans="1:11" ht="20.100000000000001" customHeight="1" x14ac:dyDescent="0.3">
      <c r="A580" s="39" t="s">
        <v>1302</v>
      </c>
      <c r="B580" s="39" t="s">
        <v>30</v>
      </c>
      <c r="C580" s="61" t="s">
        <v>983</v>
      </c>
      <c r="D580" s="41">
        <v>4</v>
      </c>
      <c r="E580" s="39" t="s">
        <v>287</v>
      </c>
      <c r="F580" s="42">
        <v>0</v>
      </c>
      <c r="G580" s="43">
        <v>0</v>
      </c>
      <c r="H580" s="44">
        <v>1</v>
      </c>
      <c r="I580" s="39">
        <v>0</v>
      </c>
      <c r="K580" s="46">
        <f t="shared" si="17"/>
        <v>4</v>
      </c>
    </row>
    <row r="581" spans="1:11" ht="20.100000000000001" customHeight="1" x14ac:dyDescent="0.3">
      <c r="A581" s="39" t="s">
        <v>912</v>
      </c>
      <c r="B581" s="39" t="s">
        <v>15</v>
      </c>
      <c r="C581" s="61" t="s">
        <v>9</v>
      </c>
      <c r="D581" s="41" t="s">
        <v>9</v>
      </c>
      <c r="E581" s="39" t="s">
        <v>288</v>
      </c>
      <c r="F581" s="42">
        <v>0</v>
      </c>
      <c r="G581" s="43">
        <v>0</v>
      </c>
      <c r="H581" s="44">
        <v>1</v>
      </c>
      <c r="I581" s="39">
        <v>0</v>
      </c>
      <c r="K581" s="46" t="str">
        <f t="shared" si="17"/>
        <v>-</v>
      </c>
    </row>
    <row r="582" spans="1:11" ht="20.100000000000001" customHeight="1" x14ac:dyDescent="0.3">
      <c r="A582" s="39" t="s">
        <v>912</v>
      </c>
      <c r="B582" s="39" t="s">
        <v>10</v>
      </c>
      <c r="C582" s="61" t="s">
        <v>1719</v>
      </c>
      <c r="D582" s="41" t="s">
        <v>9</v>
      </c>
      <c r="E582" s="39" t="s">
        <v>1700</v>
      </c>
      <c r="F582" s="42">
        <v>0.24</v>
      </c>
      <c r="G582" s="43">
        <v>0.26</v>
      </c>
      <c r="H582" s="44">
        <v>1</v>
      </c>
      <c r="I582" s="39">
        <v>0</v>
      </c>
      <c r="K582" s="46" t="str">
        <f t="shared" si="17"/>
        <v>-</v>
      </c>
    </row>
    <row r="583" spans="1:11" ht="20.100000000000001" customHeight="1" x14ac:dyDescent="0.3">
      <c r="A583" s="39" t="s">
        <v>912</v>
      </c>
      <c r="B583" s="39" t="s">
        <v>12</v>
      </c>
      <c r="C583" s="61" t="s">
        <v>9</v>
      </c>
      <c r="D583" s="41" t="s">
        <v>9</v>
      </c>
      <c r="E583" s="39" t="s">
        <v>289</v>
      </c>
      <c r="F583" s="42">
        <v>0</v>
      </c>
      <c r="G583" s="43">
        <v>0</v>
      </c>
      <c r="H583" s="44">
        <v>1</v>
      </c>
      <c r="I583" s="39">
        <v>0</v>
      </c>
      <c r="K583" s="46" t="str">
        <f t="shared" si="17"/>
        <v>-</v>
      </c>
    </row>
    <row r="584" spans="1:11" ht="20.100000000000001" customHeight="1" x14ac:dyDescent="0.3">
      <c r="A584" s="39" t="s">
        <v>1302</v>
      </c>
      <c r="B584" s="39" t="s">
        <v>27</v>
      </c>
      <c r="C584" s="61">
        <v>28</v>
      </c>
      <c r="D584" s="41">
        <v>2</v>
      </c>
      <c r="E584" s="39" t="s">
        <v>996</v>
      </c>
      <c r="F584" s="42">
        <v>0</v>
      </c>
      <c r="G584" s="43">
        <v>0</v>
      </c>
      <c r="H584" s="44">
        <v>1</v>
      </c>
      <c r="I584" s="39">
        <v>0</v>
      </c>
      <c r="K584" s="46">
        <f t="shared" si="17"/>
        <v>2</v>
      </c>
    </row>
    <row r="585" spans="1:11" ht="20.100000000000001" customHeight="1" x14ac:dyDescent="0.3">
      <c r="A585" s="39" t="s">
        <v>1302</v>
      </c>
      <c r="B585" s="39" t="s">
        <v>27</v>
      </c>
      <c r="C585" s="61">
        <v>8</v>
      </c>
      <c r="D585" s="41">
        <v>1</v>
      </c>
      <c r="E585" s="39" t="s">
        <v>996</v>
      </c>
      <c r="F585" s="42">
        <v>0</v>
      </c>
      <c r="G585" s="43">
        <v>0</v>
      </c>
      <c r="H585" s="44">
        <v>1</v>
      </c>
      <c r="I585" s="39">
        <v>0</v>
      </c>
      <c r="K585" s="46">
        <f t="shared" ref="K585:K648" si="18">IF(ISNUMBER(SEARCH("MK_", A585)), IF(ISNUMBER(SEARCH("1", A585)), 1, IF(ISNUMBER(SEARCH("2", A585)), 2, IF(ISNUMBER(SEARCH("3", A585)), 3, IF(ISNUMBER(SEARCH("4", A585)), 4, IF(ISNUMBER(SEARCH("5", A585)), 5, "-"))))),D585)</f>
        <v>1</v>
      </c>
    </row>
    <row r="586" spans="1:11" ht="20.100000000000001" customHeight="1" x14ac:dyDescent="0.3">
      <c r="A586" s="39" t="s">
        <v>1303</v>
      </c>
      <c r="B586" s="39" t="s">
        <v>27</v>
      </c>
      <c r="C586" s="61">
        <v>128</v>
      </c>
      <c r="D586" s="41" t="s">
        <v>9</v>
      </c>
      <c r="E586" s="39" t="s">
        <v>996</v>
      </c>
      <c r="F586" s="42">
        <v>0</v>
      </c>
      <c r="G586" s="43">
        <v>0</v>
      </c>
      <c r="H586" s="44">
        <v>1</v>
      </c>
      <c r="I586" s="39">
        <v>0</v>
      </c>
      <c r="K586" s="46" t="str">
        <f t="shared" si="18"/>
        <v>-</v>
      </c>
    </row>
    <row r="587" spans="1:11" ht="20.100000000000001" customHeight="1" x14ac:dyDescent="0.3">
      <c r="A587" s="39" t="s">
        <v>16</v>
      </c>
      <c r="B587" s="39" t="s">
        <v>1741</v>
      </c>
      <c r="C587" s="61" t="s">
        <v>9</v>
      </c>
      <c r="D587" s="41" t="s">
        <v>9</v>
      </c>
      <c r="E587" s="39" t="s">
        <v>290</v>
      </c>
      <c r="F587" s="42">
        <v>0.24</v>
      </c>
      <c r="G587" s="43">
        <v>0.26</v>
      </c>
      <c r="H587" s="44">
        <v>1</v>
      </c>
      <c r="I587" s="39">
        <v>0</v>
      </c>
      <c r="K587" s="46" t="str">
        <f t="shared" si="18"/>
        <v>-</v>
      </c>
    </row>
    <row r="588" spans="1:11" ht="20.100000000000001" customHeight="1" x14ac:dyDescent="0.3">
      <c r="A588" s="39" t="s">
        <v>1303</v>
      </c>
      <c r="B588" s="39" t="s">
        <v>30</v>
      </c>
      <c r="C588" s="61">
        <v>128</v>
      </c>
      <c r="D588" s="41" t="s">
        <v>9</v>
      </c>
      <c r="E588" s="39" t="s">
        <v>997</v>
      </c>
      <c r="F588" s="42">
        <v>0</v>
      </c>
      <c r="G588" s="43">
        <v>0</v>
      </c>
      <c r="H588" s="44">
        <v>1</v>
      </c>
      <c r="I588" s="39">
        <v>0</v>
      </c>
      <c r="K588" s="46" t="str">
        <f t="shared" si="18"/>
        <v>-</v>
      </c>
    </row>
    <row r="589" spans="1:11" ht="20.100000000000001" customHeight="1" x14ac:dyDescent="0.3">
      <c r="A589" s="39" t="s">
        <v>1302</v>
      </c>
      <c r="B589" s="39" t="s">
        <v>30</v>
      </c>
      <c r="C589" s="61">
        <v>8</v>
      </c>
      <c r="D589" s="41">
        <v>1</v>
      </c>
      <c r="E589" s="39" t="s">
        <v>997</v>
      </c>
      <c r="F589" s="42">
        <v>0</v>
      </c>
      <c r="G589" s="43">
        <v>0</v>
      </c>
      <c r="H589" s="44">
        <v>1</v>
      </c>
      <c r="I589" s="39">
        <v>0</v>
      </c>
      <c r="K589" s="46">
        <f t="shared" si="18"/>
        <v>1</v>
      </c>
    </row>
    <row r="590" spans="1:11" ht="20.100000000000001" customHeight="1" x14ac:dyDescent="0.3">
      <c r="A590" s="39" t="s">
        <v>1302</v>
      </c>
      <c r="B590" s="39" t="s">
        <v>30</v>
      </c>
      <c r="C590" s="61">
        <v>28</v>
      </c>
      <c r="D590" s="41">
        <v>2</v>
      </c>
      <c r="E590" s="39" t="s">
        <v>997</v>
      </c>
      <c r="F590" s="42">
        <v>0</v>
      </c>
      <c r="G590" s="43">
        <v>0</v>
      </c>
      <c r="H590" s="44">
        <v>1</v>
      </c>
      <c r="I590" s="39">
        <v>0</v>
      </c>
      <c r="K590" s="46">
        <f t="shared" si="18"/>
        <v>2</v>
      </c>
    </row>
    <row r="591" spans="1:11" ht="20.100000000000001" customHeight="1" x14ac:dyDescent="0.3">
      <c r="A591" s="39" t="s">
        <v>1302</v>
      </c>
      <c r="B591" s="39" t="s">
        <v>27</v>
      </c>
      <c r="C591" s="61" t="s">
        <v>952</v>
      </c>
      <c r="D591" s="41">
        <v>1</v>
      </c>
      <c r="E591" s="39" t="s">
        <v>291</v>
      </c>
      <c r="F591" s="42">
        <v>0</v>
      </c>
      <c r="G591" s="43">
        <v>0</v>
      </c>
      <c r="H591" s="44">
        <v>1</v>
      </c>
      <c r="I591" s="39">
        <v>0</v>
      </c>
      <c r="K591" s="46">
        <f t="shared" si="18"/>
        <v>1</v>
      </c>
    </row>
    <row r="592" spans="1:11" ht="20.100000000000001" customHeight="1" x14ac:dyDescent="0.3">
      <c r="A592" s="39" t="s">
        <v>16</v>
      </c>
      <c r="B592" s="39" t="s">
        <v>1742</v>
      </c>
      <c r="C592" s="61">
        <v>10</v>
      </c>
      <c r="D592" s="41" t="s">
        <v>9</v>
      </c>
      <c r="E592" s="39" t="s">
        <v>292</v>
      </c>
      <c r="F592" s="42">
        <v>-100</v>
      </c>
      <c r="G592" s="43">
        <v>100</v>
      </c>
      <c r="H592" s="44">
        <v>1</v>
      </c>
      <c r="I592" s="39">
        <v>0</v>
      </c>
      <c r="K592" s="46" t="str">
        <f t="shared" si="18"/>
        <v>-</v>
      </c>
    </row>
    <row r="593" spans="1:11" ht="20.100000000000001" customHeight="1" x14ac:dyDescent="0.3">
      <c r="A593" s="39" t="s">
        <v>13</v>
      </c>
      <c r="B593" s="39" t="s">
        <v>986</v>
      </c>
      <c r="C593" s="61" t="s">
        <v>998</v>
      </c>
      <c r="D593" s="41" t="s">
        <v>9</v>
      </c>
      <c r="E593" s="39" t="s">
        <v>292</v>
      </c>
      <c r="F593" s="42">
        <v>-5.2</v>
      </c>
      <c r="G593" s="43">
        <v>-4.8</v>
      </c>
      <c r="H593" s="44">
        <v>1</v>
      </c>
      <c r="I593" s="39">
        <v>0</v>
      </c>
      <c r="K593" s="46" t="str">
        <f t="shared" si="18"/>
        <v>-</v>
      </c>
    </row>
    <row r="594" spans="1:11" ht="20.100000000000001" customHeight="1" x14ac:dyDescent="0.3">
      <c r="A594" s="39" t="s">
        <v>1302</v>
      </c>
      <c r="B594" s="39" t="s">
        <v>30</v>
      </c>
      <c r="C594" s="61" t="s">
        <v>952</v>
      </c>
      <c r="D594" s="41">
        <v>1</v>
      </c>
      <c r="E594" s="39" t="s">
        <v>293</v>
      </c>
      <c r="F594" s="42">
        <v>0</v>
      </c>
      <c r="G594" s="43">
        <v>0</v>
      </c>
      <c r="H594" s="44">
        <v>1</v>
      </c>
      <c r="I594" s="39">
        <v>0</v>
      </c>
      <c r="K594" s="46">
        <f t="shared" si="18"/>
        <v>1</v>
      </c>
    </row>
    <row r="595" spans="1:11" ht="20.100000000000001" customHeight="1" x14ac:dyDescent="0.3">
      <c r="A595" s="39" t="s">
        <v>1302</v>
      </c>
      <c r="B595" s="39" t="s">
        <v>27</v>
      </c>
      <c r="C595" s="61" t="s">
        <v>969</v>
      </c>
      <c r="D595" s="41">
        <v>1</v>
      </c>
      <c r="E595" s="39" t="s">
        <v>294</v>
      </c>
      <c r="F595" s="42">
        <v>0</v>
      </c>
      <c r="G595" s="43">
        <v>0</v>
      </c>
      <c r="H595" s="44">
        <v>1</v>
      </c>
      <c r="I595" s="39">
        <v>0</v>
      </c>
      <c r="K595" s="46">
        <f t="shared" si="18"/>
        <v>1</v>
      </c>
    </row>
    <row r="596" spans="1:11" ht="20.100000000000001" customHeight="1" x14ac:dyDescent="0.3">
      <c r="A596" s="39" t="s">
        <v>16</v>
      </c>
      <c r="B596" s="39" t="s">
        <v>1742</v>
      </c>
      <c r="C596" s="61">
        <v>11</v>
      </c>
      <c r="D596" s="41" t="s">
        <v>9</v>
      </c>
      <c r="E596" s="39" t="s">
        <v>295</v>
      </c>
      <c r="F596" s="42">
        <v>-100</v>
      </c>
      <c r="G596" s="43">
        <v>100</v>
      </c>
      <c r="H596" s="44">
        <v>1</v>
      </c>
      <c r="I596" s="39">
        <v>0</v>
      </c>
      <c r="K596" s="46" t="str">
        <f t="shared" si="18"/>
        <v>-</v>
      </c>
    </row>
    <row r="597" spans="1:11" ht="20.100000000000001" customHeight="1" x14ac:dyDescent="0.3">
      <c r="A597" s="39" t="s">
        <v>13</v>
      </c>
      <c r="B597" s="39" t="s">
        <v>986</v>
      </c>
      <c r="C597" s="61" t="s">
        <v>999</v>
      </c>
      <c r="D597" s="41" t="s">
        <v>9</v>
      </c>
      <c r="E597" s="39" t="s">
        <v>295</v>
      </c>
      <c r="F597" s="42">
        <v>-5.2</v>
      </c>
      <c r="G597" s="43">
        <v>-4.8</v>
      </c>
      <c r="H597" s="44">
        <v>1</v>
      </c>
      <c r="I597" s="39">
        <v>0</v>
      </c>
      <c r="K597" s="46" t="str">
        <f t="shared" si="18"/>
        <v>-</v>
      </c>
    </row>
    <row r="598" spans="1:11" ht="20.100000000000001" customHeight="1" x14ac:dyDescent="0.3">
      <c r="A598" s="39" t="s">
        <v>1302</v>
      </c>
      <c r="B598" s="39" t="s">
        <v>30</v>
      </c>
      <c r="C598" s="61" t="s">
        <v>969</v>
      </c>
      <c r="D598" s="41">
        <v>1</v>
      </c>
      <c r="E598" s="39" t="s">
        <v>296</v>
      </c>
      <c r="F598" s="42">
        <v>0</v>
      </c>
      <c r="G598" s="43">
        <v>0</v>
      </c>
      <c r="H598" s="44">
        <v>1</v>
      </c>
      <c r="I598" s="39">
        <v>0</v>
      </c>
      <c r="K598" s="46">
        <f t="shared" si="18"/>
        <v>1</v>
      </c>
    </row>
    <row r="599" spans="1:11" ht="20.100000000000001" customHeight="1" x14ac:dyDescent="0.3">
      <c r="A599" s="39" t="s">
        <v>1302</v>
      </c>
      <c r="B599" s="39" t="s">
        <v>27</v>
      </c>
      <c r="C599" s="61" t="s">
        <v>983</v>
      </c>
      <c r="D599" s="41">
        <v>4</v>
      </c>
      <c r="E599" s="39" t="s">
        <v>297</v>
      </c>
      <c r="F599" s="42">
        <v>0</v>
      </c>
      <c r="G599" s="43">
        <v>0</v>
      </c>
      <c r="H599" s="44">
        <v>1</v>
      </c>
      <c r="I599" s="39">
        <v>0</v>
      </c>
      <c r="K599" s="46">
        <f t="shared" si="18"/>
        <v>4</v>
      </c>
    </row>
    <row r="600" spans="1:11" ht="20.100000000000001" customHeight="1" x14ac:dyDescent="0.3">
      <c r="A600" s="39" t="s">
        <v>16</v>
      </c>
      <c r="B600" s="39" t="s">
        <v>1742</v>
      </c>
      <c r="C600" s="61">
        <v>12</v>
      </c>
      <c r="D600" s="41" t="s">
        <v>9</v>
      </c>
      <c r="E600" s="39" t="s">
        <v>298</v>
      </c>
      <c r="F600" s="42">
        <v>-100</v>
      </c>
      <c r="G600" s="43">
        <v>100</v>
      </c>
      <c r="H600" s="44">
        <v>1</v>
      </c>
      <c r="I600" s="39">
        <v>0</v>
      </c>
      <c r="K600" s="46" t="str">
        <f t="shared" si="18"/>
        <v>-</v>
      </c>
    </row>
    <row r="601" spans="1:11" ht="20.100000000000001" customHeight="1" x14ac:dyDescent="0.3">
      <c r="A601" s="39" t="s">
        <v>13</v>
      </c>
      <c r="B601" s="39" t="s">
        <v>986</v>
      </c>
      <c r="C601" s="61" t="s">
        <v>1000</v>
      </c>
      <c r="D601" s="41" t="s">
        <v>9</v>
      </c>
      <c r="E601" s="39" t="s">
        <v>298</v>
      </c>
      <c r="F601" s="42">
        <v>4.8</v>
      </c>
      <c r="G601" s="43">
        <v>5.2</v>
      </c>
      <c r="H601" s="44">
        <v>1</v>
      </c>
      <c r="I601" s="39">
        <v>0</v>
      </c>
      <c r="K601" s="46" t="str">
        <f t="shared" si="18"/>
        <v>-</v>
      </c>
    </row>
    <row r="602" spans="1:11" ht="20.100000000000001" customHeight="1" x14ac:dyDescent="0.3">
      <c r="A602" s="39" t="s">
        <v>1302</v>
      </c>
      <c r="B602" s="39" t="s">
        <v>30</v>
      </c>
      <c r="C602" s="61" t="s">
        <v>983</v>
      </c>
      <c r="D602" s="41">
        <v>4</v>
      </c>
      <c r="E602" s="39" t="s">
        <v>299</v>
      </c>
      <c r="F602" s="42">
        <v>0</v>
      </c>
      <c r="G602" s="43">
        <v>0</v>
      </c>
      <c r="H602" s="44">
        <v>1</v>
      </c>
      <c r="I602" s="39">
        <v>0</v>
      </c>
      <c r="K602" s="46">
        <f t="shared" si="18"/>
        <v>4</v>
      </c>
    </row>
    <row r="603" spans="1:11" ht="20.100000000000001" customHeight="1" x14ac:dyDescent="0.3">
      <c r="A603" s="39" t="s">
        <v>912</v>
      </c>
      <c r="B603" s="39" t="s">
        <v>15</v>
      </c>
      <c r="C603" s="61" t="s">
        <v>9</v>
      </c>
      <c r="D603" s="41" t="s">
        <v>9</v>
      </c>
      <c r="E603" s="39" t="s">
        <v>300</v>
      </c>
      <c r="F603" s="42">
        <v>0</v>
      </c>
      <c r="G603" s="43">
        <v>0</v>
      </c>
      <c r="H603" s="44">
        <v>1</v>
      </c>
      <c r="I603" s="39">
        <v>0</v>
      </c>
      <c r="K603" s="46" t="str">
        <f t="shared" si="18"/>
        <v>-</v>
      </c>
    </row>
    <row r="604" spans="1:11" ht="20.100000000000001" customHeight="1" x14ac:dyDescent="0.3">
      <c r="A604" s="39" t="s">
        <v>912</v>
      </c>
      <c r="B604" s="39" t="s">
        <v>10</v>
      </c>
      <c r="C604" s="61">
        <v>0</v>
      </c>
      <c r="D604" s="41" t="s">
        <v>9</v>
      </c>
      <c r="E604" s="39" t="s">
        <v>1701</v>
      </c>
      <c r="F604" s="42">
        <v>-1E-3</v>
      </c>
      <c r="G604" s="43">
        <v>1E-3</v>
      </c>
      <c r="H604" s="44">
        <v>1</v>
      </c>
      <c r="I604" s="39">
        <v>0</v>
      </c>
      <c r="K604" s="46" t="str">
        <f t="shared" si="18"/>
        <v>-</v>
      </c>
    </row>
    <row r="605" spans="1:11" ht="20.100000000000001" customHeight="1" x14ac:dyDescent="0.3">
      <c r="A605" s="39" t="s">
        <v>912</v>
      </c>
      <c r="B605" s="39" t="s">
        <v>12</v>
      </c>
      <c r="C605" s="61" t="s">
        <v>9</v>
      </c>
      <c r="D605" s="41" t="s">
        <v>9</v>
      </c>
      <c r="E605" s="39" t="s">
        <v>301</v>
      </c>
      <c r="F605" s="42">
        <v>0</v>
      </c>
      <c r="G605" s="43">
        <v>0</v>
      </c>
      <c r="H605" s="44">
        <v>1</v>
      </c>
      <c r="I605" s="39">
        <v>0</v>
      </c>
      <c r="K605" s="46" t="str">
        <f t="shared" si="18"/>
        <v>-</v>
      </c>
    </row>
    <row r="606" spans="1:11" ht="20.100000000000001" customHeight="1" x14ac:dyDescent="0.3">
      <c r="A606" s="39" t="s">
        <v>1302</v>
      </c>
      <c r="B606" s="39" t="s">
        <v>27</v>
      </c>
      <c r="C606" s="61">
        <v>28</v>
      </c>
      <c r="D606" s="41">
        <v>2</v>
      </c>
      <c r="E606" s="39" t="s">
        <v>1001</v>
      </c>
      <c r="F606" s="42">
        <v>0</v>
      </c>
      <c r="G606" s="43">
        <v>0</v>
      </c>
      <c r="H606" s="44">
        <v>1</v>
      </c>
      <c r="I606" s="39">
        <v>0</v>
      </c>
      <c r="K606" s="46">
        <f t="shared" si="18"/>
        <v>2</v>
      </c>
    </row>
    <row r="607" spans="1:11" ht="20.100000000000001" customHeight="1" x14ac:dyDescent="0.3">
      <c r="A607" s="39" t="s">
        <v>1302</v>
      </c>
      <c r="B607" s="39" t="s">
        <v>27</v>
      </c>
      <c r="C607" s="61">
        <v>8</v>
      </c>
      <c r="D607" s="41">
        <v>1</v>
      </c>
      <c r="E607" s="39" t="s">
        <v>1001</v>
      </c>
      <c r="F607" s="42">
        <v>0</v>
      </c>
      <c r="G607" s="43">
        <v>0</v>
      </c>
      <c r="H607" s="44">
        <v>1</v>
      </c>
      <c r="I607" s="39">
        <v>0</v>
      </c>
      <c r="K607" s="46">
        <f t="shared" si="18"/>
        <v>1</v>
      </c>
    </row>
    <row r="608" spans="1:11" ht="20.100000000000001" customHeight="1" x14ac:dyDescent="0.3">
      <c r="A608" s="39" t="s">
        <v>1303</v>
      </c>
      <c r="B608" s="39" t="s">
        <v>27</v>
      </c>
      <c r="C608" s="61">
        <v>128</v>
      </c>
      <c r="D608" s="41" t="s">
        <v>9</v>
      </c>
      <c r="E608" s="39" t="s">
        <v>1001</v>
      </c>
      <c r="F608" s="42">
        <v>0</v>
      </c>
      <c r="G608" s="43">
        <v>0</v>
      </c>
      <c r="H608" s="44">
        <v>1</v>
      </c>
      <c r="I608" s="39">
        <v>0</v>
      </c>
      <c r="K608" s="46" t="str">
        <f t="shared" si="18"/>
        <v>-</v>
      </c>
    </row>
    <row r="609" spans="1:11" ht="20.100000000000001" customHeight="1" x14ac:dyDescent="0.3">
      <c r="A609" s="39" t="s">
        <v>16</v>
      </c>
      <c r="B609" s="39" t="s">
        <v>1741</v>
      </c>
      <c r="C609" s="61" t="s">
        <v>9</v>
      </c>
      <c r="D609" s="41" t="s">
        <v>9</v>
      </c>
      <c r="E609" s="39" t="s">
        <v>302</v>
      </c>
      <c r="F609" s="42">
        <v>-0.01</v>
      </c>
      <c r="G609" s="43">
        <v>0.01</v>
      </c>
      <c r="H609" s="44">
        <v>1</v>
      </c>
      <c r="I609" s="39">
        <v>0</v>
      </c>
      <c r="K609" s="46" t="str">
        <f t="shared" si="18"/>
        <v>-</v>
      </c>
    </row>
    <row r="610" spans="1:11" ht="20.100000000000001" customHeight="1" x14ac:dyDescent="0.3">
      <c r="A610" s="39" t="s">
        <v>1303</v>
      </c>
      <c r="B610" s="39" t="s">
        <v>30</v>
      </c>
      <c r="C610" s="61">
        <v>128</v>
      </c>
      <c r="D610" s="41" t="s">
        <v>9</v>
      </c>
      <c r="E610" s="39" t="s">
        <v>303</v>
      </c>
      <c r="F610" s="42">
        <v>0</v>
      </c>
      <c r="G610" s="43">
        <v>0</v>
      </c>
      <c r="H610" s="44">
        <v>1</v>
      </c>
      <c r="I610" s="39">
        <v>0</v>
      </c>
      <c r="K610" s="46" t="str">
        <f t="shared" si="18"/>
        <v>-</v>
      </c>
    </row>
    <row r="611" spans="1:11" ht="20.100000000000001" customHeight="1" x14ac:dyDescent="0.3">
      <c r="A611" s="39" t="s">
        <v>1302</v>
      </c>
      <c r="B611" s="39" t="s">
        <v>30</v>
      </c>
      <c r="C611" s="61">
        <v>8</v>
      </c>
      <c r="D611" s="41">
        <v>1</v>
      </c>
      <c r="E611" s="39" t="s">
        <v>303</v>
      </c>
      <c r="F611" s="42">
        <v>0</v>
      </c>
      <c r="G611" s="43">
        <v>0</v>
      </c>
      <c r="H611" s="44">
        <v>1</v>
      </c>
      <c r="I611" s="39">
        <v>0</v>
      </c>
      <c r="K611" s="46">
        <f t="shared" si="18"/>
        <v>1</v>
      </c>
    </row>
    <row r="612" spans="1:11" ht="20.100000000000001" customHeight="1" x14ac:dyDescent="0.3">
      <c r="A612" s="39" t="s">
        <v>1302</v>
      </c>
      <c r="B612" s="39" t="s">
        <v>30</v>
      </c>
      <c r="C612" s="61">
        <v>28</v>
      </c>
      <c r="D612" s="41">
        <v>2</v>
      </c>
      <c r="E612" s="39" t="s">
        <v>303</v>
      </c>
      <c r="F612" s="42">
        <v>0</v>
      </c>
      <c r="G612" s="43">
        <v>0</v>
      </c>
      <c r="H612" s="44">
        <v>1</v>
      </c>
      <c r="I612" s="39">
        <v>0</v>
      </c>
      <c r="K612" s="46">
        <f t="shared" si="18"/>
        <v>2</v>
      </c>
    </row>
    <row r="613" spans="1:11" ht="20.100000000000001" customHeight="1" x14ac:dyDescent="0.3">
      <c r="A613" s="39" t="s">
        <v>1303</v>
      </c>
      <c r="B613" s="39" t="s">
        <v>27</v>
      </c>
      <c r="C613" s="61" t="s">
        <v>1002</v>
      </c>
      <c r="D613" s="41" t="s">
        <v>9</v>
      </c>
      <c r="E613" s="39" t="s">
        <v>304</v>
      </c>
      <c r="F613" s="42">
        <v>0</v>
      </c>
      <c r="G613" s="43">
        <v>0</v>
      </c>
      <c r="H613" s="44">
        <v>1</v>
      </c>
      <c r="I613" s="39">
        <v>0</v>
      </c>
      <c r="K613" s="46" t="str">
        <f t="shared" si="18"/>
        <v>-</v>
      </c>
    </row>
    <row r="614" spans="1:11" ht="20.100000000000001" customHeight="1" x14ac:dyDescent="0.3">
      <c r="A614" s="39" t="s">
        <v>913</v>
      </c>
      <c r="B614" s="39" t="s">
        <v>10</v>
      </c>
      <c r="C614" s="61" t="s">
        <v>1720</v>
      </c>
      <c r="D614" s="41" t="s">
        <v>9</v>
      </c>
      <c r="E614" s="39" t="s">
        <v>1702</v>
      </c>
      <c r="F614" s="42">
        <v>0.28999999999999998</v>
      </c>
      <c r="G614" s="43">
        <v>0.31</v>
      </c>
      <c r="H614" s="44">
        <v>1</v>
      </c>
      <c r="I614" s="39">
        <v>0</v>
      </c>
      <c r="K614" s="46" t="str">
        <f t="shared" si="18"/>
        <v>-</v>
      </c>
    </row>
    <row r="615" spans="1:11" ht="20.100000000000001" customHeight="1" x14ac:dyDescent="0.3">
      <c r="A615" s="39" t="s">
        <v>913</v>
      </c>
      <c r="B615" s="39" t="s">
        <v>12</v>
      </c>
      <c r="C615" s="61" t="s">
        <v>9</v>
      </c>
      <c r="D615" s="41" t="s">
        <v>9</v>
      </c>
      <c r="E615" s="39" t="s">
        <v>1003</v>
      </c>
      <c r="F615" s="42">
        <v>0</v>
      </c>
      <c r="G615" s="43">
        <v>0</v>
      </c>
      <c r="H615" s="44">
        <v>1</v>
      </c>
      <c r="I615" s="39">
        <v>0</v>
      </c>
      <c r="K615" s="46" t="str">
        <f t="shared" si="18"/>
        <v>-</v>
      </c>
    </row>
    <row r="616" spans="1:11" ht="20.100000000000001" customHeight="1" x14ac:dyDescent="0.3">
      <c r="A616" s="39" t="s">
        <v>1302</v>
      </c>
      <c r="B616" s="39" t="s">
        <v>27</v>
      </c>
      <c r="C616" s="61" t="s">
        <v>952</v>
      </c>
      <c r="D616" s="41">
        <v>1</v>
      </c>
      <c r="E616" s="39" t="s">
        <v>306</v>
      </c>
      <c r="F616" s="42">
        <v>0</v>
      </c>
      <c r="G616" s="43">
        <v>0</v>
      </c>
      <c r="H616" s="44">
        <v>1</v>
      </c>
      <c r="I616" s="39">
        <v>0</v>
      </c>
      <c r="K616" s="46">
        <f t="shared" si="18"/>
        <v>1</v>
      </c>
    </row>
    <row r="617" spans="1:11" ht="20.100000000000001" customHeight="1" x14ac:dyDescent="0.3">
      <c r="A617" s="39" t="s">
        <v>16</v>
      </c>
      <c r="B617" s="39" t="s">
        <v>1741</v>
      </c>
      <c r="C617" s="61" t="s">
        <v>9</v>
      </c>
      <c r="D617" s="41" t="s">
        <v>9</v>
      </c>
      <c r="E617" s="39" t="s">
        <v>305</v>
      </c>
      <c r="F617" s="42">
        <v>0.28999999999999998</v>
      </c>
      <c r="G617" s="43">
        <v>0.31</v>
      </c>
      <c r="H617" s="44">
        <v>1</v>
      </c>
      <c r="I617" s="39">
        <v>0</v>
      </c>
      <c r="K617" s="46" t="str">
        <f t="shared" si="18"/>
        <v>-</v>
      </c>
    </row>
    <row r="618" spans="1:11" ht="20.100000000000001" customHeight="1" x14ac:dyDescent="0.3">
      <c r="A618" s="39" t="s">
        <v>1302</v>
      </c>
      <c r="B618" s="39" t="s">
        <v>30</v>
      </c>
      <c r="C618" s="61" t="s">
        <v>952</v>
      </c>
      <c r="D618" s="41">
        <v>1</v>
      </c>
      <c r="E618" s="39" t="s">
        <v>307</v>
      </c>
      <c r="F618" s="42">
        <v>0</v>
      </c>
      <c r="G618" s="43">
        <v>0</v>
      </c>
      <c r="H618" s="44">
        <v>1</v>
      </c>
      <c r="I618" s="39">
        <v>0</v>
      </c>
      <c r="K618" s="46">
        <f t="shared" si="18"/>
        <v>1</v>
      </c>
    </row>
    <row r="619" spans="1:11" ht="20.100000000000001" customHeight="1" x14ac:dyDescent="0.3">
      <c r="A619" s="39" t="s">
        <v>1302</v>
      </c>
      <c r="B619" s="39" t="s">
        <v>27</v>
      </c>
      <c r="C619" s="61" t="s">
        <v>952</v>
      </c>
      <c r="D619" s="41">
        <v>1</v>
      </c>
      <c r="E619" s="39" t="s">
        <v>308</v>
      </c>
      <c r="F619" s="42">
        <v>0</v>
      </c>
      <c r="G619" s="43">
        <v>0</v>
      </c>
      <c r="H619" s="44">
        <v>1</v>
      </c>
      <c r="I619" s="39">
        <v>0</v>
      </c>
      <c r="K619" s="46">
        <f t="shared" si="18"/>
        <v>1</v>
      </c>
    </row>
    <row r="620" spans="1:11" ht="20.100000000000001" customHeight="1" x14ac:dyDescent="0.3">
      <c r="A620" s="39" t="s">
        <v>16</v>
      </c>
      <c r="B620" s="39" t="s">
        <v>1742</v>
      </c>
      <c r="C620" s="61">
        <v>13</v>
      </c>
      <c r="D620" s="41" t="s">
        <v>9</v>
      </c>
      <c r="E620" s="39" t="s">
        <v>309</v>
      </c>
      <c r="F620" s="42">
        <v>-100</v>
      </c>
      <c r="G620" s="43">
        <v>100</v>
      </c>
      <c r="H620" s="44">
        <v>1</v>
      </c>
      <c r="I620" s="39">
        <v>0</v>
      </c>
      <c r="K620" s="46" t="str">
        <f t="shared" si="18"/>
        <v>-</v>
      </c>
    </row>
    <row r="621" spans="1:11" ht="20.100000000000001" customHeight="1" x14ac:dyDescent="0.3">
      <c r="A621" s="39" t="s">
        <v>13</v>
      </c>
      <c r="B621" s="39" t="s">
        <v>986</v>
      </c>
      <c r="C621" s="61" t="s">
        <v>1004</v>
      </c>
      <c r="D621" s="41" t="s">
        <v>9</v>
      </c>
      <c r="E621" s="39" t="s">
        <v>309</v>
      </c>
      <c r="F621" s="42">
        <v>-2.0499999999999998</v>
      </c>
      <c r="G621" s="43">
        <v>-1.95</v>
      </c>
      <c r="H621" s="44">
        <v>1</v>
      </c>
      <c r="I621" s="39">
        <v>0</v>
      </c>
      <c r="K621" s="46" t="str">
        <f t="shared" si="18"/>
        <v>-</v>
      </c>
    </row>
    <row r="622" spans="1:11" ht="20.100000000000001" customHeight="1" x14ac:dyDescent="0.3">
      <c r="A622" s="39" t="s">
        <v>1302</v>
      </c>
      <c r="B622" s="39" t="s">
        <v>30</v>
      </c>
      <c r="C622" s="61" t="s">
        <v>952</v>
      </c>
      <c r="D622" s="41">
        <v>1</v>
      </c>
      <c r="E622" s="39" t="s">
        <v>310</v>
      </c>
      <c r="F622" s="42">
        <v>0</v>
      </c>
      <c r="G622" s="43">
        <v>0</v>
      </c>
      <c r="H622" s="44">
        <v>1</v>
      </c>
      <c r="I622" s="39">
        <v>0</v>
      </c>
      <c r="K622" s="46">
        <f t="shared" si="18"/>
        <v>1</v>
      </c>
    </row>
    <row r="623" spans="1:11" ht="20.100000000000001" customHeight="1" x14ac:dyDescent="0.3">
      <c r="A623" s="39" t="s">
        <v>1302</v>
      </c>
      <c r="B623" s="39" t="s">
        <v>27</v>
      </c>
      <c r="C623" s="61" t="s">
        <v>969</v>
      </c>
      <c r="D623" s="41">
        <v>1</v>
      </c>
      <c r="E623" s="39" t="s">
        <v>311</v>
      </c>
      <c r="F623" s="42">
        <v>0</v>
      </c>
      <c r="G623" s="43">
        <v>0</v>
      </c>
      <c r="H623" s="44">
        <v>1</v>
      </c>
      <c r="I623" s="39">
        <v>0</v>
      </c>
      <c r="K623" s="46">
        <f t="shared" si="18"/>
        <v>1</v>
      </c>
    </row>
    <row r="624" spans="1:11" ht="20.100000000000001" customHeight="1" x14ac:dyDescent="0.3">
      <c r="A624" s="39" t="s">
        <v>16</v>
      </c>
      <c r="B624" s="39" t="s">
        <v>1742</v>
      </c>
      <c r="C624" s="61">
        <v>14</v>
      </c>
      <c r="D624" s="41" t="s">
        <v>9</v>
      </c>
      <c r="E624" s="39" t="s">
        <v>312</v>
      </c>
      <c r="F624" s="42">
        <v>-100</v>
      </c>
      <c r="G624" s="43">
        <v>100</v>
      </c>
      <c r="H624" s="44">
        <v>1</v>
      </c>
      <c r="I624" s="39">
        <v>0</v>
      </c>
      <c r="K624" s="46" t="str">
        <f t="shared" si="18"/>
        <v>-</v>
      </c>
    </row>
    <row r="625" spans="1:11" ht="20.100000000000001" customHeight="1" x14ac:dyDescent="0.3">
      <c r="A625" s="39" t="s">
        <v>13</v>
      </c>
      <c r="B625" s="39" t="s">
        <v>986</v>
      </c>
      <c r="C625" s="61" t="s">
        <v>1005</v>
      </c>
      <c r="D625" s="41" t="s">
        <v>9</v>
      </c>
      <c r="E625" s="39" t="s">
        <v>312</v>
      </c>
      <c r="F625" s="42">
        <v>-2.0499999999999998</v>
      </c>
      <c r="G625" s="43">
        <v>-1.95</v>
      </c>
      <c r="H625" s="44">
        <v>1</v>
      </c>
      <c r="I625" s="39">
        <v>0</v>
      </c>
      <c r="K625" s="46" t="str">
        <f t="shared" si="18"/>
        <v>-</v>
      </c>
    </row>
    <row r="626" spans="1:11" ht="20.100000000000001" customHeight="1" x14ac:dyDescent="0.3">
      <c r="A626" s="39" t="s">
        <v>1302</v>
      </c>
      <c r="B626" s="39" t="s">
        <v>30</v>
      </c>
      <c r="C626" s="61" t="s">
        <v>969</v>
      </c>
      <c r="D626" s="41">
        <v>1</v>
      </c>
      <c r="E626" s="39" t="s">
        <v>313</v>
      </c>
      <c r="F626" s="42">
        <v>0</v>
      </c>
      <c r="G626" s="43">
        <v>0</v>
      </c>
      <c r="H626" s="44">
        <v>1</v>
      </c>
      <c r="I626" s="39">
        <v>0</v>
      </c>
      <c r="K626" s="46">
        <f t="shared" si="18"/>
        <v>1</v>
      </c>
    </row>
    <row r="627" spans="1:11" ht="20.100000000000001" customHeight="1" x14ac:dyDescent="0.3">
      <c r="A627" s="39" t="s">
        <v>1302</v>
      </c>
      <c r="B627" s="39" t="s">
        <v>27</v>
      </c>
      <c r="C627" s="61" t="s">
        <v>983</v>
      </c>
      <c r="D627" s="41">
        <v>4</v>
      </c>
      <c r="E627" s="39" t="s">
        <v>314</v>
      </c>
      <c r="F627" s="42">
        <v>0</v>
      </c>
      <c r="G627" s="43">
        <v>0</v>
      </c>
      <c r="H627" s="44">
        <v>1</v>
      </c>
      <c r="I627" s="39">
        <v>0</v>
      </c>
      <c r="K627" s="46">
        <f t="shared" si="18"/>
        <v>4</v>
      </c>
    </row>
    <row r="628" spans="1:11" ht="20.100000000000001" customHeight="1" x14ac:dyDescent="0.3">
      <c r="A628" s="39" t="s">
        <v>16</v>
      </c>
      <c r="B628" s="39" t="s">
        <v>1742</v>
      </c>
      <c r="C628" s="61">
        <v>15</v>
      </c>
      <c r="D628" s="41" t="s">
        <v>9</v>
      </c>
      <c r="E628" s="39" t="s">
        <v>315</v>
      </c>
      <c r="F628" s="42">
        <v>-100</v>
      </c>
      <c r="G628" s="43">
        <v>100</v>
      </c>
      <c r="H628" s="44">
        <v>1</v>
      </c>
      <c r="I628" s="39">
        <v>0</v>
      </c>
      <c r="K628" s="46" t="str">
        <f t="shared" si="18"/>
        <v>-</v>
      </c>
    </row>
    <row r="629" spans="1:11" ht="20.100000000000001" customHeight="1" x14ac:dyDescent="0.3">
      <c r="A629" s="39" t="s">
        <v>13</v>
      </c>
      <c r="B629" s="39" t="s">
        <v>986</v>
      </c>
      <c r="C629" s="61" t="s">
        <v>1006</v>
      </c>
      <c r="D629" s="41" t="s">
        <v>9</v>
      </c>
      <c r="E629" s="39" t="s">
        <v>315</v>
      </c>
      <c r="F629" s="42">
        <v>1.95</v>
      </c>
      <c r="G629" s="43">
        <v>2.0499999999999998</v>
      </c>
      <c r="H629" s="44">
        <v>1</v>
      </c>
      <c r="I629" s="39">
        <v>0</v>
      </c>
      <c r="K629" s="46" t="str">
        <f t="shared" si="18"/>
        <v>-</v>
      </c>
    </row>
    <row r="630" spans="1:11" ht="20.100000000000001" customHeight="1" x14ac:dyDescent="0.3">
      <c r="A630" s="39" t="s">
        <v>1302</v>
      </c>
      <c r="B630" s="39" t="s">
        <v>30</v>
      </c>
      <c r="C630" s="61" t="s">
        <v>983</v>
      </c>
      <c r="D630" s="41">
        <v>4</v>
      </c>
      <c r="E630" s="39" t="s">
        <v>316</v>
      </c>
      <c r="F630" s="42">
        <v>0</v>
      </c>
      <c r="G630" s="43">
        <v>0</v>
      </c>
      <c r="H630" s="44">
        <v>1</v>
      </c>
      <c r="I630" s="39">
        <v>0</v>
      </c>
      <c r="K630" s="46">
        <f t="shared" si="18"/>
        <v>4</v>
      </c>
    </row>
    <row r="631" spans="1:11" ht="20.100000000000001" customHeight="1" x14ac:dyDescent="0.3">
      <c r="A631" s="39" t="s">
        <v>912</v>
      </c>
      <c r="B631" s="39" t="s">
        <v>15</v>
      </c>
      <c r="C631" s="61" t="s">
        <v>9</v>
      </c>
      <c r="D631" s="41" t="s">
        <v>9</v>
      </c>
      <c r="E631" s="39" t="s">
        <v>317</v>
      </c>
      <c r="F631" s="42">
        <v>0</v>
      </c>
      <c r="G631" s="43">
        <v>0</v>
      </c>
      <c r="H631" s="44">
        <v>1</v>
      </c>
      <c r="I631" s="39">
        <v>0</v>
      </c>
      <c r="K631" s="46" t="str">
        <f t="shared" si="18"/>
        <v>-</v>
      </c>
    </row>
    <row r="632" spans="1:11" ht="20.100000000000001" customHeight="1" x14ac:dyDescent="0.3">
      <c r="A632" s="39" t="s">
        <v>913</v>
      </c>
      <c r="B632" s="39" t="s">
        <v>15</v>
      </c>
      <c r="C632" s="61" t="s">
        <v>9</v>
      </c>
      <c r="D632" s="41" t="s">
        <v>9</v>
      </c>
      <c r="E632" s="39" t="s">
        <v>318</v>
      </c>
      <c r="F632" s="42">
        <v>0</v>
      </c>
      <c r="G632" s="43">
        <v>0</v>
      </c>
      <c r="H632" s="44">
        <v>1</v>
      </c>
      <c r="I632" s="39">
        <v>0</v>
      </c>
      <c r="K632" s="46" t="str">
        <f t="shared" si="18"/>
        <v>-</v>
      </c>
    </row>
    <row r="633" spans="1:11" ht="20.100000000000001" customHeight="1" x14ac:dyDescent="0.3">
      <c r="A633" s="39" t="s">
        <v>1303</v>
      </c>
      <c r="B633" s="39" t="s">
        <v>30</v>
      </c>
      <c r="C633" s="61" t="s">
        <v>1002</v>
      </c>
      <c r="D633" s="41" t="s">
        <v>9</v>
      </c>
      <c r="E633" s="39" t="s">
        <v>319</v>
      </c>
      <c r="F633" s="42">
        <v>0</v>
      </c>
      <c r="G633" s="43">
        <v>0</v>
      </c>
      <c r="H633" s="44">
        <v>1</v>
      </c>
      <c r="I633" s="39">
        <v>0</v>
      </c>
      <c r="K633" s="46" t="str">
        <f t="shared" si="18"/>
        <v>-</v>
      </c>
    </row>
    <row r="634" spans="1:11" ht="20.100000000000001" customHeight="1" x14ac:dyDescent="0.3">
      <c r="A634" s="39" t="s">
        <v>912</v>
      </c>
      <c r="B634" s="39" t="s">
        <v>10</v>
      </c>
      <c r="C634" s="61" t="s">
        <v>1719</v>
      </c>
      <c r="D634" s="41" t="s">
        <v>9</v>
      </c>
      <c r="E634" s="39" t="s">
        <v>1703</v>
      </c>
      <c r="F634" s="42">
        <v>0.24</v>
      </c>
      <c r="G634" s="43">
        <v>0.26</v>
      </c>
      <c r="H634" s="44">
        <v>1</v>
      </c>
      <c r="I634" s="39">
        <v>0</v>
      </c>
      <c r="K634" s="46" t="str">
        <f t="shared" si="18"/>
        <v>-</v>
      </c>
    </row>
    <row r="635" spans="1:11" ht="20.100000000000001" customHeight="1" x14ac:dyDescent="0.3">
      <c r="A635" s="39" t="s">
        <v>912</v>
      </c>
      <c r="B635" s="39" t="s">
        <v>12</v>
      </c>
      <c r="C635" s="61" t="s">
        <v>9</v>
      </c>
      <c r="D635" s="41" t="s">
        <v>9</v>
      </c>
      <c r="E635" s="39" t="s">
        <v>320</v>
      </c>
      <c r="F635" s="42">
        <v>0</v>
      </c>
      <c r="G635" s="43">
        <v>0</v>
      </c>
      <c r="H635" s="44">
        <v>1</v>
      </c>
      <c r="I635" s="39">
        <v>0</v>
      </c>
      <c r="K635" s="46" t="str">
        <f t="shared" si="18"/>
        <v>-</v>
      </c>
    </row>
    <row r="636" spans="1:11" ht="20.100000000000001" customHeight="1" x14ac:dyDescent="0.3">
      <c r="A636" s="39" t="s">
        <v>913</v>
      </c>
      <c r="B636" s="39" t="s">
        <v>10</v>
      </c>
      <c r="C636" s="61" t="s">
        <v>1721</v>
      </c>
      <c r="D636" s="41" t="s">
        <v>9</v>
      </c>
      <c r="E636" s="39" t="s">
        <v>1704</v>
      </c>
      <c r="F636" s="42">
        <v>0.49</v>
      </c>
      <c r="G636" s="43">
        <v>0.51</v>
      </c>
      <c r="H636" s="44">
        <v>1</v>
      </c>
      <c r="I636" s="39">
        <v>0</v>
      </c>
      <c r="K636" s="46" t="str">
        <f t="shared" si="18"/>
        <v>-</v>
      </c>
    </row>
    <row r="637" spans="1:11" ht="20.100000000000001" customHeight="1" x14ac:dyDescent="0.3">
      <c r="A637" s="39" t="s">
        <v>913</v>
      </c>
      <c r="B637" s="39" t="s">
        <v>12</v>
      </c>
      <c r="C637" s="61" t="s">
        <v>9</v>
      </c>
      <c r="D637" s="41" t="s">
        <v>9</v>
      </c>
      <c r="E637" s="39" t="s">
        <v>320</v>
      </c>
      <c r="F637" s="42">
        <v>0</v>
      </c>
      <c r="G637" s="43">
        <v>0</v>
      </c>
      <c r="H637" s="44">
        <v>1</v>
      </c>
      <c r="I637" s="39">
        <v>0</v>
      </c>
      <c r="K637" s="46" t="str">
        <f t="shared" si="18"/>
        <v>-</v>
      </c>
    </row>
    <row r="638" spans="1:11" ht="20.100000000000001" customHeight="1" x14ac:dyDescent="0.3">
      <c r="A638" s="39" t="s">
        <v>1302</v>
      </c>
      <c r="B638" s="39" t="s">
        <v>27</v>
      </c>
      <c r="C638" s="61">
        <v>28</v>
      </c>
      <c r="D638" s="41">
        <v>2</v>
      </c>
      <c r="E638" s="39" t="s">
        <v>1007</v>
      </c>
      <c r="F638" s="42">
        <v>0</v>
      </c>
      <c r="G638" s="43">
        <v>0</v>
      </c>
      <c r="H638" s="44">
        <v>1</v>
      </c>
      <c r="I638" s="39">
        <v>0</v>
      </c>
      <c r="K638" s="46">
        <f t="shared" si="18"/>
        <v>2</v>
      </c>
    </row>
    <row r="639" spans="1:11" ht="20.100000000000001" customHeight="1" x14ac:dyDescent="0.3">
      <c r="A639" s="39" t="s">
        <v>1302</v>
      </c>
      <c r="B639" s="39" t="s">
        <v>27</v>
      </c>
      <c r="C639" s="61">
        <v>8</v>
      </c>
      <c r="D639" s="41">
        <v>1</v>
      </c>
      <c r="E639" s="39" t="s">
        <v>1007</v>
      </c>
      <c r="F639" s="42">
        <v>0</v>
      </c>
      <c r="G639" s="43">
        <v>0</v>
      </c>
      <c r="H639" s="44">
        <v>1</v>
      </c>
      <c r="I639" s="39">
        <v>0</v>
      </c>
      <c r="K639" s="46">
        <f t="shared" si="18"/>
        <v>1</v>
      </c>
    </row>
    <row r="640" spans="1:11" ht="20.100000000000001" customHeight="1" x14ac:dyDescent="0.3">
      <c r="A640" s="39" t="s">
        <v>1303</v>
      </c>
      <c r="B640" s="39" t="s">
        <v>27</v>
      </c>
      <c r="C640" s="61">
        <v>128</v>
      </c>
      <c r="D640" s="41" t="s">
        <v>9</v>
      </c>
      <c r="E640" s="39" t="s">
        <v>1007</v>
      </c>
      <c r="F640" s="42">
        <v>0</v>
      </c>
      <c r="G640" s="43">
        <v>0</v>
      </c>
      <c r="H640" s="44">
        <v>1</v>
      </c>
      <c r="I640" s="39">
        <v>0</v>
      </c>
      <c r="K640" s="46" t="str">
        <f t="shared" si="18"/>
        <v>-</v>
      </c>
    </row>
    <row r="641" spans="1:11" ht="20.100000000000001" customHeight="1" x14ac:dyDescent="0.3">
      <c r="A641" s="39" t="s">
        <v>16</v>
      </c>
      <c r="B641" s="39" t="s">
        <v>1741</v>
      </c>
      <c r="C641" s="61" t="s">
        <v>9</v>
      </c>
      <c r="D641" s="41" t="s">
        <v>9</v>
      </c>
      <c r="E641" s="39" t="s">
        <v>1010</v>
      </c>
      <c r="F641" s="42">
        <v>0.24</v>
      </c>
      <c r="G641" s="43">
        <v>0.26</v>
      </c>
      <c r="H641" s="44">
        <v>1</v>
      </c>
      <c r="I641" s="39">
        <v>0</v>
      </c>
      <c r="K641" s="46" t="str">
        <f t="shared" si="18"/>
        <v>-</v>
      </c>
    </row>
    <row r="642" spans="1:11" ht="20.100000000000001" customHeight="1" x14ac:dyDescent="0.3">
      <c r="A642" s="39" t="s">
        <v>1303</v>
      </c>
      <c r="B642" s="39" t="s">
        <v>27</v>
      </c>
      <c r="C642" s="61" t="s">
        <v>1002</v>
      </c>
      <c r="D642" s="41" t="s">
        <v>9</v>
      </c>
      <c r="E642" s="39" t="s">
        <v>321</v>
      </c>
      <c r="F642" s="42">
        <v>0</v>
      </c>
      <c r="G642" s="43">
        <v>0</v>
      </c>
      <c r="H642" s="44">
        <v>1</v>
      </c>
      <c r="I642" s="39">
        <v>0</v>
      </c>
      <c r="K642" s="46" t="str">
        <f t="shared" si="18"/>
        <v>-</v>
      </c>
    </row>
    <row r="643" spans="1:11" ht="20.100000000000001" customHeight="1" x14ac:dyDescent="0.3">
      <c r="A643" s="39" t="s">
        <v>16</v>
      </c>
      <c r="B643" s="39" t="s">
        <v>1741</v>
      </c>
      <c r="C643" s="61" t="s">
        <v>9</v>
      </c>
      <c r="D643" s="41" t="s">
        <v>9</v>
      </c>
      <c r="E643" s="39" t="s">
        <v>1009</v>
      </c>
      <c r="F643" s="42">
        <v>0.49</v>
      </c>
      <c r="G643" s="43">
        <v>0.51</v>
      </c>
      <c r="H643" s="44">
        <v>1</v>
      </c>
      <c r="I643" s="39">
        <v>0</v>
      </c>
      <c r="K643" s="46" t="str">
        <f t="shared" si="18"/>
        <v>-</v>
      </c>
    </row>
    <row r="644" spans="1:11" ht="20.100000000000001" customHeight="1" x14ac:dyDescent="0.3">
      <c r="A644" s="39" t="s">
        <v>1303</v>
      </c>
      <c r="B644" s="39" t="s">
        <v>30</v>
      </c>
      <c r="C644" s="61">
        <v>128</v>
      </c>
      <c r="D644" s="41" t="s">
        <v>9</v>
      </c>
      <c r="E644" s="39" t="s">
        <v>1008</v>
      </c>
      <c r="F644" s="42">
        <v>0</v>
      </c>
      <c r="G644" s="43">
        <v>0</v>
      </c>
      <c r="H644" s="44">
        <v>1</v>
      </c>
      <c r="I644" s="39">
        <v>0</v>
      </c>
      <c r="K644" s="46" t="str">
        <f t="shared" si="18"/>
        <v>-</v>
      </c>
    </row>
    <row r="645" spans="1:11" ht="20.100000000000001" customHeight="1" x14ac:dyDescent="0.3">
      <c r="A645" s="39" t="s">
        <v>1302</v>
      </c>
      <c r="B645" s="39" t="s">
        <v>30</v>
      </c>
      <c r="C645" s="61">
        <v>8</v>
      </c>
      <c r="D645" s="41">
        <v>1</v>
      </c>
      <c r="E645" s="39" t="s">
        <v>1008</v>
      </c>
      <c r="F645" s="42">
        <v>0</v>
      </c>
      <c r="G645" s="43">
        <v>0</v>
      </c>
      <c r="H645" s="44">
        <v>1</v>
      </c>
      <c r="I645" s="39">
        <v>0</v>
      </c>
      <c r="K645" s="46">
        <f t="shared" si="18"/>
        <v>1</v>
      </c>
    </row>
    <row r="646" spans="1:11" ht="20.100000000000001" customHeight="1" x14ac:dyDescent="0.3">
      <c r="A646" s="39" t="s">
        <v>1302</v>
      </c>
      <c r="B646" s="39" t="s">
        <v>30</v>
      </c>
      <c r="C646" s="61">
        <v>28</v>
      </c>
      <c r="D646" s="41">
        <v>2</v>
      </c>
      <c r="E646" s="39" t="s">
        <v>1008</v>
      </c>
      <c r="F646" s="42">
        <v>0</v>
      </c>
      <c r="G646" s="43">
        <v>0</v>
      </c>
      <c r="H646" s="44">
        <v>1</v>
      </c>
      <c r="I646" s="39">
        <v>0</v>
      </c>
      <c r="K646" s="46">
        <f t="shared" si="18"/>
        <v>2</v>
      </c>
    </row>
    <row r="647" spans="1:11" ht="20.100000000000001" customHeight="1" x14ac:dyDescent="0.3">
      <c r="A647" s="39" t="s">
        <v>1302</v>
      </c>
      <c r="B647" s="39" t="s">
        <v>27</v>
      </c>
      <c r="C647" s="61" t="s">
        <v>952</v>
      </c>
      <c r="D647" s="41">
        <v>1</v>
      </c>
      <c r="E647" s="39" t="s">
        <v>322</v>
      </c>
      <c r="F647" s="42">
        <v>0</v>
      </c>
      <c r="G647" s="43">
        <v>0</v>
      </c>
      <c r="H647" s="44">
        <v>1</v>
      </c>
      <c r="I647" s="39">
        <v>0</v>
      </c>
      <c r="K647" s="46">
        <f t="shared" si="18"/>
        <v>1</v>
      </c>
    </row>
    <row r="648" spans="1:11" ht="20.100000000000001" customHeight="1" x14ac:dyDescent="0.3">
      <c r="A648" s="39" t="s">
        <v>16</v>
      </c>
      <c r="B648" s="39" t="s">
        <v>1742</v>
      </c>
      <c r="C648" s="61">
        <v>16</v>
      </c>
      <c r="D648" s="41" t="s">
        <v>9</v>
      </c>
      <c r="E648" s="39" t="s">
        <v>323</v>
      </c>
      <c r="F648" s="42">
        <v>-100</v>
      </c>
      <c r="G648" s="43">
        <v>100</v>
      </c>
      <c r="H648" s="44">
        <v>1</v>
      </c>
      <c r="I648" s="39">
        <v>0</v>
      </c>
      <c r="K648" s="46" t="str">
        <f t="shared" si="18"/>
        <v>-</v>
      </c>
    </row>
    <row r="649" spans="1:11" ht="20.100000000000001" customHeight="1" x14ac:dyDescent="0.3">
      <c r="A649" s="39" t="s">
        <v>13</v>
      </c>
      <c r="B649" s="39" t="s">
        <v>986</v>
      </c>
      <c r="C649" s="61" t="s">
        <v>1011</v>
      </c>
      <c r="D649" s="41" t="s">
        <v>9</v>
      </c>
      <c r="E649" s="39" t="s">
        <v>323</v>
      </c>
      <c r="F649" s="42">
        <v>-4.0999999999999996</v>
      </c>
      <c r="G649" s="43">
        <v>-3.9</v>
      </c>
      <c r="H649" s="44">
        <v>1</v>
      </c>
      <c r="I649" s="39">
        <v>0</v>
      </c>
      <c r="K649" s="46" t="str">
        <f t="shared" ref="K649:K708" si="19">IF(ISNUMBER(SEARCH("MK_", A649)), IF(ISNUMBER(SEARCH("1", A649)), 1, IF(ISNUMBER(SEARCH("2", A649)), 2, IF(ISNUMBER(SEARCH("3", A649)), 3, IF(ISNUMBER(SEARCH("4", A649)), 4, IF(ISNUMBER(SEARCH("5", A649)), 5, "-"))))),D649)</f>
        <v>-</v>
      </c>
    </row>
    <row r="650" spans="1:11" ht="20.100000000000001" customHeight="1" x14ac:dyDescent="0.3">
      <c r="A650" s="39" t="s">
        <v>1302</v>
      </c>
      <c r="B650" s="39" t="s">
        <v>30</v>
      </c>
      <c r="C650" s="61" t="s">
        <v>952</v>
      </c>
      <c r="D650" s="41">
        <v>1</v>
      </c>
      <c r="E650" s="39" t="s">
        <v>324</v>
      </c>
      <c r="F650" s="42">
        <v>0</v>
      </c>
      <c r="G650" s="43">
        <v>0</v>
      </c>
      <c r="H650" s="44">
        <v>1</v>
      </c>
      <c r="I650" s="39">
        <v>0</v>
      </c>
      <c r="K650" s="46">
        <f t="shared" si="19"/>
        <v>1</v>
      </c>
    </row>
    <row r="651" spans="1:11" ht="20.100000000000001" customHeight="1" x14ac:dyDescent="0.3">
      <c r="A651" s="39" t="s">
        <v>1302</v>
      </c>
      <c r="B651" s="39" t="s">
        <v>27</v>
      </c>
      <c r="C651" s="61" t="s">
        <v>969</v>
      </c>
      <c r="D651" s="41">
        <v>1</v>
      </c>
      <c r="E651" s="39" t="s">
        <v>325</v>
      </c>
      <c r="F651" s="42">
        <v>0</v>
      </c>
      <c r="G651" s="43">
        <v>0</v>
      </c>
      <c r="H651" s="44">
        <v>1</v>
      </c>
      <c r="I651" s="39">
        <v>0</v>
      </c>
      <c r="K651" s="46">
        <f t="shared" si="19"/>
        <v>1</v>
      </c>
    </row>
    <row r="652" spans="1:11" ht="20.100000000000001" customHeight="1" x14ac:dyDescent="0.3">
      <c r="A652" s="39" t="s">
        <v>16</v>
      </c>
      <c r="B652" s="39" t="s">
        <v>1742</v>
      </c>
      <c r="C652" s="61">
        <v>17</v>
      </c>
      <c r="D652" s="41" t="s">
        <v>9</v>
      </c>
      <c r="E652" s="39" t="s">
        <v>326</v>
      </c>
      <c r="F652" s="42">
        <v>-100</v>
      </c>
      <c r="G652" s="43">
        <v>100</v>
      </c>
      <c r="H652" s="44">
        <v>1</v>
      </c>
      <c r="I652" s="39">
        <v>0</v>
      </c>
      <c r="K652" s="46" t="str">
        <f t="shared" si="19"/>
        <v>-</v>
      </c>
    </row>
    <row r="653" spans="1:11" ht="20.100000000000001" customHeight="1" x14ac:dyDescent="0.3">
      <c r="A653" s="39" t="s">
        <v>13</v>
      </c>
      <c r="B653" s="39" t="s">
        <v>986</v>
      </c>
      <c r="C653" s="61" t="s">
        <v>1012</v>
      </c>
      <c r="D653" s="41" t="s">
        <v>9</v>
      </c>
      <c r="E653" s="39" t="s">
        <v>326</v>
      </c>
      <c r="F653" s="42">
        <v>-4.0999999999999996</v>
      </c>
      <c r="G653" s="43">
        <v>-3.9</v>
      </c>
      <c r="H653" s="44">
        <v>1</v>
      </c>
      <c r="I653" s="39">
        <v>0</v>
      </c>
      <c r="K653" s="46" t="str">
        <f t="shared" si="19"/>
        <v>-</v>
      </c>
    </row>
    <row r="654" spans="1:11" ht="20.100000000000001" customHeight="1" x14ac:dyDescent="0.3">
      <c r="A654" s="39" t="s">
        <v>1302</v>
      </c>
      <c r="B654" s="39" t="s">
        <v>30</v>
      </c>
      <c r="C654" s="61" t="s">
        <v>969</v>
      </c>
      <c r="D654" s="41">
        <v>1</v>
      </c>
      <c r="E654" s="39" t="s">
        <v>327</v>
      </c>
      <c r="F654" s="42">
        <v>0</v>
      </c>
      <c r="G654" s="43">
        <v>0</v>
      </c>
      <c r="H654" s="44">
        <v>1</v>
      </c>
      <c r="I654" s="39">
        <v>0</v>
      </c>
      <c r="K654" s="46">
        <f t="shared" si="19"/>
        <v>1</v>
      </c>
    </row>
    <row r="655" spans="1:11" ht="20.100000000000001" customHeight="1" x14ac:dyDescent="0.3">
      <c r="A655" s="39" t="s">
        <v>1302</v>
      </c>
      <c r="B655" s="39" t="s">
        <v>27</v>
      </c>
      <c r="C655" s="61" t="s">
        <v>983</v>
      </c>
      <c r="D655" s="41">
        <v>4</v>
      </c>
      <c r="E655" s="39" t="s">
        <v>328</v>
      </c>
      <c r="F655" s="42">
        <v>0</v>
      </c>
      <c r="G655" s="43">
        <v>0</v>
      </c>
      <c r="H655" s="44">
        <v>1</v>
      </c>
      <c r="I655" s="39">
        <v>0</v>
      </c>
      <c r="K655" s="46">
        <f t="shared" si="19"/>
        <v>4</v>
      </c>
    </row>
    <row r="656" spans="1:11" ht="20.100000000000001" customHeight="1" x14ac:dyDescent="0.3">
      <c r="A656" s="39" t="s">
        <v>16</v>
      </c>
      <c r="B656" s="39" t="s">
        <v>1742</v>
      </c>
      <c r="C656" s="61">
        <v>18</v>
      </c>
      <c r="D656" s="41" t="s">
        <v>9</v>
      </c>
      <c r="E656" s="39" t="s">
        <v>329</v>
      </c>
      <c r="F656" s="42">
        <v>-100</v>
      </c>
      <c r="G656" s="43">
        <v>100</v>
      </c>
      <c r="H656" s="44">
        <v>1</v>
      </c>
      <c r="I656" s="39">
        <v>0</v>
      </c>
      <c r="K656" s="46" t="str">
        <f t="shared" si="19"/>
        <v>-</v>
      </c>
    </row>
    <row r="657" spans="1:11" ht="20.100000000000001" customHeight="1" x14ac:dyDescent="0.3">
      <c r="A657" s="39" t="s">
        <v>13</v>
      </c>
      <c r="B657" s="39" t="s">
        <v>986</v>
      </c>
      <c r="C657" s="61" t="s">
        <v>1013</v>
      </c>
      <c r="D657" s="41" t="s">
        <v>9</v>
      </c>
      <c r="E657" s="39" t="s">
        <v>329</v>
      </c>
      <c r="F657" s="42">
        <v>3.9</v>
      </c>
      <c r="G657" s="43">
        <v>4.0999999999999996</v>
      </c>
      <c r="H657" s="44">
        <v>1</v>
      </c>
      <c r="I657" s="39">
        <v>0</v>
      </c>
      <c r="K657" s="46" t="str">
        <f t="shared" si="19"/>
        <v>-</v>
      </c>
    </row>
    <row r="658" spans="1:11" ht="20.100000000000001" customHeight="1" x14ac:dyDescent="0.3">
      <c r="A658" s="39" t="s">
        <v>1302</v>
      </c>
      <c r="B658" s="39" t="s">
        <v>30</v>
      </c>
      <c r="C658" s="61" t="s">
        <v>983</v>
      </c>
      <c r="D658" s="41">
        <v>4</v>
      </c>
      <c r="E658" s="39" t="s">
        <v>330</v>
      </c>
      <c r="F658" s="42">
        <v>0</v>
      </c>
      <c r="G658" s="43">
        <v>0</v>
      </c>
      <c r="H658" s="44">
        <v>1</v>
      </c>
      <c r="I658" s="39">
        <v>0</v>
      </c>
      <c r="K658" s="46">
        <f t="shared" si="19"/>
        <v>4</v>
      </c>
    </row>
    <row r="659" spans="1:11" ht="20.100000000000001" customHeight="1" x14ac:dyDescent="0.3">
      <c r="A659" s="39" t="s">
        <v>912</v>
      </c>
      <c r="B659" s="39" t="s">
        <v>15</v>
      </c>
      <c r="C659" s="61" t="s">
        <v>9</v>
      </c>
      <c r="D659" s="41" t="s">
        <v>9</v>
      </c>
      <c r="E659" s="39" t="s">
        <v>331</v>
      </c>
      <c r="F659" s="42">
        <v>0</v>
      </c>
      <c r="G659" s="43">
        <v>0</v>
      </c>
      <c r="H659" s="44">
        <v>1</v>
      </c>
      <c r="I659" s="39">
        <v>0</v>
      </c>
      <c r="K659" s="46" t="str">
        <f t="shared" si="19"/>
        <v>-</v>
      </c>
    </row>
    <row r="660" spans="1:11" ht="20.100000000000001" customHeight="1" x14ac:dyDescent="0.3">
      <c r="A660" s="39" t="s">
        <v>913</v>
      </c>
      <c r="B660" s="39" t="s">
        <v>15</v>
      </c>
      <c r="C660" s="61" t="s">
        <v>9</v>
      </c>
      <c r="D660" s="41" t="s">
        <v>9</v>
      </c>
      <c r="E660" s="39" t="s">
        <v>332</v>
      </c>
      <c r="F660" s="42">
        <v>0</v>
      </c>
      <c r="G660" s="43">
        <v>0</v>
      </c>
      <c r="H660" s="44">
        <v>1</v>
      </c>
      <c r="I660" s="39">
        <v>0</v>
      </c>
      <c r="K660" s="46" t="str">
        <f t="shared" si="19"/>
        <v>-</v>
      </c>
    </row>
    <row r="661" spans="1:11" ht="20.100000000000001" customHeight="1" x14ac:dyDescent="0.3">
      <c r="A661" s="39" t="s">
        <v>1303</v>
      </c>
      <c r="B661" s="39" t="s">
        <v>30</v>
      </c>
      <c r="C661" s="61" t="s">
        <v>1014</v>
      </c>
      <c r="D661" s="41" t="s">
        <v>9</v>
      </c>
      <c r="E661" s="39" t="s">
        <v>333</v>
      </c>
      <c r="F661" s="42">
        <v>0</v>
      </c>
      <c r="G661" s="43">
        <v>0</v>
      </c>
      <c r="H661" s="44">
        <v>1</v>
      </c>
      <c r="I661" s="39">
        <v>0</v>
      </c>
      <c r="K661" s="46" t="str">
        <f t="shared" si="19"/>
        <v>-</v>
      </c>
    </row>
    <row r="662" spans="1:11" ht="20.100000000000001" customHeight="1" x14ac:dyDescent="0.3">
      <c r="A662" s="39" t="s">
        <v>1303</v>
      </c>
      <c r="B662" s="39" t="s">
        <v>27</v>
      </c>
      <c r="C662" s="61" t="s">
        <v>1015</v>
      </c>
      <c r="D662" s="41" t="s">
        <v>9</v>
      </c>
      <c r="E662" s="39" t="s">
        <v>334</v>
      </c>
      <c r="F662" s="42">
        <v>0</v>
      </c>
      <c r="G662" s="43">
        <v>0</v>
      </c>
      <c r="H662" s="44">
        <v>1</v>
      </c>
      <c r="I662" s="39">
        <v>0</v>
      </c>
      <c r="K662" s="46" t="str">
        <f t="shared" si="19"/>
        <v>-</v>
      </c>
    </row>
    <row r="663" spans="1:11" ht="20.100000000000001" customHeight="1" x14ac:dyDescent="0.3">
      <c r="A663" s="39" t="s">
        <v>1303</v>
      </c>
      <c r="B663" s="39" t="s">
        <v>27</v>
      </c>
      <c r="C663" s="61" t="s">
        <v>1289</v>
      </c>
      <c r="D663" s="41" t="s">
        <v>9</v>
      </c>
      <c r="E663" s="39" t="s">
        <v>1288</v>
      </c>
      <c r="F663" s="42">
        <v>0</v>
      </c>
      <c r="G663" s="43">
        <v>0</v>
      </c>
      <c r="H663" s="44">
        <v>1</v>
      </c>
      <c r="I663" s="39">
        <v>0</v>
      </c>
      <c r="K663" s="46" t="str">
        <f t="shared" si="19"/>
        <v>-</v>
      </c>
    </row>
    <row r="664" spans="1:11" ht="20.100000000000001" customHeight="1" x14ac:dyDescent="0.3">
      <c r="A664" s="39" t="s">
        <v>1302</v>
      </c>
      <c r="B664" s="39" t="s">
        <v>27</v>
      </c>
      <c r="C664" s="61">
        <v>3</v>
      </c>
      <c r="D664" s="41">
        <v>2</v>
      </c>
      <c r="E664" s="39" t="s">
        <v>1016</v>
      </c>
      <c r="F664" s="42">
        <v>0</v>
      </c>
      <c r="G664" s="43">
        <v>0</v>
      </c>
      <c r="H664" s="44">
        <v>1</v>
      </c>
      <c r="I664" s="39">
        <v>0</v>
      </c>
      <c r="K664" s="46">
        <f t="shared" si="19"/>
        <v>2</v>
      </c>
    </row>
    <row r="665" spans="1:11" ht="20.100000000000001" customHeight="1" x14ac:dyDescent="0.3">
      <c r="A665" s="39" t="s">
        <v>1302</v>
      </c>
      <c r="B665" s="39" t="s">
        <v>27</v>
      </c>
      <c r="C665" s="61">
        <v>8</v>
      </c>
      <c r="D665" s="41">
        <v>1</v>
      </c>
      <c r="E665" s="39" t="s">
        <v>1016</v>
      </c>
      <c r="F665" s="42">
        <v>0</v>
      </c>
      <c r="G665" s="43">
        <v>0</v>
      </c>
      <c r="H665" s="44">
        <v>1</v>
      </c>
      <c r="I665" s="39">
        <v>0</v>
      </c>
      <c r="K665" s="46">
        <f t="shared" si="19"/>
        <v>1</v>
      </c>
    </row>
    <row r="666" spans="1:11" ht="20.100000000000001" customHeight="1" x14ac:dyDescent="0.3">
      <c r="A666" s="39" t="s">
        <v>16</v>
      </c>
      <c r="B666" s="39" t="s">
        <v>1742</v>
      </c>
      <c r="C666" s="61" t="s">
        <v>1024</v>
      </c>
      <c r="D666" s="41" t="s">
        <v>9</v>
      </c>
      <c r="E666" s="39" t="s">
        <v>335</v>
      </c>
      <c r="F666" s="42">
        <v>1.4999999999999999E-2</v>
      </c>
      <c r="G666" s="43">
        <v>3.5000000000000003E-2</v>
      </c>
      <c r="H666" s="44">
        <v>1</v>
      </c>
      <c r="I666" s="39">
        <v>0</v>
      </c>
      <c r="K666" s="46" t="str">
        <f t="shared" si="19"/>
        <v>-</v>
      </c>
    </row>
    <row r="667" spans="1:11" ht="20.100000000000001" customHeight="1" x14ac:dyDescent="0.3">
      <c r="A667" s="39" t="s">
        <v>1302</v>
      </c>
      <c r="B667" s="39" t="s">
        <v>30</v>
      </c>
      <c r="C667" s="61">
        <v>8</v>
      </c>
      <c r="D667" s="41">
        <v>1</v>
      </c>
      <c r="E667" s="39" t="s">
        <v>1017</v>
      </c>
      <c r="F667" s="42">
        <v>0</v>
      </c>
      <c r="G667" s="43">
        <v>0</v>
      </c>
      <c r="H667" s="44">
        <v>1</v>
      </c>
      <c r="I667" s="39">
        <v>0</v>
      </c>
      <c r="K667" s="46">
        <f t="shared" si="19"/>
        <v>1</v>
      </c>
    </row>
    <row r="668" spans="1:11" ht="20.100000000000001" customHeight="1" x14ac:dyDescent="0.3">
      <c r="A668" s="39" t="s">
        <v>1302</v>
      </c>
      <c r="B668" s="39" t="s">
        <v>30</v>
      </c>
      <c r="C668" s="61">
        <v>3</v>
      </c>
      <c r="D668" s="41">
        <v>2</v>
      </c>
      <c r="E668" s="39" t="s">
        <v>1017</v>
      </c>
      <c r="F668" s="42">
        <v>0</v>
      </c>
      <c r="G668" s="43">
        <v>0</v>
      </c>
      <c r="H668" s="44">
        <v>1</v>
      </c>
      <c r="I668" s="39">
        <v>0</v>
      </c>
      <c r="K668" s="46">
        <f t="shared" si="19"/>
        <v>2</v>
      </c>
    </row>
    <row r="669" spans="1:11" ht="20.100000000000001" customHeight="1" x14ac:dyDescent="0.3">
      <c r="A669" s="39" t="s">
        <v>1302</v>
      </c>
      <c r="B669" s="39" t="s">
        <v>27</v>
      </c>
      <c r="C669" s="61" t="s">
        <v>1018</v>
      </c>
      <c r="D669" s="41">
        <v>4</v>
      </c>
      <c r="E669" s="39" t="s">
        <v>336</v>
      </c>
      <c r="F669" s="42">
        <v>0</v>
      </c>
      <c r="G669" s="43">
        <v>0</v>
      </c>
      <c r="H669" s="44">
        <v>1</v>
      </c>
      <c r="I669" s="39">
        <v>0</v>
      </c>
      <c r="K669" s="46">
        <f t="shared" si="19"/>
        <v>4</v>
      </c>
    </row>
    <row r="670" spans="1:11" ht="20.100000000000001" customHeight="1" x14ac:dyDescent="0.3">
      <c r="A670" s="39" t="s">
        <v>16</v>
      </c>
      <c r="B670" s="39" t="s">
        <v>1742</v>
      </c>
      <c r="C670" s="61" t="s">
        <v>1388</v>
      </c>
      <c r="D670" s="41" t="s">
        <v>9</v>
      </c>
      <c r="E670" s="39" t="s">
        <v>337</v>
      </c>
      <c r="F670" s="42">
        <v>1.54</v>
      </c>
      <c r="G670" s="43">
        <v>1.62</v>
      </c>
      <c r="H670" s="44">
        <v>1</v>
      </c>
      <c r="I670" s="39">
        <v>0</v>
      </c>
      <c r="K670" s="46" t="str">
        <f t="shared" si="19"/>
        <v>-</v>
      </c>
    </row>
    <row r="671" spans="1:11" ht="20.100000000000001" customHeight="1" x14ac:dyDescent="0.3">
      <c r="A671" s="39" t="s">
        <v>1302</v>
      </c>
      <c r="B671" s="39" t="s">
        <v>30</v>
      </c>
      <c r="C671" s="61" t="s">
        <v>1018</v>
      </c>
      <c r="D671" s="41">
        <v>4</v>
      </c>
      <c r="E671" s="39" t="s">
        <v>338</v>
      </c>
      <c r="F671" s="42">
        <v>0</v>
      </c>
      <c r="G671" s="43">
        <v>0</v>
      </c>
      <c r="H671" s="44">
        <v>1</v>
      </c>
      <c r="I671" s="39">
        <v>0</v>
      </c>
      <c r="K671" s="46">
        <f t="shared" si="19"/>
        <v>4</v>
      </c>
    </row>
    <row r="672" spans="1:11" ht="20.100000000000001" customHeight="1" x14ac:dyDescent="0.3">
      <c r="A672" s="39" t="s">
        <v>1302</v>
      </c>
      <c r="B672" s="39" t="s">
        <v>27</v>
      </c>
      <c r="C672" s="61" t="s">
        <v>983</v>
      </c>
      <c r="D672" s="41">
        <v>4</v>
      </c>
      <c r="E672" s="39" t="s">
        <v>339</v>
      </c>
      <c r="F672" s="42">
        <v>0</v>
      </c>
      <c r="G672" s="43">
        <v>0</v>
      </c>
      <c r="H672" s="44">
        <v>1</v>
      </c>
      <c r="I672" s="39">
        <v>0</v>
      </c>
      <c r="K672" s="46">
        <f t="shared" si="19"/>
        <v>4</v>
      </c>
    </row>
    <row r="673" spans="1:11" ht="20.100000000000001" customHeight="1" x14ac:dyDescent="0.3">
      <c r="A673" s="39" t="s">
        <v>16</v>
      </c>
      <c r="B673" s="39" t="s">
        <v>1741</v>
      </c>
      <c r="C673" s="61" t="s">
        <v>9</v>
      </c>
      <c r="D673" s="41" t="s">
        <v>9</v>
      </c>
      <c r="E673" s="39" t="s">
        <v>340</v>
      </c>
      <c r="F673" s="42">
        <v>0.32</v>
      </c>
      <c r="G673" s="43">
        <v>0.36</v>
      </c>
      <c r="H673" s="44">
        <v>1</v>
      </c>
      <c r="I673" s="39">
        <v>0</v>
      </c>
      <c r="K673" s="46" t="str">
        <f t="shared" si="19"/>
        <v>-</v>
      </c>
    </row>
    <row r="674" spans="1:11" ht="20.100000000000001" customHeight="1" x14ac:dyDescent="0.3">
      <c r="A674" s="39" t="s">
        <v>1302</v>
      </c>
      <c r="B674" s="39" t="s">
        <v>30</v>
      </c>
      <c r="C674" s="61" t="s">
        <v>983</v>
      </c>
      <c r="D674" s="41">
        <v>4</v>
      </c>
      <c r="E674" s="39" t="s">
        <v>341</v>
      </c>
      <c r="F674" s="42">
        <v>0</v>
      </c>
      <c r="G674" s="43">
        <v>0</v>
      </c>
      <c r="H674" s="44">
        <v>1</v>
      </c>
      <c r="I674" s="39">
        <v>0</v>
      </c>
      <c r="K674" s="46">
        <f t="shared" si="19"/>
        <v>4</v>
      </c>
    </row>
    <row r="675" spans="1:11" ht="20.100000000000001" customHeight="1" x14ac:dyDescent="0.3">
      <c r="A675" s="39" t="s">
        <v>13</v>
      </c>
      <c r="B675" s="39" t="s">
        <v>986</v>
      </c>
      <c r="C675" s="61" t="s">
        <v>1022</v>
      </c>
      <c r="D675" s="41" t="s">
        <v>9</v>
      </c>
      <c r="E675" s="39" t="s">
        <v>342</v>
      </c>
      <c r="F675" s="42">
        <v>1.47</v>
      </c>
      <c r="G675" s="43">
        <v>1.53</v>
      </c>
      <c r="H675" s="44">
        <v>1</v>
      </c>
      <c r="I675" s="39">
        <v>0</v>
      </c>
      <c r="K675" s="46" t="str">
        <f t="shared" si="19"/>
        <v>-</v>
      </c>
    </row>
    <row r="676" spans="1:11" ht="20.100000000000001" customHeight="1" x14ac:dyDescent="0.3">
      <c r="A676" s="39" t="s">
        <v>1303</v>
      </c>
      <c r="B676" s="39" t="s">
        <v>30</v>
      </c>
      <c r="C676" s="61" t="s">
        <v>1289</v>
      </c>
      <c r="D676" s="41" t="s">
        <v>9</v>
      </c>
      <c r="E676" s="39" t="s">
        <v>1290</v>
      </c>
      <c r="F676" s="42">
        <v>0</v>
      </c>
      <c r="G676" s="43">
        <v>0</v>
      </c>
      <c r="H676" s="44">
        <v>1</v>
      </c>
      <c r="I676" s="39">
        <v>0</v>
      </c>
      <c r="K676" s="46" t="str">
        <f t="shared" si="19"/>
        <v>-</v>
      </c>
    </row>
    <row r="677" spans="1:11" ht="20.100000000000001" customHeight="1" x14ac:dyDescent="0.3">
      <c r="A677" s="39" t="s">
        <v>1303</v>
      </c>
      <c r="B677" s="39" t="s">
        <v>27</v>
      </c>
      <c r="C677" s="61" t="s">
        <v>1292</v>
      </c>
      <c r="D677" s="41" t="s">
        <v>9</v>
      </c>
      <c r="E677" s="39" t="s">
        <v>1291</v>
      </c>
      <c r="F677" s="42">
        <v>0</v>
      </c>
      <c r="G677" s="43">
        <v>0</v>
      </c>
      <c r="H677" s="44">
        <v>1</v>
      </c>
      <c r="I677" s="39">
        <v>0</v>
      </c>
      <c r="K677" s="46" t="str">
        <f t="shared" si="19"/>
        <v>-</v>
      </c>
    </row>
    <row r="678" spans="1:11" ht="20.100000000000001" customHeight="1" x14ac:dyDescent="0.3">
      <c r="A678" s="39" t="s">
        <v>1302</v>
      </c>
      <c r="B678" s="39" t="s">
        <v>27</v>
      </c>
      <c r="C678" s="61">
        <v>3</v>
      </c>
      <c r="D678" s="41">
        <v>2</v>
      </c>
      <c r="E678" s="39" t="s">
        <v>1027</v>
      </c>
      <c r="F678" s="42">
        <v>0</v>
      </c>
      <c r="G678" s="43">
        <v>0</v>
      </c>
      <c r="H678" s="44">
        <v>1</v>
      </c>
      <c r="I678" s="39">
        <v>0</v>
      </c>
      <c r="K678" s="46">
        <f t="shared" si="19"/>
        <v>2</v>
      </c>
    </row>
    <row r="679" spans="1:11" ht="20.100000000000001" customHeight="1" x14ac:dyDescent="0.3">
      <c r="A679" s="39" t="s">
        <v>1302</v>
      </c>
      <c r="B679" s="39" t="s">
        <v>27</v>
      </c>
      <c r="C679" s="61">
        <v>8</v>
      </c>
      <c r="D679" s="41">
        <v>1</v>
      </c>
      <c r="E679" s="39" t="s">
        <v>1027</v>
      </c>
      <c r="F679" s="42">
        <v>0</v>
      </c>
      <c r="G679" s="43">
        <v>0</v>
      </c>
      <c r="H679" s="44">
        <v>1</v>
      </c>
      <c r="I679" s="39">
        <v>0</v>
      </c>
      <c r="K679" s="46">
        <f t="shared" si="19"/>
        <v>1</v>
      </c>
    </row>
    <row r="680" spans="1:11" ht="20.100000000000001" customHeight="1" x14ac:dyDescent="0.3">
      <c r="A680" s="39" t="s">
        <v>16</v>
      </c>
      <c r="B680" s="39" t="s">
        <v>1742</v>
      </c>
      <c r="C680" s="61" t="s">
        <v>1026</v>
      </c>
      <c r="D680" s="41" t="s">
        <v>9</v>
      </c>
      <c r="E680" s="39" t="s">
        <v>343</v>
      </c>
      <c r="F680" s="42">
        <v>0.15</v>
      </c>
      <c r="G680" s="43">
        <v>0.19</v>
      </c>
      <c r="H680" s="44">
        <v>1</v>
      </c>
      <c r="I680" s="39">
        <v>0</v>
      </c>
      <c r="K680" s="46" t="str">
        <f t="shared" si="19"/>
        <v>-</v>
      </c>
    </row>
    <row r="681" spans="1:11" ht="20.100000000000001" customHeight="1" x14ac:dyDescent="0.3">
      <c r="A681" s="39" t="s">
        <v>1302</v>
      </c>
      <c r="B681" s="39" t="s">
        <v>30</v>
      </c>
      <c r="C681" s="61">
        <v>8</v>
      </c>
      <c r="D681" s="41">
        <v>1</v>
      </c>
      <c r="E681" s="39" t="s">
        <v>1028</v>
      </c>
      <c r="F681" s="42">
        <v>0</v>
      </c>
      <c r="G681" s="43">
        <v>0</v>
      </c>
      <c r="H681" s="44">
        <v>1</v>
      </c>
      <c r="I681" s="39">
        <v>0</v>
      </c>
      <c r="K681" s="46">
        <f t="shared" si="19"/>
        <v>1</v>
      </c>
    </row>
    <row r="682" spans="1:11" ht="20.100000000000001" customHeight="1" x14ac:dyDescent="0.3">
      <c r="A682" s="39" t="s">
        <v>1302</v>
      </c>
      <c r="B682" s="39" t="s">
        <v>30</v>
      </c>
      <c r="C682" s="61">
        <v>3</v>
      </c>
      <c r="D682" s="41">
        <v>2</v>
      </c>
      <c r="E682" s="39" t="s">
        <v>1028</v>
      </c>
      <c r="F682" s="42">
        <v>0</v>
      </c>
      <c r="G682" s="43">
        <v>0</v>
      </c>
      <c r="H682" s="44">
        <v>1</v>
      </c>
      <c r="I682" s="39">
        <v>0</v>
      </c>
      <c r="K682" s="46">
        <f t="shared" si="19"/>
        <v>2</v>
      </c>
    </row>
    <row r="683" spans="1:11" ht="20.100000000000001" customHeight="1" x14ac:dyDescent="0.3">
      <c r="A683" s="39" t="s">
        <v>1302</v>
      </c>
      <c r="B683" s="39" t="s">
        <v>27</v>
      </c>
      <c r="C683" s="61" t="s">
        <v>1018</v>
      </c>
      <c r="D683" s="41">
        <v>4</v>
      </c>
      <c r="E683" s="39" t="s">
        <v>344</v>
      </c>
      <c r="F683" s="42">
        <v>0</v>
      </c>
      <c r="G683" s="43">
        <v>0</v>
      </c>
      <c r="H683" s="44">
        <v>1</v>
      </c>
      <c r="I683" s="39">
        <v>0</v>
      </c>
      <c r="K683" s="46">
        <f t="shared" si="19"/>
        <v>4</v>
      </c>
    </row>
    <row r="684" spans="1:11" ht="20.100000000000001" customHeight="1" x14ac:dyDescent="0.3">
      <c r="A684" s="39" t="s">
        <v>16</v>
      </c>
      <c r="B684" s="39" t="s">
        <v>1742</v>
      </c>
      <c r="C684" s="61" t="s">
        <v>1389</v>
      </c>
      <c r="D684" s="41" t="s">
        <v>9</v>
      </c>
      <c r="E684" s="39" t="s">
        <v>346</v>
      </c>
      <c r="F684" s="42">
        <v>1.66</v>
      </c>
      <c r="G684" s="43">
        <v>1.72</v>
      </c>
      <c r="H684" s="44">
        <v>1</v>
      </c>
      <c r="I684" s="39">
        <v>0</v>
      </c>
      <c r="K684" s="46" t="str">
        <f t="shared" si="19"/>
        <v>-</v>
      </c>
    </row>
    <row r="685" spans="1:11" ht="20.100000000000001" customHeight="1" x14ac:dyDescent="0.3">
      <c r="A685" s="39" t="s">
        <v>1302</v>
      </c>
      <c r="B685" s="39" t="s">
        <v>30</v>
      </c>
      <c r="C685" s="61" t="s">
        <v>1018</v>
      </c>
      <c r="D685" s="41">
        <v>4</v>
      </c>
      <c r="E685" s="39" t="s">
        <v>345</v>
      </c>
      <c r="F685" s="42">
        <v>0</v>
      </c>
      <c r="G685" s="43">
        <v>0</v>
      </c>
      <c r="H685" s="44">
        <v>1</v>
      </c>
      <c r="I685" s="39">
        <v>0</v>
      </c>
      <c r="K685" s="46">
        <f t="shared" si="19"/>
        <v>4</v>
      </c>
    </row>
    <row r="686" spans="1:11" ht="20.100000000000001" customHeight="1" x14ac:dyDescent="0.3">
      <c r="A686" s="39" t="s">
        <v>1302</v>
      </c>
      <c r="B686" s="39" t="s">
        <v>27</v>
      </c>
      <c r="C686" s="61" t="s">
        <v>983</v>
      </c>
      <c r="D686" s="41">
        <v>4</v>
      </c>
      <c r="E686" s="39" t="s">
        <v>348</v>
      </c>
      <c r="F686" s="42">
        <v>0</v>
      </c>
      <c r="G686" s="43">
        <v>0</v>
      </c>
      <c r="H686" s="44">
        <v>1</v>
      </c>
      <c r="I686" s="39">
        <v>0</v>
      </c>
      <c r="K686" s="46">
        <f t="shared" si="19"/>
        <v>4</v>
      </c>
    </row>
    <row r="687" spans="1:11" ht="20.100000000000001" customHeight="1" x14ac:dyDescent="0.3">
      <c r="A687" s="39" t="s">
        <v>16</v>
      </c>
      <c r="B687" s="39" t="s">
        <v>1741</v>
      </c>
      <c r="C687" s="61" t="s">
        <v>9</v>
      </c>
      <c r="D687" s="41" t="s">
        <v>9</v>
      </c>
      <c r="E687" s="39" t="s">
        <v>350</v>
      </c>
      <c r="F687" s="42">
        <v>2.36</v>
      </c>
      <c r="G687" s="43">
        <v>2.46</v>
      </c>
      <c r="H687" s="44">
        <v>1</v>
      </c>
      <c r="I687" s="39">
        <v>0</v>
      </c>
      <c r="K687" s="46" t="str">
        <f t="shared" si="19"/>
        <v>-</v>
      </c>
    </row>
    <row r="688" spans="1:11" ht="20.100000000000001" customHeight="1" x14ac:dyDescent="0.3">
      <c r="A688" s="39" t="s">
        <v>1302</v>
      </c>
      <c r="B688" s="39" t="s">
        <v>30</v>
      </c>
      <c r="C688" s="61" t="s">
        <v>983</v>
      </c>
      <c r="D688" s="41">
        <v>4</v>
      </c>
      <c r="E688" s="39" t="s">
        <v>349</v>
      </c>
      <c r="F688" s="42">
        <v>0</v>
      </c>
      <c r="G688" s="43">
        <v>0</v>
      </c>
      <c r="H688" s="44">
        <v>1</v>
      </c>
      <c r="I688" s="39">
        <v>0</v>
      </c>
      <c r="K688" s="46">
        <f t="shared" si="19"/>
        <v>4</v>
      </c>
    </row>
    <row r="689" spans="1:11" ht="20.100000000000001" customHeight="1" x14ac:dyDescent="0.3">
      <c r="A689" s="39" t="s">
        <v>1303</v>
      </c>
      <c r="B689" s="39" t="s">
        <v>30</v>
      </c>
      <c r="C689" s="61" t="s">
        <v>1015</v>
      </c>
      <c r="D689" s="41" t="s">
        <v>9</v>
      </c>
      <c r="E689" s="39" t="s">
        <v>1036</v>
      </c>
      <c r="F689" s="42">
        <v>0</v>
      </c>
      <c r="G689" s="43">
        <v>0</v>
      </c>
      <c r="H689" s="44">
        <v>1</v>
      </c>
      <c r="I689" s="39">
        <v>0</v>
      </c>
      <c r="K689" s="46" t="str">
        <f t="shared" si="19"/>
        <v>-</v>
      </c>
    </row>
    <row r="690" spans="1:11" ht="20.100000000000001" customHeight="1" x14ac:dyDescent="0.3">
      <c r="A690" s="39" t="s">
        <v>13</v>
      </c>
      <c r="B690" s="39" t="s">
        <v>986</v>
      </c>
      <c r="C690" s="61" t="s">
        <v>1338</v>
      </c>
      <c r="D690" s="41" t="s">
        <v>9</v>
      </c>
      <c r="E690" s="39" t="s">
        <v>351</v>
      </c>
      <c r="F690" s="42">
        <v>1.47</v>
      </c>
      <c r="G690" s="43">
        <v>1.53</v>
      </c>
      <c r="H690" s="44">
        <v>1</v>
      </c>
      <c r="I690" s="39">
        <v>0</v>
      </c>
      <c r="K690" s="46" t="str">
        <f t="shared" si="19"/>
        <v>-</v>
      </c>
    </row>
    <row r="691" spans="1:11" ht="20.100000000000001" customHeight="1" x14ac:dyDescent="0.3">
      <c r="A691" s="39" t="s">
        <v>1303</v>
      </c>
      <c r="B691" s="39" t="s">
        <v>30</v>
      </c>
      <c r="C691" s="61" t="s">
        <v>1292</v>
      </c>
      <c r="D691" s="41" t="s">
        <v>9</v>
      </c>
      <c r="E691" s="39" t="s">
        <v>1293</v>
      </c>
      <c r="F691" s="42">
        <v>0</v>
      </c>
      <c r="G691" s="43">
        <v>0</v>
      </c>
      <c r="H691" s="44">
        <v>1</v>
      </c>
      <c r="I691" s="39">
        <v>0</v>
      </c>
      <c r="K691" s="46" t="str">
        <f t="shared" si="19"/>
        <v>-</v>
      </c>
    </row>
    <row r="692" spans="1:11" ht="20.100000000000001" customHeight="1" x14ac:dyDescent="0.3">
      <c r="A692" s="39" t="s">
        <v>1295</v>
      </c>
      <c r="B692" s="39" t="s">
        <v>1342</v>
      </c>
      <c r="C692" s="61">
        <v>81</v>
      </c>
      <c r="D692" s="41" t="s">
        <v>9</v>
      </c>
      <c r="E692" s="39" t="s">
        <v>1309</v>
      </c>
      <c r="F692" s="42">
        <v>0</v>
      </c>
      <c r="G692" s="43">
        <v>0</v>
      </c>
      <c r="H692" s="44">
        <v>1</v>
      </c>
      <c r="I692" s="39">
        <v>0</v>
      </c>
      <c r="K692" s="46" t="str">
        <f t="shared" si="19"/>
        <v>-</v>
      </c>
    </row>
    <row r="693" spans="1:11" ht="20.100000000000001" customHeight="1" x14ac:dyDescent="0.3">
      <c r="A693" s="39" t="s">
        <v>1302</v>
      </c>
      <c r="B693" s="39" t="s">
        <v>27</v>
      </c>
      <c r="C693" s="61">
        <v>3</v>
      </c>
      <c r="D693" s="41">
        <v>2</v>
      </c>
      <c r="E693" s="39" t="s">
        <v>1029</v>
      </c>
      <c r="F693" s="42">
        <v>0</v>
      </c>
      <c r="G693" s="43">
        <v>0</v>
      </c>
      <c r="H693" s="44">
        <v>1</v>
      </c>
      <c r="I693" s="39">
        <v>0</v>
      </c>
      <c r="K693" s="46">
        <f t="shared" si="19"/>
        <v>2</v>
      </c>
    </row>
    <row r="694" spans="1:11" ht="20.100000000000001" customHeight="1" x14ac:dyDescent="0.3">
      <c r="A694" s="39" t="s">
        <v>1302</v>
      </c>
      <c r="B694" s="39" t="s">
        <v>27</v>
      </c>
      <c r="C694" s="61">
        <v>8</v>
      </c>
      <c r="D694" s="41">
        <v>1</v>
      </c>
      <c r="E694" s="39" t="s">
        <v>1029</v>
      </c>
      <c r="F694" s="42">
        <v>0</v>
      </c>
      <c r="G694" s="43">
        <v>0</v>
      </c>
      <c r="H694" s="44">
        <v>1</v>
      </c>
      <c r="I694" s="39">
        <v>0</v>
      </c>
      <c r="K694" s="46">
        <f t="shared" si="19"/>
        <v>1</v>
      </c>
    </row>
    <row r="695" spans="1:11" ht="20.100000000000001" customHeight="1" x14ac:dyDescent="0.3">
      <c r="A695" s="39" t="s">
        <v>16</v>
      </c>
      <c r="B695" s="39" t="s">
        <v>1741</v>
      </c>
      <c r="C695" s="61" t="s">
        <v>9</v>
      </c>
      <c r="D695" s="41" t="s">
        <v>9</v>
      </c>
      <c r="E695" s="39" t="s">
        <v>352</v>
      </c>
      <c r="F695" s="42">
        <v>0.13</v>
      </c>
      <c r="G695" s="43">
        <v>0.15</v>
      </c>
      <c r="H695" s="44">
        <v>1</v>
      </c>
      <c r="I695" s="39">
        <v>0</v>
      </c>
      <c r="K695" s="46" t="str">
        <f t="shared" si="19"/>
        <v>-</v>
      </c>
    </row>
    <row r="696" spans="1:11" ht="20.100000000000001" customHeight="1" x14ac:dyDescent="0.3">
      <c r="A696" s="39" t="s">
        <v>1302</v>
      </c>
      <c r="B696" s="39" t="s">
        <v>30</v>
      </c>
      <c r="C696" s="61">
        <v>8</v>
      </c>
      <c r="D696" s="41">
        <v>1</v>
      </c>
      <c r="E696" s="39" t="s">
        <v>1030</v>
      </c>
      <c r="F696" s="42">
        <v>0</v>
      </c>
      <c r="G696" s="43">
        <v>0</v>
      </c>
      <c r="H696" s="44">
        <v>1</v>
      </c>
      <c r="I696" s="39">
        <v>0</v>
      </c>
      <c r="K696" s="46">
        <f t="shared" si="19"/>
        <v>1</v>
      </c>
    </row>
    <row r="697" spans="1:11" ht="20.100000000000001" customHeight="1" x14ac:dyDescent="0.3">
      <c r="A697" s="39" t="s">
        <v>1302</v>
      </c>
      <c r="B697" s="39" t="s">
        <v>30</v>
      </c>
      <c r="C697" s="61">
        <v>3</v>
      </c>
      <c r="D697" s="41">
        <v>2</v>
      </c>
      <c r="E697" s="39" t="s">
        <v>1030</v>
      </c>
      <c r="F697" s="42">
        <v>0</v>
      </c>
      <c r="G697" s="43">
        <v>0</v>
      </c>
      <c r="H697" s="44">
        <v>1</v>
      </c>
      <c r="I697" s="39">
        <v>0</v>
      </c>
      <c r="K697" s="46">
        <f t="shared" si="19"/>
        <v>2</v>
      </c>
    </row>
    <row r="698" spans="1:11" ht="20.100000000000001" customHeight="1" x14ac:dyDescent="0.3">
      <c r="A698" s="39" t="s">
        <v>1302</v>
      </c>
      <c r="B698" s="39" t="s">
        <v>27</v>
      </c>
      <c r="C698" s="61" t="s">
        <v>1018</v>
      </c>
      <c r="D698" s="41">
        <v>4</v>
      </c>
      <c r="E698" s="39" t="s">
        <v>353</v>
      </c>
      <c r="F698" s="42">
        <v>0</v>
      </c>
      <c r="G698" s="43">
        <v>0</v>
      </c>
      <c r="H698" s="44">
        <v>1</v>
      </c>
      <c r="I698" s="39">
        <v>0</v>
      </c>
      <c r="K698" s="46">
        <f t="shared" si="19"/>
        <v>4</v>
      </c>
    </row>
    <row r="699" spans="1:11" ht="20.100000000000001" customHeight="1" x14ac:dyDescent="0.3">
      <c r="A699" s="39" t="s">
        <v>16</v>
      </c>
      <c r="B699" s="39" t="s">
        <v>18</v>
      </c>
      <c r="C699" s="61" t="s">
        <v>9</v>
      </c>
      <c r="D699" s="41" t="s">
        <v>9</v>
      </c>
      <c r="E699" s="39" t="s">
        <v>355</v>
      </c>
      <c r="F699" s="42">
        <v>1.64</v>
      </c>
      <c r="G699" s="43">
        <v>1.7</v>
      </c>
      <c r="H699" s="44">
        <v>1</v>
      </c>
      <c r="I699" s="39">
        <v>0</v>
      </c>
      <c r="K699" s="46" t="str">
        <f t="shared" si="19"/>
        <v>-</v>
      </c>
    </row>
    <row r="700" spans="1:11" ht="20.100000000000001" customHeight="1" x14ac:dyDescent="0.3">
      <c r="A700" s="39" t="s">
        <v>1302</v>
      </c>
      <c r="B700" s="39" t="s">
        <v>30</v>
      </c>
      <c r="C700" s="61" t="s">
        <v>1018</v>
      </c>
      <c r="D700" s="41">
        <v>4</v>
      </c>
      <c r="E700" s="39" t="s">
        <v>354</v>
      </c>
      <c r="F700" s="42">
        <v>0</v>
      </c>
      <c r="G700" s="43">
        <v>0</v>
      </c>
      <c r="H700" s="44">
        <v>1</v>
      </c>
      <c r="I700" s="39">
        <v>0</v>
      </c>
      <c r="K700" s="46">
        <f t="shared" si="19"/>
        <v>4</v>
      </c>
    </row>
    <row r="701" spans="1:11" ht="20.100000000000001" customHeight="1" x14ac:dyDescent="0.3">
      <c r="A701" s="39" t="s">
        <v>1302</v>
      </c>
      <c r="B701" s="39" t="s">
        <v>27</v>
      </c>
      <c r="C701" s="61" t="s">
        <v>983</v>
      </c>
      <c r="D701" s="41">
        <v>4</v>
      </c>
      <c r="E701" s="39" t="s">
        <v>356</v>
      </c>
      <c r="F701" s="42">
        <v>0</v>
      </c>
      <c r="G701" s="43">
        <v>0</v>
      </c>
      <c r="H701" s="44">
        <v>1</v>
      </c>
      <c r="I701" s="39">
        <v>0</v>
      </c>
      <c r="K701" s="46">
        <f t="shared" si="19"/>
        <v>4</v>
      </c>
    </row>
    <row r="702" spans="1:11" ht="20.100000000000001" customHeight="1" x14ac:dyDescent="0.3">
      <c r="A702" s="39" t="s">
        <v>16</v>
      </c>
      <c r="B702" s="39" t="s">
        <v>1741</v>
      </c>
      <c r="C702" s="61" t="s">
        <v>9</v>
      </c>
      <c r="D702" s="41" t="s">
        <v>9</v>
      </c>
      <c r="E702" s="39" t="s">
        <v>358</v>
      </c>
      <c r="F702" s="42">
        <v>1.95</v>
      </c>
      <c r="G702" s="43">
        <v>2.0499999999999998</v>
      </c>
      <c r="H702" s="44">
        <v>1</v>
      </c>
      <c r="I702" s="39">
        <v>0</v>
      </c>
      <c r="K702" s="46" t="str">
        <f t="shared" si="19"/>
        <v>-</v>
      </c>
    </row>
    <row r="703" spans="1:11" ht="20.100000000000001" customHeight="1" x14ac:dyDescent="0.3">
      <c r="A703" s="39" t="s">
        <v>1302</v>
      </c>
      <c r="B703" s="39" t="s">
        <v>30</v>
      </c>
      <c r="C703" s="61" t="s">
        <v>983</v>
      </c>
      <c r="D703" s="41">
        <v>4</v>
      </c>
      <c r="E703" s="39" t="s">
        <v>357</v>
      </c>
      <c r="F703" s="42">
        <v>0</v>
      </c>
      <c r="G703" s="43">
        <v>0</v>
      </c>
      <c r="H703" s="44">
        <v>1</v>
      </c>
      <c r="I703" s="39">
        <v>0</v>
      </c>
      <c r="K703" s="46">
        <f t="shared" si="19"/>
        <v>4</v>
      </c>
    </row>
    <row r="704" spans="1:11" ht="20.100000000000001" customHeight="1" x14ac:dyDescent="0.3">
      <c r="A704" s="39" t="s">
        <v>1302</v>
      </c>
      <c r="B704" s="39" t="s">
        <v>30</v>
      </c>
      <c r="C704" s="61" t="s">
        <v>922</v>
      </c>
      <c r="D704" s="41">
        <v>5</v>
      </c>
      <c r="E704" s="39" t="s">
        <v>359</v>
      </c>
      <c r="F704" s="42">
        <v>0</v>
      </c>
      <c r="G704" s="43">
        <v>0</v>
      </c>
      <c r="H704" s="44">
        <v>1</v>
      </c>
      <c r="I704" s="39">
        <v>0</v>
      </c>
      <c r="K704" s="46">
        <f t="shared" si="19"/>
        <v>5</v>
      </c>
    </row>
    <row r="705" spans="1:11" ht="20.100000000000001" customHeight="1" x14ac:dyDescent="0.3">
      <c r="A705" s="39" t="s">
        <v>1295</v>
      </c>
      <c r="B705" s="39" t="s">
        <v>1343</v>
      </c>
      <c r="C705" s="61">
        <v>81</v>
      </c>
      <c r="D705" s="41" t="s">
        <v>9</v>
      </c>
      <c r="E705" s="39" t="s">
        <v>1310</v>
      </c>
      <c r="F705" s="42">
        <v>0</v>
      </c>
      <c r="G705" s="43">
        <v>0</v>
      </c>
      <c r="H705" s="44">
        <v>1</v>
      </c>
      <c r="I705" s="39">
        <v>0</v>
      </c>
      <c r="K705" s="46" t="str">
        <f t="shared" si="19"/>
        <v>-</v>
      </c>
    </row>
    <row r="706" spans="1:11" ht="20.100000000000001" customHeight="1" x14ac:dyDescent="0.3">
      <c r="A706" s="53" t="s">
        <v>911</v>
      </c>
      <c r="B706" s="53" t="s">
        <v>27</v>
      </c>
      <c r="C706" s="65">
        <v>0</v>
      </c>
      <c r="D706" s="54" t="s">
        <v>9</v>
      </c>
      <c r="E706" s="53" t="s">
        <v>1037</v>
      </c>
      <c r="F706" s="55">
        <v>0</v>
      </c>
      <c r="G706" s="56">
        <v>0</v>
      </c>
      <c r="H706" s="57">
        <v>1</v>
      </c>
      <c r="I706" s="53">
        <v>0</v>
      </c>
      <c r="K706" s="46" t="str">
        <f t="shared" si="19"/>
        <v>-</v>
      </c>
    </row>
    <row r="707" spans="1:11" ht="20.100000000000001" customHeight="1" x14ac:dyDescent="0.3">
      <c r="A707" s="39" t="s">
        <v>1302</v>
      </c>
      <c r="B707" s="39" t="s">
        <v>27</v>
      </c>
      <c r="C707" s="61" t="s">
        <v>1038</v>
      </c>
      <c r="D707" s="41">
        <v>5</v>
      </c>
      <c r="E707" s="39" t="s">
        <v>1460</v>
      </c>
      <c r="F707" s="42">
        <v>0</v>
      </c>
      <c r="G707" s="43">
        <v>0</v>
      </c>
      <c r="H707" s="44">
        <v>1</v>
      </c>
      <c r="I707" s="39">
        <v>0</v>
      </c>
      <c r="K707" s="46">
        <f t="shared" si="19"/>
        <v>5</v>
      </c>
    </row>
    <row r="708" spans="1:11" ht="20.100000000000001" customHeight="1" x14ac:dyDescent="0.3">
      <c r="A708" s="39" t="s">
        <v>1302</v>
      </c>
      <c r="B708" s="39" t="s">
        <v>27</v>
      </c>
      <c r="C708" s="61">
        <v>13</v>
      </c>
      <c r="D708" s="41">
        <v>1</v>
      </c>
      <c r="E708" s="39" t="s">
        <v>1461</v>
      </c>
      <c r="F708" s="42">
        <v>0</v>
      </c>
      <c r="G708" s="43">
        <v>0</v>
      </c>
      <c r="H708" s="44">
        <v>1</v>
      </c>
      <c r="I708" s="39">
        <v>0</v>
      </c>
      <c r="K708" s="46">
        <f t="shared" si="19"/>
        <v>1</v>
      </c>
    </row>
    <row r="709" spans="1:11" ht="20.100000000000001" customHeight="1" x14ac:dyDescent="0.3">
      <c r="A709" s="39" t="s">
        <v>1302</v>
      </c>
      <c r="B709" s="39" t="s">
        <v>27</v>
      </c>
      <c r="C709" s="61" t="s">
        <v>1039</v>
      </c>
      <c r="D709" s="41">
        <v>4</v>
      </c>
      <c r="E709" s="39" t="s">
        <v>1462</v>
      </c>
      <c r="F709" s="42">
        <v>0</v>
      </c>
      <c r="G709" s="43">
        <v>0</v>
      </c>
      <c r="H709" s="44">
        <v>1</v>
      </c>
      <c r="I709" s="39">
        <v>0</v>
      </c>
      <c r="K709" s="46">
        <f t="shared" ref="K709:K772" si="20">IF(ISNUMBER(SEARCH("MK_", A709)), IF(ISNUMBER(SEARCH("1", A709)), 1, IF(ISNUMBER(SEARCH("2", A709)), 2, IF(ISNUMBER(SEARCH("3", A709)), 3, IF(ISNUMBER(SEARCH("4", A709)), 4, IF(ISNUMBER(SEARCH("5", A709)), 5, "-"))))),D709)</f>
        <v>4</v>
      </c>
    </row>
    <row r="710" spans="1:11" ht="20.100000000000001" customHeight="1" x14ac:dyDescent="0.3">
      <c r="A710" s="39" t="s">
        <v>16</v>
      </c>
      <c r="B710" s="39" t="s">
        <v>1741</v>
      </c>
      <c r="C710" s="61" t="s">
        <v>9</v>
      </c>
      <c r="D710" s="41" t="s">
        <v>9</v>
      </c>
      <c r="E710" s="39" t="s">
        <v>384</v>
      </c>
      <c r="F710" s="42">
        <v>-0.02</v>
      </c>
      <c r="G710" s="43">
        <v>0.02</v>
      </c>
      <c r="H710" s="44">
        <v>1</v>
      </c>
      <c r="I710" s="39">
        <v>0</v>
      </c>
      <c r="K710" s="46" t="str">
        <f t="shared" si="20"/>
        <v>-</v>
      </c>
    </row>
    <row r="711" spans="1:11" ht="20.100000000000001" customHeight="1" x14ac:dyDescent="0.3">
      <c r="A711" s="39" t="s">
        <v>1302</v>
      </c>
      <c r="B711" s="39" t="s">
        <v>30</v>
      </c>
      <c r="C711" s="61" t="s">
        <v>1039</v>
      </c>
      <c r="D711" s="41">
        <v>4</v>
      </c>
      <c r="E711" s="39" t="s">
        <v>1422</v>
      </c>
      <c r="F711" s="42">
        <v>0</v>
      </c>
      <c r="G711" s="43">
        <v>0</v>
      </c>
      <c r="H711" s="44">
        <v>1</v>
      </c>
      <c r="I711" s="39">
        <v>0</v>
      </c>
      <c r="K711" s="46">
        <f t="shared" si="20"/>
        <v>4</v>
      </c>
    </row>
    <row r="712" spans="1:11" ht="20.100000000000001" customHeight="1" x14ac:dyDescent="0.3">
      <c r="A712" s="39" t="s">
        <v>1303</v>
      </c>
      <c r="B712" s="39" t="s">
        <v>27</v>
      </c>
      <c r="C712" s="61" t="s">
        <v>1041</v>
      </c>
      <c r="D712" s="41" t="s">
        <v>9</v>
      </c>
      <c r="E712" s="39" t="s">
        <v>1423</v>
      </c>
      <c r="F712" s="42">
        <v>0</v>
      </c>
      <c r="G712" s="43">
        <v>0</v>
      </c>
      <c r="H712" s="44">
        <v>1</v>
      </c>
      <c r="I712" s="39">
        <v>0</v>
      </c>
      <c r="K712" s="46" t="str">
        <f t="shared" si="20"/>
        <v>-</v>
      </c>
    </row>
    <row r="713" spans="1:11" ht="20.100000000000001" customHeight="1" x14ac:dyDescent="0.3">
      <c r="A713" s="39" t="s">
        <v>912</v>
      </c>
      <c r="B713" s="39" t="s">
        <v>10</v>
      </c>
      <c r="C713" s="61">
        <v>0</v>
      </c>
      <c r="D713" s="41" t="s">
        <v>9</v>
      </c>
      <c r="E713" s="39" t="s">
        <v>1705</v>
      </c>
      <c r="F713" s="42">
        <v>-0.1</v>
      </c>
      <c r="G713" s="43">
        <v>0.1</v>
      </c>
      <c r="H713" s="44">
        <v>1</v>
      </c>
      <c r="I713" s="39">
        <v>0</v>
      </c>
      <c r="K713" s="46" t="str">
        <f t="shared" si="20"/>
        <v>-</v>
      </c>
    </row>
    <row r="714" spans="1:11" ht="20.100000000000001" customHeight="1" x14ac:dyDescent="0.3">
      <c r="A714" s="39" t="s">
        <v>912</v>
      </c>
      <c r="B714" s="39" t="s">
        <v>12</v>
      </c>
      <c r="C714" s="61" t="s">
        <v>9</v>
      </c>
      <c r="D714" s="41" t="s">
        <v>9</v>
      </c>
      <c r="E714" s="39" t="s">
        <v>385</v>
      </c>
      <c r="F714" s="42">
        <v>0</v>
      </c>
      <c r="G714" s="43">
        <v>0</v>
      </c>
      <c r="H714" s="44">
        <v>1</v>
      </c>
      <c r="I714" s="39">
        <v>0</v>
      </c>
      <c r="K714" s="46" t="str">
        <f t="shared" si="20"/>
        <v>-</v>
      </c>
    </row>
    <row r="715" spans="1:11" ht="20.100000000000001" customHeight="1" x14ac:dyDescent="0.3">
      <c r="A715" s="39" t="s">
        <v>1303</v>
      </c>
      <c r="B715" s="39" t="s">
        <v>27</v>
      </c>
      <c r="C715" s="61">
        <v>129</v>
      </c>
      <c r="D715" s="41" t="s">
        <v>9</v>
      </c>
      <c r="E715" s="39" t="s">
        <v>1042</v>
      </c>
      <c r="F715" s="42">
        <v>0</v>
      </c>
      <c r="G715" s="43">
        <v>0</v>
      </c>
      <c r="H715" s="44">
        <v>1</v>
      </c>
      <c r="I715" s="39">
        <v>0</v>
      </c>
      <c r="K715" s="46" t="str">
        <f t="shared" si="20"/>
        <v>-</v>
      </c>
    </row>
    <row r="716" spans="1:11" ht="20.100000000000001" customHeight="1" x14ac:dyDescent="0.3">
      <c r="A716" s="39" t="s">
        <v>1302</v>
      </c>
      <c r="B716" s="39" t="s">
        <v>27</v>
      </c>
      <c r="C716" s="61">
        <v>8</v>
      </c>
      <c r="D716" s="41">
        <v>1</v>
      </c>
      <c r="E716" s="39" t="s">
        <v>1042</v>
      </c>
      <c r="F716" s="42">
        <v>0</v>
      </c>
      <c r="G716" s="43">
        <v>0</v>
      </c>
      <c r="H716" s="44">
        <v>1</v>
      </c>
      <c r="I716" s="39">
        <v>0</v>
      </c>
      <c r="K716" s="46">
        <f t="shared" si="20"/>
        <v>1</v>
      </c>
    </row>
    <row r="717" spans="1:11" ht="20.100000000000001" customHeight="1" x14ac:dyDescent="0.3">
      <c r="A717" s="39" t="s">
        <v>1302</v>
      </c>
      <c r="B717" s="39" t="s">
        <v>27</v>
      </c>
      <c r="C717" s="61">
        <v>29</v>
      </c>
      <c r="D717" s="41">
        <v>2</v>
      </c>
      <c r="E717" s="39" t="s">
        <v>1042</v>
      </c>
      <c r="F717" s="42">
        <v>0</v>
      </c>
      <c r="G717" s="43">
        <v>0</v>
      </c>
      <c r="H717" s="44">
        <v>1</v>
      </c>
      <c r="I717" s="39">
        <v>0</v>
      </c>
      <c r="K717" s="46">
        <f t="shared" si="20"/>
        <v>2</v>
      </c>
    </row>
    <row r="718" spans="1:11" ht="20.100000000000001" customHeight="1" x14ac:dyDescent="0.3">
      <c r="A718" s="39" t="s">
        <v>16</v>
      </c>
      <c r="B718" s="39" t="s">
        <v>1741</v>
      </c>
      <c r="C718" s="61" t="s">
        <v>9</v>
      </c>
      <c r="D718" s="41" t="s">
        <v>9</v>
      </c>
      <c r="E718" s="39" t="s">
        <v>386</v>
      </c>
      <c r="F718" s="42">
        <v>-0.01</v>
      </c>
      <c r="G718" s="43">
        <v>0.01</v>
      </c>
      <c r="H718" s="44">
        <v>1</v>
      </c>
      <c r="I718" s="39">
        <v>0</v>
      </c>
      <c r="K718" s="46" t="str">
        <f t="shared" si="20"/>
        <v>-</v>
      </c>
    </row>
    <row r="719" spans="1:11" ht="20.100000000000001" customHeight="1" x14ac:dyDescent="0.3">
      <c r="A719" s="39" t="s">
        <v>1302</v>
      </c>
      <c r="B719" s="39" t="s">
        <v>30</v>
      </c>
      <c r="C719" s="61">
        <v>29</v>
      </c>
      <c r="D719" s="41">
        <v>2</v>
      </c>
      <c r="E719" s="39" t="s">
        <v>1043</v>
      </c>
      <c r="F719" s="42">
        <v>0</v>
      </c>
      <c r="G719" s="43">
        <v>0</v>
      </c>
      <c r="H719" s="44">
        <v>1</v>
      </c>
      <c r="I719" s="39">
        <v>0</v>
      </c>
      <c r="K719" s="46">
        <f t="shared" si="20"/>
        <v>2</v>
      </c>
    </row>
    <row r="720" spans="1:11" ht="20.100000000000001" customHeight="1" x14ac:dyDescent="0.3">
      <c r="A720" s="39" t="s">
        <v>1302</v>
      </c>
      <c r="B720" s="39" t="s">
        <v>30</v>
      </c>
      <c r="C720" s="61">
        <v>8</v>
      </c>
      <c r="D720" s="41">
        <v>1</v>
      </c>
      <c r="E720" s="39" t="s">
        <v>1043</v>
      </c>
      <c r="F720" s="42">
        <v>0</v>
      </c>
      <c r="G720" s="43">
        <v>0</v>
      </c>
      <c r="H720" s="44">
        <v>1</v>
      </c>
      <c r="I720" s="39">
        <v>0</v>
      </c>
      <c r="K720" s="46">
        <f t="shared" si="20"/>
        <v>1</v>
      </c>
    </row>
    <row r="721" spans="1:11" ht="20.100000000000001" customHeight="1" x14ac:dyDescent="0.3">
      <c r="A721" s="39" t="s">
        <v>1303</v>
      </c>
      <c r="B721" s="39" t="s">
        <v>30</v>
      </c>
      <c r="C721" s="61">
        <v>129</v>
      </c>
      <c r="D721" s="41" t="s">
        <v>9</v>
      </c>
      <c r="E721" s="39" t="s">
        <v>1043</v>
      </c>
      <c r="F721" s="42">
        <v>0</v>
      </c>
      <c r="G721" s="43">
        <v>0</v>
      </c>
      <c r="H721" s="44">
        <v>1</v>
      </c>
      <c r="I721" s="39">
        <v>0</v>
      </c>
      <c r="K721" s="46" t="str">
        <f t="shared" si="20"/>
        <v>-</v>
      </c>
    </row>
    <row r="722" spans="1:11" ht="20.100000000000001" customHeight="1" x14ac:dyDescent="0.3">
      <c r="A722" s="39" t="s">
        <v>1303</v>
      </c>
      <c r="B722" s="39" t="s">
        <v>27</v>
      </c>
      <c r="C722" s="61">
        <v>99</v>
      </c>
      <c r="D722" s="41" t="s">
        <v>9</v>
      </c>
      <c r="E722" s="39" t="s">
        <v>1463</v>
      </c>
      <c r="F722" s="42">
        <v>0</v>
      </c>
      <c r="G722" s="43">
        <v>0</v>
      </c>
      <c r="H722" s="44">
        <v>1</v>
      </c>
      <c r="I722" s="39">
        <v>0</v>
      </c>
      <c r="K722" s="46" t="str">
        <f t="shared" si="20"/>
        <v>-</v>
      </c>
    </row>
    <row r="723" spans="1:11" ht="20.100000000000001" customHeight="1" x14ac:dyDescent="0.3">
      <c r="A723" s="39" t="s">
        <v>1302</v>
      </c>
      <c r="B723" s="39" t="s">
        <v>27</v>
      </c>
      <c r="C723" s="61" t="s">
        <v>1039</v>
      </c>
      <c r="D723" s="41">
        <v>4</v>
      </c>
      <c r="E723" s="39" t="s">
        <v>1464</v>
      </c>
      <c r="F723" s="42">
        <v>0</v>
      </c>
      <c r="G723" s="43">
        <v>0</v>
      </c>
      <c r="H723" s="44">
        <v>1</v>
      </c>
      <c r="I723" s="39">
        <v>0</v>
      </c>
      <c r="K723" s="46">
        <f t="shared" si="20"/>
        <v>4</v>
      </c>
    </row>
    <row r="724" spans="1:11" ht="20.100000000000001" customHeight="1" x14ac:dyDescent="0.3">
      <c r="A724" s="39" t="s">
        <v>16</v>
      </c>
      <c r="B724" s="39" t="s">
        <v>1741</v>
      </c>
      <c r="C724" s="61" t="s">
        <v>9</v>
      </c>
      <c r="D724" s="41" t="s">
        <v>9</v>
      </c>
      <c r="E724" s="39" t="s">
        <v>1508</v>
      </c>
      <c r="F724" s="42">
        <v>-0.03</v>
      </c>
      <c r="G724" s="43">
        <v>0.03</v>
      </c>
      <c r="H724" s="44">
        <v>1</v>
      </c>
      <c r="I724" s="39">
        <v>0</v>
      </c>
      <c r="K724" s="46" t="str">
        <f t="shared" si="20"/>
        <v>-</v>
      </c>
    </row>
    <row r="725" spans="1:11" ht="20.100000000000001" customHeight="1" x14ac:dyDescent="0.3">
      <c r="A725" s="39" t="s">
        <v>1302</v>
      </c>
      <c r="B725" s="39" t="s">
        <v>30</v>
      </c>
      <c r="C725" s="61" t="s">
        <v>1039</v>
      </c>
      <c r="D725" s="41">
        <v>4</v>
      </c>
      <c r="E725" s="39" t="s">
        <v>1465</v>
      </c>
      <c r="F725" s="42">
        <v>0</v>
      </c>
      <c r="G725" s="43">
        <v>0</v>
      </c>
      <c r="H725" s="44">
        <v>1</v>
      </c>
      <c r="I725" s="39">
        <v>0</v>
      </c>
      <c r="K725" s="46">
        <f t="shared" si="20"/>
        <v>4</v>
      </c>
    </row>
    <row r="726" spans="1:11" ht="20.100000000000001" customHeight="1" x14ac:dyDescent="0.3">
      <c r="A726" s="39" t="s">
        <v>1303</v>
      </c>
      <c r="B726" s="39" t="s">
        <v>30</v>
      </c>
      <c r="C726" s="61">
        <v>99</v>
      </c>
      <c r="D726" s="41" t="s">
        <v>9</v>
      </c>
      <c r="E726" s="39" t="s">
        <v>1466</v>
      </c>
      <c r="F726" s="42">
        <v>0</v>
      </c>
      <c r="G726" s="43">
        <v>0</v>
      </c>
      <c r="H726" s="44">
        <v>1</v>
      </c>
      <c r="I726" s="39">
        <v>0</v>
      </c>
      <c r="K726" s="46" t="str">
        <f t="shared" si="20"/>
        <v>-</v>
      </c>
    </row>
    <row r="727" spans="1:11" ht="20.100000000000001" customHeight="1" x14ac:dyDescent="0.3">
      <c r="A727" s="39" t="s">
        <v>912</v>
      </c>
      <c r="B727" s="39" t="s">
        <v>15</v>
      </c>
      <c r="C727" s="61" t="s">
        <v>9</v>
      </c>
      <c r="D727" s="41" t="s">
        <v>9</v>
      </c>
      <c r="E727" s="39" t="s">
        <v>387</v>
      </c>
      <c r="F727" s="42">
        <v>0</v>
      </c>
      <c r="G727" s="43">
        <v>0</v>
      </c>
      <c r="H727" s="44">
        <v>1</v>
      </c>
      <c r="I727" s="39">
        <v>0</v>
      </c>
      <c r="K727" s="46" t="str">
        <f t="shared" si="20"/>
        <v>-</v>
      </c>
    </row>
    <row r="728" spans="1:11" ht="20.100000000000001" customHeight="1" x14ac:dyDescent="0.3">
      <c r="A728" s="39" t="s">
        <v>912</v>
      </c>
      <c r="B728" s="39" t="s">
        <v>10</v>
      </c>
      <c r="C728" s="61">
        <v>3</v>
      </c>
      <c r="D728" s="41" t="s">
        <v>9</v>
      </c>
      <c r="E728" s="39" t="s">
        <v>1706</v>
      </c>
      <c r="F728" s="42">
        <v>2.95</v>
      </c>
      <c r="G728" s="43">
        <v>3.05</v>
      </c>
      <c r="H728" s="44">
        <v>1</v>
      </c>
      <c r="I728" s="39">
        <v>0</v>
      </c>
      <c r="K728" s="46" t="str">
        <f t="shared" si="20"/>
        <v>-</v>
      </c>
    </row>
    <row r="729" spans="1:11" ht="20.100000000000001" customHeight="1" x14ac:dyDescent="0.3">
      <c r="A729" s="39" t="s">
        <v>912</v>
      </c>
      <c r="B729" s="39" t="s">
        <v>12</v>
      </c>
      <c r="C729" s="61" t="s">
        <v>9</v>
      </c>
      <c r="D729" s="41" t="s">
        <v>9</v>
      </c>
      <c r="E729" s="39" t="s">
        <v>388</v>
      </c>
      <c r="F729" s="42">
        <v>0</v>
      </c>
      <c r="G729" s="43">
        <v>0</v>
      </c>
      <c r="H729" s="44">
        <v>1</v>
      </c>
      <c r="I729" s="39">
        <v>0</v>
      </c>
      <c r="K729" s="46" t="str">
        <f t="shared" si="20"/>
        <v>-</v>
      </c>
    </row>
    <row r="730" spans="1:11" ht="20.100000000000001" customHeight="1" x14ac:dyDescent="0.3">
      <c r="A730" s="39" t="s">
        <v>1303</v>
      </c>
      <c r="B730" s="39" t="s">
        <v>27</v>
      </c>
      <c r="C730" s="61">
        <v>129</v>
      </c>
      <c r="D730" s="41" t="s">
        <v>9</v>
      </c>
      <c r="E730" s="39" t="s">
        <v>1044</v>
      </c>
      <c r="F730" s="42">
        <v>0</v>
      </c>
      <c r="G730" s="43">
        <v>0</v>
      </c>
      <c r="H730" s="44">
        <v>1</v>
      </c>
      <c r="I730" s="39">
        <v>0</v>
      </c>
      <c r="K730" s="46" t="str">
        <f t="shared" si="20"/>
        <v>-</v>
      </c>
    </row>
    <row r="731" spans="1:11" ht="20.100000000000001" customHeight="1" x14ac:dyDescent="0.3">
      <c r="A731" s="39" t="s">
        <v>1302</v>
      </c>
      <c r="B731" s="39" t="s">
        <v>27</v>
      </c>
      <c r="C731" s="61">
        <v>8</v>
      </c>
      <c r="D731" s="41">
        <v>1</v>
      </c>
      <c r="E731" s="39" t="s">
        <v>1044</v>
      </c>
      <c r="F731" s="42">
        <v>0</v>
      </c>
      <c r="G731" s="43">
        <v>0</v>
      </c>
      <c r="H731" s="44">
        <v>1</v>
      </c>
      <c r="I731" s="39">
        <v>0</v>
      </c>
      <c r="K731" s="46">
        <f t="shared" si="20"/>
        <v>1</v>
      </c>
    </row>
    <row r="732" spans="1:11" ht="20.100000000000001" customHeight="1" x14ac:dyDescent="0.3">
      <c r="A732" s="39" t="s">
        <v>1302</v>
      </c>
      <c r="B732" s="39" t="s">
        <v>27</v>
      </c>
      <c r="C732" s="61">
        <v>29</v>
      </c>
      <c r="D732" s="41">
        <v>2</v>
      </c>
      <c r="E732" s="39" t="s">
        <v>1044</v>
      </c>
      <c r="F732" s="42">
        <v>0</v>
      </c>
      <c r="G732" s="43">
        <v>0</v>
      </c>
      <c r="H732" s="44">
        <v>1</v>
      </c>
      <c r="I732" s="39">
        <v>0</v>
      </c>
      <c r="K732" s="46">
        <f t="shared" si="20"/>
        <v>2</v>
      </c>
    </row>
    <row r="733" spans="1:11" ht="20.100000000000001" customHeight="1" x14ac:dyDescent="0.3">
      <c r="A733" s="39" t="s">
        <v>16</v>
      </c>
      <c r="B733" s="39" t="s">
        <v>1741</v>
      </c>
      <c r="C733" s="61" t="s">
        <v>9</v>
      </c>
      <c r="D733" s="41" t="s">
        <v>9</v>
      </c>
      <c r="E733" s="39" t="s">
        <v>389</v>
      </c>
      <c r="F733" s="42">
        <v>2.98</v>
      </c>
      <c r="G733" s="43">
        <v>3.02</v>
      </c>
      <c r="H733" s="44">
        <v>1</v>
      </c>
      <c r="I733" s="39">
        <v>0</v>
      </c>
      <c r="K733" s="46" t="str">
        <f t="shared" si="20"/>
        <v>-</v>
      </c>
    </row>
    <row r="734" spans="1:11" ht="20.100000000000001" customHeight="1" x14ac:dyDescent="0.3">
      <c r="A734" s="39" t="s">
        <v>1302</v>
      </c>
      <c r="B734" s="39" t="s">
        <v>30</v>
      </c>
      <c r="C734" s="61">
        <v>29</v>
      </c>
      <c r="D734" s="41">
        <v>2</v>
      </c>
      <c r="E734" s="39" t="s">
        <v>1045</v>
      </c>
      <c r="F734" s="42">
        <v>0</v>
      </c>
      <c r="G734" s="43">
        <v>0</v>
      </c>
      <c r="H734" s="44">
        <v>1</v>
      </c>
      <c r="I734" s="39">
        <v>0</v>
      </c>
      <c r="K734" s="46">
        <f t="shared" si="20"/>
        <v>2</v>
      </c>
    </row>
    <row r="735" spans="1:11" ht="20.100000000000001" customHeight="1" x14ac:dyDescent="0.3">
      <c r="A735" s="39" t="s">
        <v>1302</v>
      </c>
      <c r="B735" s="39" t="s">
        <v>30</v>
      </c>
      <c r="C735" s="61">
        <v>8</v>
      </c>
      <c r="D735" s="41">
        <v>1</v>
      </c>
      <c r="E735" s="39" t="s">
        <v>1045</v>
      </c>
      <c r="F735" s="42">
        <v>0</v>
      </c>
      <c r="G735" s="43">
        <v>0</v>
      </c>
      <c r="H735" s="44">
        <v>1</v>
      </c>
      <c r="I735" s="39">
        <v>0</v>
      </c>
      <c r="K735" s="46">
        <f t="shared" si="20"/>
        <v>1</v>
      </c>
    </row>
    <row r="736" spans="1:11" ht="20.100000000000001" customHeight="1" x14ac:dyDescent="0.3">
      <c r="A736" s="39" t="s">
        <v>1303</v>
      </c>
      <c r="B736" s="39" t="s">
        <v>30</v>
      </c>
      <c r="C736" s="61">
        <v>129</v>
      </c>
      <c r="D736" s="41" t="s">
        <v>9</v>
      </c>
      <c r="E736" s="39" t="s">
        <v>1045</v>
      </c>
      <c r="F736" s="42">
        <v>0</v>
      </c>
      <c r="G736" s="43">
        <v>0</v>
      </c>
      <c r="H736" s="44">
        <v>1</v>
      </c>
      <c r="I736" s="39">
        <v>0</v>
      </c>
      <c r="K736" s="46" t="str">
        <f t="shared" si="20"/>
        <v>-</v>
      </c>
    </row>
    <row r="737" spans="1:11" ht="20.100000000000001" customHeight="1" x14ac:dyDescent="0.3">
      <c r="A737" s="39" t="s">
        <v>1303</v>
      </c>
      <c r="B737" s="39" t="s">
        <v>27</v>
      </c>
      <c r="C737" s="61">
        <v>99</v>
      </c>
      <c r="D737" s="41" t="s">
        <v>9</v>
      </c>
      <c r="E737" s="39" t="s">
        <v>1046</v>
      </c>
      <c r="F737" s="42">
        <v>0</v>
      </c>
      <c r="G737" s="43">
        <v>0</v>
      </c>
      <c r="H737" s="44">
        <v>1</v>
      </c>
      <c r="I737" s="39">
        <v>0</v>
      </c>
      <c r="K737" s="46" t="str">
        <f t="shared" si="20"/>
        <v>-</v>
      </c>
    </row>
    <row r="738" spans="1:11" ht="20.100000000000001" customHeight="1" x14ac:dyDescent="0.3">
      <c r="A738" s="39" t="s">
        <v>1302</v>
      </c>
      <c r="B738" s="39" t="s">
        <v>27</v>
      </c>
      <c r="C738" s="61" t="s">
        <v>1039</v>
      </c>
      <c r="D738" s="41">
        <v>4</v>
      </c>
      <c r="E738" s="39" t="s">
        <v>1467</v>
      </c>
      <c r="F738" s="42">
        <v>0</v>
      </c>
      <c r="G738" s="43">
        <v>0</v>
      </c>
      <c r="H738" s="44">
        <v>1</v>
      </c>
      <c r="I738" s="39">
        <v>0</v>
      </c>
      <c r="K738" s="46">
        <f t="shared" si="20"/>
        <v>4</v>
      </c>
    </row>
    <row r="739" spans="1:11" ht="20.100000000000001" customHeight="1" x14ac:dyDescent="0.3">
      <c r="A739" s="39" t="s">
        <v>16</v>
      </c>
      <c r="B739" s="39" t="s">
        <v>1741</v>
      </c>
      <c r="C739" s="61" t="s">
        <v>9</v>
      </c>
      <c r="D739" s="41" t="s">
        <v>9</v>
      </c>
      <c r="E739" s="39" t="s">
        <v>1509</v>
      </c>
      <c r="F739" s="42">
        <v>1.36</v>
      </c>
      <c r="G739" s="43">
        <v>1.46</v>
      </c>
      <c r="H739" s="44">
        <v>1</v>
      </c>
      <c r="I739" s="39">
        <v>0</v>
      </c>
      <c r="K739" s="46" t="str">
        <f t="shared" si="20"/>
        <v>-</v>
      </c>
    </row>
    <row r="740" spans="1:11" ht="20.100000000000001" customHeight="1" x14ac:dyDescent="0.3">
      <c r="A740" s="39" t="s">
        <v>1302</v>
      </c>
      <c r="B740" s="39" t="s">
        <v>30</v>
      </c>
      <c r="C740" s="61" t="s">
        <v>1039</v>
      </c>
      <c r="D740" s="41">
        <v>4</v>
      </c>
      <c r="E740" s="39" t="s">
        <v>1468</v>
      </c>
      <c r="F740" s="42">
        <v>0</v>
      </c>
      <c r="G740" s="43">
        <v>0</v>
      </c>
      <c r="H740" s="44">
        <v>1</v>
      </c>
      <c r="I740" s="39">
        <v>0</v>
      </c>
      <c r="K740" s="46">
        <f t="shared" si="20"/>
        <v>4</v>
      </c>
    </row>
    <row r="741" spans="1:11" ht="20.100000000000001" customHeight="1" x14ac:dyDescent="0.3">
      <c r="A741" s="39" t="s">
        <v>1303</v>
      </c>
      <c r="B741" s="39" t="s">
        <v>30</v>
      </c>
      <c r="C741" s="61">
        <v>99</v>
      </c>
      <c r="D741" s="41" t="s">
        <v>9</v>
      </c>
      <c r="E741" s="39" t="s">
        <v>1469</v>
      </c>
      <c r="F741" s="42">
        <v>0</v>
      </c>
      <c r="G741" s="43">
        <v>0</v>
      </c>
      <c r="H741" s="44">
        <v>1</v>
      </c>
      <c r="I741" s="39">
        <v>0</v>
      </c>
      <c r="K741" s="46" t="str">
        <f t="shared" si="20"/>
        <v>-</v>
      </c>
    </row>
    <row r="742" spans="1:11" ht="20.100000000000001" customHeight="1" x14ac:dyDescent="0.3">
      <c r="A742" s="39" t="s">
        <v>912</v>
      </c>
      <c r="B742" s="39" t="s">
        <v>15</v>
      </c>
      <c r="C742" s="61" t="s">
        <v>9</v>
      </c>
      <c r="D742" s="41" t="s">
        <v>9</v>
      </c>
      <c r="E742" s="39" t="s">
        <v>390</v>
      </c>
      <c r="F742" s="42">
        <v>0</v>
      </c>
      <c r="G742" s="43">
        <v>0</v>
      </c>
      <c r="H742" s="44">
        <v>1</v>
      </c>
      <c r="I742" s="39">
        <v>0</v>
      </c>
      <c r="K742" s="46" t="str">
        <f t="shared" si="20"/>
        <v>-</v>
      </c>
    </row>
    <row r="743" spans="1:11" ht="20.100000000000001" customHeight="1" x14ac:dyDescent="0.3">
      <c r="A743" s="39" t="s">
        <v>912</v>
      </c>
      <c r="B743" s="39" t="s">
        <v>10</v>
      </c>
      <c r="C743" s="61">
        <v>6</v>
      </c>
      <c r="D743" s="41" t="s">
        <v>9</v>
      </c>
      <c r="E743" s="39" t="s">
        <v>1707</v>
      </c>
      <c r="F743" s="42">
        <v>5.95</v>
      </c>
      <c r="G743" s="43">
        <v>6.05</v>
      </c>
      <c r="H743" s="44">
        <v>1</v>
      </c>
      <c r="I743" s="39">
        <v>0</v>
      </c>
      <c r="K743" s="46" t="str">
        <f t="shared" si="20"/>
        <v>-</v>
      </c>
    </row>
    <row r="744" spans="1:11" ht="20.100000000000001" customHeight="1" x14ac:dyDescent="0.3">
      <c r="A744" s="39" t="s">
        <v>912</v>
      </c>
      <c r="B744" s="39" t="s">
        <v>12</v>
      </c>
      <c r="C744" s="61" t="s">
        <v>9</v>
      </c>
      <c r="D744" s="41" t="s">
        <v>9</v>
      </c>
      <c r="E744" s="39" t="s">
        <v>391</v>
      </c>
      <c r="F744" s="42">
        <v>0</v>
      </c>
      <c r="G744" s="43">
        <v>0</v>
      </c>
      <c r="H744" s="44">
        <v>1</v>
      </c>
      <c r="I744" s="39">
        <v>0</v>
      </c>
      <c r="K744" s="46" t="str">
        <f t="shared" si="20"/>
        <v>-</v>
      </c>
    </row>
    <row r="745" spans="1:11" ht="20.100000000000001" customHeight="1" x14ac:dyDescent="0.3">
      <c r="A745" s="39" t="s">
        <v>1303</v>
      </c>
      <c r="B745" s="39" t="s">
        <v>27</v>
      </c>
      <c r="C745" s="61">
        <v>129</v>
      </c>
      <c r="D745" s="41" t="s">
        <v>9</v>
      </c>
      <c r="E745" s="39" t="s">
        <v>1047</v>
      </c>
      <c r="F745" s="42">
        <v>0</v>
      </c>
      <c r="G745" s="43">
        <v>0</v>
      </c>
      <c r="H745" s="44">
        <v>1</v>
      </c>
      <c r="I745" s="39">
        <v>0</v>
      </c>
      <c r="K745" s="46" t="str">
        <f t="shared" si="20"/>
        <v>-</v>
      </c>
    </row>
    <row r="746" spans="1:11" ht="20.100000000000001" customHeight="1" x14ac:dyDescent="0.3">
      <c r="A746" s="39" t="s">
        <v>1302</v>
      </c>
      <c r="B746" s="39" t="s">
        <v>27</v>
      </c>
      <c r="C746" s="61">
        <v>29</v>
      </c>
      <c r="D746" s="41">
        <v>2</v>
      </c>
      <c r="E746" s="39" t="s">
        <v>1047</v>
      </c>
      <c r="F746" s="42">
        <v>0</v>
      </c>
      <c r="G746" s="43">
        <v>0</v>
      </c>
      <c r="H746" s="44">
        <v>1</v>
      </c>
      <c r="I746" s="39">
        <v>0</v>
      </c>
      <c r="K746" s="46">
        <f t="shared" si="20"/>
        <v>2</v>
      </c>
    </row>
    <row r="747" spans="1:11" ht="20.100000000000001" customHeight="1" x14ac:dyDescent="0.3">
      <c r="A747" s="39" t="s">
        <v>1302</v>
      </c>
      <c r="B747" s="39" t="s">
        <v>27</v>
      </c>
      <c r="C747" s="61">
        <v>8</v>
      </c>
      <c r="D747" s="41">
        <v>1</v>
      </c>
      <c r="E747" s="39" t="s">
        <v>1047</v>
      </c>
      <c r="F747" s="42">
        <v>0</v>
      </c>
      <c r="G747" s="43">
        <v>0</v>
      </c>
      <c r="H747" s="44">
        <v>1</v>
      </c>
      <c r="I747" s="39">
        <v>0</v>
      </c>
      <c r="K747" s="46">
        <f t="shared" si="20"/>
        <v>1</v>
      </c>
    </row>
    <row r="748" spans="1:11" ht="20.100000000000001" customHeight="1" x14ac:dyDescent="0.3">
      <c r="A748" s="39" t="s">
        <v>16</v>
      </c>
      <c r="B748" s="39" t="s">
        <v>1741</v>
      </c>
      <c r="C748" s="61" t="s">
        <v>9</v>
      </c>
      <c r="D748" s="41" t="s">
        <v>9</v>
      </c>
      <c r="E748" s="39" t="s">
        <v>392</v>
      </c>
      <c r="F748" s="42">
        <v>5.98</v>
      </c>
      <c r="G748" s="43">
        <v>6.02</v>
      </c>
      <c r="H748" s="44">
        <v>1</v>
      </c>
      <c r="I748" s="39">
        <v>0</v>
      </c>
      <c r="K748" s="46" t="str">
        <f t="shared" si="20"/>
        <v>-</v>
      </c>
    </row>
    <row r="749" spans="1:11" ht="20.100000000000001" customHeight="1" x14ac:dyDescent="0.3">
      <c r="A749" s="39" t="s">
        <v>1302</v>
      </c>
      <c r="B749" s="39" t="s">
        <v>30</v>
      </c>
      <c r="C749" s="61">
        <v>8</v>
      </c>
      <c r="D749" s="41">
        <v>1</v>
      </c>
      <c r="E749" s="39" t="s">
        <v>1048</v>
      </c>
      <c r="F749" s="42">
        <v>0</v>
      </c>
      <c r="G749" s="43">
        <v>0</v>
      </c>
      <c r="H749" s="44">
        <v>1</v>
      </c>
      <c r="I749" s="39">
        <v>0</v>
      </c>
      <c r="K749" s="46">
        <f t="shared" si="20"/>
        <v>1</v>
      </c>
    </row>
    <row r="750" spans="1:11" ht="20.100000000000001" customHeight="1" x14ac:dyDescent="0.3">
      <c r="A750" s="39" t="s">
        <v>1302</v>
      </c>
      <c r="B750" s="39" t="s">
        <v>30</v>
      </c>
      <c r="C750" s="61">
        <v>29</v>
      </c>
      <c r="D750" s="41">
        <v>2</v>
      </c>
      <c r="E750" s="39" t="s">
        <v>1048</v>
      </c>
      <c r="F750" s="42">
        <v>0</v>
      </c>
      <c r="G750" s="43">
        <v>0</v>
      </c>
      <c r="H750" s="44">
        <v>1</v>
      </c>
      <c r="I750" s="39">
        <v>0</v>
      </c>
      <c r="K750" s="46">
        <f t="shared" si="20"/>
        <v>2</v>
      </c>
    </row>
    <row r="751" spans="1:11" ht="20.100000000000001" customHeight="1" x14ac:dyDescent="0.3">
      <c r="A751" s="39" t="s">
        <v>1303</v>
      </c>
      <c r="B751" s="39" t="s">
        <v>30</v>
      </c>
      <c r="C751" s="61">
        <v>129</v>
      </c>
      <c r="D751" s="41" t="s">
        <v>9</v>
      </c>
      <c r="E751" s="39" t="s">
        <v>1048</v>
      </c>
      <c r="F751" s="42">
        <v>0</v>
      </c>
      <c r="G751" s="43">
        <v>0</v>
      </c>
      <c r="H751" s="44">
        <v>1</v>
      </c>
      <c r="I751" s="39">
        <v>0</v>
      </c>
      <c r="K751" s="46" t="str">
        <f t="shared" si="20"/>
        <v>-</v>
      </c>
    </row>
    <row r="752" spans="1:11" ht="20.100000000000001" customHeight="1" x14ac:dyDescent="0.3">
      <c r="A752" s="39" t="s">
        <v>1303</v>
      </c>
      <c r="B752" s="39" t="s">
        <v>27</v>
      </c>
      <c r="C752" s="61">
        <v>99</v>
      </c>
      <c r="D752" s="41" t="s">
        <v>9</v>
      </c>
      <c r="E752" s="39" t="s">
        <v>1470</v>
      </c>
      <c r="F752" s="42">
        <v>0</v>
      </c>
      <c r="G752" s="43">
        <v>0</v>
      </c>
      <c r="H752" s="44">
        <v>1</v>
      </c>
      <c r="I752" s="39">
        <v>0</v>
      </c>
      <c r="K752" s="46" t="str">
        <f t="shared" si="20"/>
        <v>-</v>
      </c>
    </row>
    <row r="753" spans="1:11" ht="20.100000000000001" customHeight="1" x14ac:dyDescent="0.3">
      <c r="A753" s="39" t="s">
        <v>1302</v>
      </c>
      <c r="B753" s="39" t="s">
        <v>27</v>
      </c>
      <c r="C753" s="61" t="s">
        <v>1039</v>
      </c>
      <c r="D753" s="41">
        <v>4</v>
      </c>
      <c r="E753" s="39" t="s">
        <v>1471</v>
      </c>
      <c r="F753" s="42">
        <v>0</v>
      </c>
      <c r="G753" s="43">
        <v>0</v>
      </c>
      <c r="H753" s="44">
        <v>1</v>
      </c>
      <c r="I753" s="39">
        <v>0</v>
      </c>
      <c r="K753" s="46">
        <f t="shared" si="20"/>
        <v>4</v>
      </c>
    </row>
    <row r="754" spans="1:11" ht="20.100000000000001" customHeight="1" x14ac:dyDescent="0.3">
      <c r="A754" s="39" t="s">
        <v>16</v>
      </c>
      <c r="B754" s="39" t="s">
        <v>1741</v>
      </c>
      <c r="C754" s="61" t="s">
        <v>9</v>
      </c>
      <c r="D754" s="41" t="s">
        <v>9</v>
      </c>
      <c r="E754" s="39" t="s">
        <v>1510</v>
      </c>
      <c r="F754" s="42">
        <v>2.74</v>
      </c>
      <c r="G754" s="43">
        <v>2.9</v>
      </c>
      <c r="H754" s="44">
        <v>1</v>
      </c>
      <c r="I754" s="39">
        <v>0</v>
      </c>
      <c r="K754" s="46" t="str">
        <f t="shared" si="20"/>
        <v>-</v>
      </c>
    </row>
    <row r="755" spans="1:11" ht="20.100000000000001" customHeight="1" x14ac:dyDescent="0.3">
      <c r="A755" s="39" t="s">
        <v>1302</v>
      </c>
      <c r="B755" s="39" t="s">
        <v>30</v>
      </c>
      <c r="C755" s="61" t="s">
        <v>1039</v>
      </c>
      <c r="D755" s="41">
        <v>4</v>
      </c>
      <c r="E755" s="39" t="s">
        <v>1472</v>
      </c>
      <c r="F755" s="42">
        <v>0</v>
      </c>
      <c r="G755" s="43">
        <v>0</v>
      </c>
      <c r="H755" s="44">
        <v>1</v>
      </c>
      <c r="I755" s="39">
        <v>0</v>
      </c>
      <c r="K755" s="46">
        <f t="shared" si="20"/>
        <v>4</v>
      </c>
    </row>
    <row r="756" spans="1:11" ht="20.100000000000001" customHeight="1" x14ac:dyDescent="0.3">
      <c r="A756" s="39" t="s">
        <v>1303</v>
      </c>
      <c r="B756" s="39" t="s">
        <v>30</v>
      </c>
      <c r="C756" s="61" t="s">
        <v>1040</v>
      </c>
      <c r="D756" s="41" t="s">
        <v>9</v>
      </c>
      <c r="E756" s="39" t="s">
        <v>1473</v>
      </c>
      <c r="F756" s="42">
        <v>0</v>
      </c>
      <c r="G756" s="43">
        <v>0</v>
      </c>
      <c r="H756" s="44">
        <v>1</v>
      </c>
      <c r="I756" s="39">
        <v>0</v>
      </c>
      <c r="K756" s="46" t="str">
        <f t="shared" si="20"/>
        <v>-</v>
      </c>
    </row>
    <row r="757" spans="1:11" ht="20.100000000000001" customHeight="1" x14ac:dyDescent="0.3">
      <c r="A757" s="39" t="s">
        <v>912</v>
      </c>
      <c r="B757" s="39" t="s">
        <v>15</v>
      </c>
      <c r="C757" s="61" t="s">
        <v>9</v>
      </c>
      <c r="D757" s="41" t="s">
        <v>9</v>
      </c>
      <c r="E757" s="39" t="s">
        <v>393</v>
      </c>
      <c r="F757" s="42">
        <v>0</v>
      </c>
      <c r="G757" s="43">
        <v>0</v>
      </c>
      <c r="H757" s="44">
        <v>1</v>
      </c>
      <c r="I757" s="39">
        <v>0</v>
      </c>
      <c r="K757" s="46" t="str">
        <f t="shared" si="20"/>
        <v>-</v>
      </c>
    </row>
    <row r="758" spans="1:11" ht="20.100000000000001" customHeight="1" x14ac:dyDescent="0.3">
      <c r="A758" s="39" t="s">
        <v>1302</v>
      </c>
      <c r="B758" s="39" t="s">
        <v>27</v>
      </c>
      <c r="C758" s="61" t="s">
        <v>1049</v>
      </c>
      <c r="D758" s="41">
        <v>4</v>
      </c>
      <c r="E758" s="39" t="s">
        <v>1051</v>
      </c>
      <c r="F758" s="42">
        <v>0</v>
      </c>
      <c r="G758" s="43">
        <v>0</v>
      </c>
      <c r="H758" s="44">
        <v>1</v>
      </c>
      <c r="I758" s="39">
        <v>0</v>
      </c>
      <c r="K758" s="46">
        <f t="shared" si="20"/>
        <v>4</v>
      </c>
    </row>
    <row r="759" spans="1:11" ht="20.100000000000001" customHeight="1" x14ac:dyDescent="0.3">
      <c r="A759" s="39" t="s">
        <v>16</v>
      </c>
      <c r="B759" s="39" t="s">
        <v>1741</v>
      </c>
      <c r="C759" s="61" t="s">
        <v>9</v>
      </c>
      <c r="D759" s="41" t="s">
        <v>9</v>
      </c>
      <c r="E759" s="39" t="s">
        <v>394</v>
      </c>
      <c r="F759" s="42">
        <v>-0.02</v>
      </c>
      <c r="G759" s="43">
        <v>0.02</v>
      </c>
      <c r="H759" s="44">
        <v>1</v>
      </c>
      <c r="I759" s="39">
        <v>0</v>
      </c>
      <c r="K759" s="46" t="str">
        <f t="shared" si="20"/>
        <v>-</v>
      </c>
    </row>
    <row r="760" spans="1:11" ht="20.100000000000001" customHeight="1" x14ac:dyDescent="0.3">
      <c r="A760" s="39" t="s">
        <v>1302</v>
      </c>
      <c r="B760" s="39" t="s">
        <v>30</v>
      </c>
      <c r="C760" s="61" t="s">
        <v>1049</v>
      </c>
      <c r="D760" s="41">
        <v>4</v>
      </c>
      <c r="E760" s="39" t="s">
        <v>1052</v>
      </c>
      <c r="F760" s="42">
        <v>0</v>
      </c>
      <c r="G760" s="43">
        <v>0</v>
      </c>
      <c r="H760" s="44">
        <v>1</v>
      </c>
      <c r="I760" s="39">
        <v>0</v>
      </c>
      <c r="K760" s="46">
        <f t="shared" si="20"/>
        <v>4</v>
      </c>
    </row>
    <row r="761" spans="1:11" ht="20.100000000000001" customHeight="1" x14ac:dyDescent="0.3">
      <c r="A761" s="39" t="s">
        <v>912</v>
      </c>
      <c r="B761" s="39" t="s">
        <v>10</v>
      </c>
      <c r="C761" s="61">
        <v>0</v>
      </c>
      <c r="D761" s="41" t="s">
        <v>9</v>
      </c>
      <c r="E761" s="39" t="s">
        <v>1708</v>
      </c>
      <c r="F761" s="42">
        <v>-0.1</v>
      </c>
      <c r="G761" s="43">
        <v>0.1</v>
      </c>
      <c r="H761" s="44">
        <v>1</v>
      </c>
      <c r="I761" s="39">
        <v>0</v>
      </c>
      <c r="K761" s="46" t="str">
        <f t="shared" si="20"/>
        <v>-</v>
      </c>
    </row>
    <row r="762" spans="1:11" ht="20.100000000000001" customHeight="1" x14ac:dyDescent="0.3">
      <c r="A762" s="39" t="s">
        <v>912</v>
      </c>
      <c r="B762" s="39" t="s">
        <v>12</v>
      </c>
      <c r="C762" s="61" t="s">
        <v>9</v>
      </c>
      <c r="D762" s="41" t="s">
        <v>9</v>
      </c>
      <c r="E762" s="39" t="s">
        <v>395</v>
      </c>
      <c r="F762" s="42">
        <v>0</v>
      </c>
      <c r="G762" s="43">
        <v>0</v>
      </c>
      <c r="H762" s="44">
        <v>1</v>
      </c>
      <c r="I762" s="39">
        <v>0</v>
      </c>
      <c r="K762" s="46" t="str">
        <f t="shared" si="20"/>
        <v>-</v>
      </c>
    </row>
    <row r="763" spans="1:11" ht="20.100000000000001" customHeight="1" x14ac:dyDescent="0.3">
      <c r="A763" s="39" t="s">
        <v>1303</v>
      </c>
      <c r="B763" s="39" t="s">
        <v>27</v>
      </c>
      <c r="C763" s="61" t="s">
        <v>1041</v>
      </c>
      <c r="D763" s="41" t="s">
        <v>9</v>
      </c>
      <c r="E763" s="39" t="s">
        <v>1053</v>
      </c>
      <c r="F763" s="42">
        <v>0</v>
      </c>
      <c r="G763" s="43">
        <v>0</v>
      </c>
      <c r="H763" s="44">
        <v>1</v>
      </c>
      <c r="I763" s="39">
        <v>0</v>
      </c>
      <c r="K763" s="46" t="str">
        <f t="shared" si="20"/>
        <v>-</v>
      </c>
    </row>
    <row r="764" spans="1:11" ht="20.100000000000001" customHeight="1" x14ac:dyDescent="0.3">
      <c r="A764" s="39" t="s">
        <v>1303</v>
      </c>
      <c r="B764" s="39" t="s">
        <v>27</v>
      </c>
      <c r="C764" s="61">
        <v>129</v>
      </c>
      <c r="D764" s="41" t="s">
        <v>9</v>
      </c>
      <c r="E764" s="39" t="s">
        <v>397</v>
      </c>
      <c r="F764" s="42">
        <v>0</v>
      </c>
      <c r="G764" s="43">
        <v>0</v>
      </c>
      <c r="H764" s="44">
        <v>1</v>
      </c>
      <c r="I764" s="39">
        <v>0</v>
      </c>
      <c r="K764" s="46" t="str">
        <f t="shared" si="20"/>
        <v>-</v>
      </c>
    </row>
    <row r="765" spans="1:11" ht="20.100000000000001" customHeight="1" x14ac:dyDescent="0.3">
      <c r="A765" s="39" t="s">
        <v>1302</v>
      </c>
      <c r="B765" s="39" t="s">
        <v>27</v>
      </c>
      <c r="C765" s="61">
        <v>29</v>
      </c>
      <c r="D765" s="41">
        <v>2</v>
      </c>
      <c r="E765" s="39" t="s">
        <v>397</v>
      </c>
      <c r="F765" s="42">
        <v>0</v>
      </c>
      <c r="G765" s="43">
        <v>0</v>
      </c>
      <c r="H765" s="44">
        <v>1</v>
      </c>
      <c r="I765" s="39">
        <v>0</v>
      </c>
      <c r="K765" s="46">
        <f t="shared" si="20"/>
        <v>2</v>
      </c>
    </row>
    <row r="766" spans="1:11" ht="20.100000000000001" customHeight="1" x14ac:dyDescent="0.3">
      <c r="A766" s="39" t="s">
        <v>1302</v>
      </c>
      <c r="B766" s="39" t="s">
        <v>27</v>
      </c>
      <c r="C766" s="61">
        <v>8</v>
      </c>
      <c r="D766" s="41">
        <v>1</v>
      </c>
      <c r="E766" s="39" t="s">
        <v>397</v>
      </c>
      <c r="F766" s="42">
        <v>0</v>
      </c>
      <c r="G766" s="43">
        <v>0</v>
      </c>
      <c r="H766" s="44">
        <v>1</v>
      </c>
      <c r="I766" s="39">
        <v>0</v>
      </c>
      <c r="K766" s="46">
        <f t="shared" si="20"/>
        <v>1</v>
      </c>
    </row>
    <row r="767" spans="1:11" ht="20.100000000000001" customHeight="1" x14ac:dyDescent="0.3">
      <c r="A767" s="39" t="s">
        <v>16</v>
      </c>
      <c r="B767" s="39" t="s">
        <v>1741</v>
      </c>
      <c r="C767" s="61" t="s">
        <v>9</v>
      </c>
      <c r="D767" s="41" t="s">
        <v>9</v>
      </c>
      <c r="E767" s="39" t="s">
        <v>396</v>
      </c>
      <c r="F767" s="42">
        <v>-0.01</v>
      </c>
      <c r="G767" s="43">
        <v>0.01</v>
      </c>
      <c r="H767" s="44">
        <v>1</v>
      </c>
      <c r="I767" s="39">
        <v>0</v>
      </c>
      <c r="K767" s="46" t="str">
        <f t="shared" si="20"/>
        <v>-</v>
      </c>
    </row>
    <row r="768" spans="1:11" ht="20.100000000000001" customHeight="1" x14ac:dyDescent="0.3">
      <c r="A768" s="39" t="s">
        <v>1302</v>
      </c>
      <c r="B768" s="39" t="s">
        <v>30</v>
      </c>
      <c r="C768" s="61">
        <v>8</v>
      </c>
      <c r="D768" s="41">
        <v>1</v>
      </c>
      <c r="E768" s="39" t="s">
        <v>1054</v>
      </c>
      <c r="F768" s="42">
        <v>0</v>
      </c>
      <c r="G768" s="43">
        <v>0</v>
      </c>
      <c r="H768" s="44">
        <v>1</v>
      </c>
      <c r="I768" s="39">
        <v>0</v>
      </c>
      <c r="K768" s="46">
        <f t="shared" si="20"/>
        <v>1</v>
      </c>
    </row>
    <row r="769" spans="1:11" ht="20.100000000000001" customHeight="1" x14ac:dyDescent="0.3">
      <c r="A769" s="39" t="s">
        <v>1302</v>
      </c>
      <c r="B769" s="39" t="s">
        <v>30</v>
      </c>
      <c r="C769" s="61">
        <v>29</v>
      </c>
      <c r="D769" s="41">
        <v>2</v>
      </c>
      <c r="E769" s="39" t="s">
        <v>1054</v>
      </c>
      <c r="F769" s="42">
        <v>0</v>
      </c>
      <c r="G769" s="43">
        <v>0</v>
      </c>
      <c r="H769" s="44">
        <v>1</v>
      </c>
      <c r="I769" s="39">
        <v>0</v>
      </c>
      <c r="K769" s="46">
        <f t="shared" si="20"/>
        <v>2</v>
      </c>
    </row>
    <row r="770" spans="1:11" ht="20.100000000000001" customHeight="1" x14ac:dyDescent="0.3">
      <c r="A770" s="39" t="s">
        <v>1303</v>
      </c>
      <c r="B770" s="39" t="s">
        <v>30</v>
      </c>
      <c r="C770" s="61">
        <v>129</v>
      </c>
      <c r="D770" s="41" t="s">
        <v>9</v>
      </c>
      <c r="E770" s="39" t="s">
        <v>1054</v>
      </c>
      <c r="F770" s="42">
        <v>0</v>
      </c>
      <c r="G770" s="43">
        <v>0</v>
      </c>
      <c r="H770" s="44">
        <v>1</v>
      </c>
      <c r="I770" s="39">
        <v>0</v>
      </c>
      <c r="K770" s="46" t="str">
        <f t="shared" si="20"/>
        <v>-</v>
      </c>
    </row>
    <row r="771" spans="1:11" ht="20.100000000000001" customHeight="1" x14ac:dyDescent="0.3">
      <c r="A771" s="39" t="s">
        <v>1303</v>
      </c>
      <c r="B771" s="39" t="s">
        <v>27</v>
      </c>
      <c r="C771" s="61">
        <v>98</v>
      </c>
      <c r="D771" s="41" t="s">
        <v>9</v>
      </c>
      <c r="E771" s="39" t="s">
        <v>1474</v>
      </c>
      <c r="F771" s="42">
        <v>0</v>
      </c>
      <c r="G771" s="43">
        <v>0</v>
      </c>
      <c r="H771" s="44">
        <v>1</v>
      </c>
      <c r="I771" s="39">
        <v>0</v>
      </c>
      <c r="K771" s="46" t="str">
        <f t="shared" si="20"/>
        <v>-</v>
      </c>
    </row>
    <row r="772" spans="1:11" ht="20.100000000000001" customHeight="1" x14ac:dyDescent="0.3">
      <c r="A772" s="39" t="s">
        <v>1302</v>
      </c>
      <c r="B772" s="39" t="s">
        <v>27</v>
      </c>
      <c r="C772" s="61" t="s">
        <v>1049</v>
      </c>
      <c r="D772" s="41">
        <v>4</v>
      </c>
      <c r="E772" s="39" t="s">
        <v>1475</v>
      </c>
      <c r="F772" s="42">
        <v>0</v>
      </c>
      <c r="G772" s="43">
        <v>0</v>
      </c>
      <c r="H772" s="44">
        <v>1</v>
      </c>
      <c r="I772" s="39">
        <v>0</v>
      </c>
      <c r="K772" s="46">
        <f t="shared" si="20"/>
        <v>4</v>
      </c>
    </row>
    <row r="773" spans="1:11" ht="20.100000000000001" customHeight="1" x14ac:dyDescent="0.3">
      <c r="A773" s="39" t="s">
        <v>16</v>
      </c>
      <c r="B773" s="39" t="s">
        <v>1741</v>
      </c>
      <c r="C773" s="61" t="s">
        <v>9</v>
      </c>
      <c r="D773" s="41" t="s">
        <v>9</v>
      </c>
      <c r="E773" s="39" t="s">
        <v>1511</v>
      </c>
      <c r="F773" s="42">
        <v>-0.03</v>
      </c>
      <c r="G773" s="43">
        <v>0.03</v>
      </c>
      <c r="H773" s="44">
        <v>1</v>
      </c>
      <c r="I773" s="39">
        <v>0</v>
      </c>
      <c r="K773" s="46" t="str">
        <f t="shared" ref="K773:K836" si="21">IF(ISNUMBER(SEARCH("MK_", A773)), IF(ISNUMBER(SEARCH("1", A773)), 1, IF(ISNUMBER(SEARCH("2", A773)), 2, IF(ISNUMBER(SEARCH("3", A773)), 3, IF(ISNUMBER(SEARCH("4", A773)), 4, IF(ISNUMBER(SEARCH("5", A773)), 5, "-"))))),D773)</f>
        <v>-</v>
      </c>
    </row>
    <row r="774" spans="1:11" ht="20.100000000000001" customHeight="1" x14ac:dyDescent="0.3">
      <c r="A774" s="39" t="s">
        <v>1302</v>
      </c>
      <c r="B774" s="39" t="s">
        <v>30</v>
      </c>
      <c r="C774" s="61" t="s">
        <v>1049</v>
      </c>
      <c r="D774" s="41">
        <v>4</v>
      </c>
      <c r="E774" s="39" t="s">
        <v>1476</v>
      </c>
      <c r="F774" s="42">
        <v>0</v>
      </c>
      <c r="G774" s="43">
        <v>0</v>
      </c>
      <c r="H774" s="44">
        <v>1</v>
      </c>
      <c r="I774" s="39">
        <v>0</v>
      </c>
      <c r="K774" s="46">
        <f t="shared" si="21"/>
        <v>4</v>
      </c>
    </row>
    <row r="775" spans="1:11" ht="20.100000000000001" customHeight="1" x14ac:dyDescent="0.3">
      <c r="A775" s="39" t="s">
        <v>1303</v>
      </c>
      <c r="B775" s="39" t="s">
        <v>30</v>
      </c>
      <c r="C775" s="61">
        <v>98</v>
      </c>
      <c r="D775" s="41" t="s">
        <v>9</v>
      </c>
      <c r="E775" s="39" t="s">
        <v>1477</v>
      </c>
      <c r="F775" s="42">
        <v>0</v>
      </c>
      <c r="G775" s="43">
        <v>0</v>
      </c>
      <c r="H775" s="44">
        <v>1</v>
      </c>
      <c r="I775" s="39">
        <v>0</v>
      </c>
      <c r="K775" s="46" t="str">
        <f t="shared" si="21"/>
        <v>-</v>
      </c>
    </row>
    <row r="776" spans="1:11" ht="20.100000000000001" customHeight="1" x14ac:dyDescent="0.3">
      <c r="A776" s="39" t="s">
        <v>912</v>
      </c>
      <c r="B776" s="39" t="s">
        <v>15</v>
      </c>
      <c r="C776" s="61" t="s">
        <v>9</v>
      </c>
      <c r="D776" s="41" t="s">
        <v>9</v>
      </c>
      <c r="E776" s="39" t="s">
        <v>398</v>
      </c>
      <c r="F776" s="42">
        <v>0</v>
      </c>
      <c r="G776" s="43">
        <v>0</v>
      </c>
      <c r="H776" s="44">
        <v>1</v>
      </c>
      <c r="I776" s="39">
        <v>0</v>
      </c>
      <c r="K776" s="46" t="str">
        <f t="shared" si="21"/>
        <v>-</v>
      </c>
    </row>
    <row r="777" spans="1:11" ht="20.100000000000001" customHeight="1" x14ac:dyDescent="0.3">
      <c r="A777" s="39" t="s">
        <v>912</v>
      </c>
      <c r="B777" s="39" t="s">
        <v>10</v>
      </c>
      <c r="C777" s="61">
        <v>3</v>
      </c>
      <c r="D777" s="41" t="s">
        <v>9</v>
      </c>
      <c r="E777" s="39" t="s">
        <v>399</v>
      </c>
      <c r="F777" s="42">
        <v>2.95</v>
      </c>
      <c r="G777" s="43">
        <v>3.05</v>
      </c>
      <c r="H777" s="44">
        <v>1</v>
      </c>
      <c r="I777" s="39">
        <v>0</v>
      </c>
      <c r="K777" s="46" t="str">
        <f t="shared" si="21"/>
        <v>-</v>
      </c>
    </row>
    <row r="778" spans="1:11" ht="20.100000000000001" customHeight="1" x14ac:dyDescent="0.3">
      <c r="A778" s="39" t="s">
        <v>912</v>
      </c>
      <c r="B778" s="39" t="s">
        <v>12</v>
      </c>
      <c r="C778" s="61" t="s">
        <v>9</v>
      </c>
      <c r="D778" s="41" t="s">
        <v>9</v>
      </c>
      <c r="E778" s="39" t="s">
        <v>400</v>
      </c>
      <c r="F778" s="42">
        <v>0</v>
      </c>
      <c r="G778" s="43">
        <v>0</v>
      </c>
      <c r="H778" s="44">
        <v>1</v>
      </c>
      <c r="I778" s="39">
        <v>0</v>
      </c>
      <c r="K778" s="46" t="str">
        <f t="shared" si="21"/>
        <v>-</v>
      </c>
    </row>
    <row r="779" spans="1:11" ht="20.100000000000001" customHeight="1" x14ac:dyDescent="0.3">
      <c r="A779" s="39" t="s">
        <v>1303</v>
      </c>
      <c r="B779" s="39" t="s">
        <v>27</v>
      </c>
      <c r="C779" s="61">
        <v>129</v>
      </c>
      <c r="D779" s="41" t="s">
        <v>9</v>
      </c>
      <c r="E779" s="39" t="s">
        <v>1055</v>
      </c>
      <c r="F779" s="42">
        <v>0</v>
      </c>
      <c r="G779" s="43">
        <v>0</v>
      </c>
      <c r="H779" s="44">
        <v>1</v>
      </c>
      <c r="I779" s="39">
        <v>0</v>
      </c>
      <c r="K779" s="46" t="str">
        <f t="shared" si="21"/>
        <v>-</v>
      </c>
    </row>
    <row r="780" spans="1:11" ht="20.100000000000001" customHeight="1" x14ac:dyDescent="0.3">
      <c r="A780" s="39" t="s">
        <v>1302</v>
      </c>
      <c r="B780" s="39" t="s">
        <v>27</v>
      </c>
      <c r="C780" s="61">
        <v>8</v>
      </c>
      <c r="D780" s="41">
        <v>1</v>
      </c>
      <c r="E780" s="39" t="s">
        <v>1055</v>
      </c>
      <c r="F780" s="42">
        <v>0</v>
      </c>
      <c r="G780" s="43">
        <v>0</v>
      </c>
      <c r="H780" s="44">
        <v>1</v>
      </c>
      <c r="I780" s="39">
        <v>0</v>
      </c>
      <c r="K780" s="46">
        <f t="shared" si="21"/>
        <v>1</v>
      </c>
    </row>
    <row r="781" spans="1:11" ht="20.100000000000001" customHeight="1" x14ac:dyDescent="0.3">
      <c r="A781" s="39" t="s">
        <v>1302</v>
      </c>
      <c r="B781" s="39" t="s">
        <v>27</v>
      </c>
      <c r="C781" s="61">
        <v>29</v>
      </c>
      <c r="D781" s="41">
        <v>2</v>
      </c>
      <c r="E781" s="39" t="s">
        <v>1055</v>
      </c>
      <c r="F781" s="42">
        <v>0</v>
      </c>
      <c r="G781" s="43">
        <v>0</v>
      </c>
      <c r="H781" s="44">
        <v>1</v>
      </c>
      <c r="I781" s="39">
        <v>0</v>
      </c>
      <c r="K781" s="46">
        <f t="shared" si="21"/>
        <v>2</v>
      </c>
    </row>
    <row r="782" spans="1:11" ht="20.100000000000001" customHeight="1" x14ac:dyDescent="0.3">
      <c r="A782" s="39" t="s">
        <v>16</v>
      </c>
      <c r="B782" s="39" t="s">
        <v>1741</v>
      </c>
      <c r="C782" s="61" t="s">
        <v>9</v>
      </c>
      <c r="D782" s="41" t="s">
        <v>9</v>
      </c>
      <c r="E782" s="39" t="s">
        <v>401</v>
      </c>
      <c r="F782" s="42">
        <v>2.98</v>
      </c>
      <c r="G782" s="43">
        <v>3.02</v>
      </c>
      <c r="H782" s="44">
        <v>1</v>
      </c>
      <c r="I782" s="39">
        <v>0</v>
      </c>
      <c r="K782" s="46" t="str">
        <f t="shared" si="21"/>
        <v>-</v>
      </c>
    </row>
    <row r="783" spans="1:11" ht="20.100000000000001" customHeight="1" x14ac:dyDescent="0.3">
      <c r="A783" s="39" t="s">
        <v>1302</v>
      </c>
      <c r="B783" s="39" t="s">
        <v>30</v>
      </c>
      <c r="C783" s="61">
        <v>29</v>
      </c>
      <c r="D783" s="41">
        <v>2</v>
      </c>
      <c r="E783" s="39" t="s">
        <v>1056</v>
      </c>
      <c r="F783" s="42">
        <v>0</v>
      </c>
      <c r="G783" s="43">
        <v>0</v>
      </c>
      <c r="H783" s="44">
        <v>1</v>
      </c>
      <c r="I783" s="39">
        <v>0</v>
      </c>
      <c r="K783" s="46">
        <f t="shared" si="21"/>
        <v>2</v>
      </c>
    </row>
    <row r="784" spans="1:11" ht="20.100000000000001" customHeight="1" x14ac:dyDescent="0.3">
      <c r="A784" s="39" t="s">
        <v>1302</v>
      </c>
      <c r="B784" s="39" t="s">
        <v>30</v>
      </c>
      <c r="C784" s="61">
        <v>8</v>
      </c>
      <c r="D784" s="41">
        <v>1</v>
      </c>
      <c r="E784" s="39" t="s">
        <v>1056</v>
      </c>
      <c r="F784" s="42">
        <v>0</v>
      </c>
      <c r="G784" s="43">
        <v>0</v>
      </c>
      <c r="H784" s="44">
        <v>1</v>
      </c>
      <c r="I784" s="39">
        <v>0</v>
      </c>
      <c r="K784" s="46">
        <f t="shared" si="21"/>
        <v>1</v>
      </c>
    </row>
    <row r="785" spans="1:11" ht="20.100000000000001" customHeight="1" x14ac:dyDescent="0.3">
      <c r="A785" s="39" t="s">
        <v>1303</v>
      </c>
      <c r="B785" s="39" t="s">
        <v>30</v>
      </c>
      <c r="C785" s="61">
        <v>129</v>
      </c>
      <c r="D785" s="41" t="s">
        <v>9</v>
      </c>
      <c r="E785" s="39" t="s">
        <v>1056</v>
      </c>
      <c r="F785" s="42">
        <v>0</v>
      </c>
      <c r="G785" s="43">
        <v>0</v>
      </c>
      <c r="H785" s="44">
        <v>1</v>
      </c>
      <c r="I785" s="39">
        <v>0</v>
      </c>
      <c r="K785" s="46" t="str">
        <f t="shared" si="21"/>
        <v>-</v>
      </c>
    </row>
    <row r="786" spans="1:11" ht="20.100000000000001" customHeight="1" x14ac:dyDescent="0.3">
      <c r="A786" s="39" t="s">
        <v>1303</v>
      </c>
      <c r="B786" s="39" t="s">
        <v>27</v>
      </c>
      <c r="C786" s="61">
        <v>98</v>
      </c>
      <c r="D786" s="41" t="s">
        <v>9</v>
      </c>
      <c r="E786" s="39" t="s">
        <v>1478</v>
      </c>
      <c r="F786" s="42">
        <v>0</v>
      </c>
      <c r="G786" s="43">
        <v>0</v>
      </c>
      <c r="H786" s="44">
        <v>1</v>
      </c>
      <c r="I786" s="39">
        <v>0</v>
      </c>
      <c r="K786" s="46" t="str">
        <f t="shared" si="21"/>
        <v>-</v>
      </c>
    </row>
    <row r="787" spans="1:11" ht="20.100000000000001" customHeight="1" x14ac:dyDescent="0.3">
      <c r="A787" s="39" t="s">
        <v>1302</v>
      </c>
      <c r="B787" s="39" t="s">
        <v>27</v>
      </c>
      <c r="C787" s="61" t="s">
        <v>1049</v>
      </c>
      <c r="D787" s="41">
        <v>4</v>
      </c>
      <c r="E787" s="39" t="s">
        <v>1479</v>
      </c>
      <c r="F787" s="42">
        <v>0</v>
      </c>
      <c r="G787" s="43">
        <v>0</v>
      </c>
      <c r="H787" s="44">
        <v>1</v>
      </c>
      <c r="I787" s="39">
        <v>0</v>
      </c>
      <c r="K787" s="46">
        <f t="shared" si="21"/>
        <v>4</v>
      </c>
    </row>
    <row r="788" spans="1:11" ht="20.100000000000001" customHeight="1" x14ac:dyDescent="0.3">
      <c r="A788" s="39" t="s">
        <v>16</v>
      </c>
      <c r="B788" s="39" t="s">
        <v>1741</v>
      </c>
      <c r="C788" s="61" t="s">
        <v>9</v>
      </c>
      <c r="D788" s="41" t="s">
        <v>9</v>
      </c>
      <c r="E788" s="39" t="s">
        <v>1512</v>
      </c>
      <c r="F788" s="42">
        <v>1.36</v>
      </c>
      <c r="G788" s="43">
        <v>1.46</v>
      </c>
      <c r="H788" s="44">
        <v>1</v>
      </c>
      <c r="I788" s="39">
        <v>0</v>
      </c>
      <c r="K788" s="46" t="str">
        <f t="shared" si="21"/>
        <v>-</v>
      </c>
    </row>
    <row r="789" spans="1:11" ht="20.100000000000001" customHeight="1" x14ac:dyDescent="0.3">
      <c r="A789" s="39" t="s">
        <v>1302</v>
      </c>
      <c r="B789" s="39" t="s">
        <v>30</v>
      </c>
      <c r="C789" s="61" t="s">
        <v>1049</v>
      </c>
      <c r="D789" s="41">
        <v>4</v>
      </c>
      <c r="E789" s="39" t="s">
        <v>1480</v>
      </c>
      <c r="F789" s="42">
        <v>0</v>
      </c>
      <c r="G789" s="43">
        <v>0</v>
      </c>
      <c r="H789" s="44">
        <v>1</v>
      </c>
      <c r="I789" s="39">
        <v>0</v>
      </c>
      <c r="K789" s="46">
        <f t="shared" si="21"/>
        <v>4</v>
      </c>
    </row>
    <row r="790" spans="1:11" ht="20.100000000000001" customHeight="1" x14ac:dyDescent="0.3">
      <c r="A790" s="39" t="s">
        <v>1303</v>
      </c>
      <c r="B790" s="39" t="s">
        <v>30</v>
      </c>
      <c r="C790" s="61">
        <v>98</v>
      </c>
      <c r="D790" s="41" t="s">
        <v>9</v>
      </c>
      <c r="E790" s="39" t="s">
        <v>1481</v>
      </c>
      <c r="F790" s="42">
        <v>0</v>
      </c>
      <c r="G790" s="43">
        <v>0</v>
      </c>
      <c r="H790" s="44">
        <v>1</v>
      </c>
      <c r="I790" s="39">
        <v>0</v>
      </c>
      <c r="K790" s="46" t="str">
        <f t="shared" si="21"/>
        <v>-</v>
      </c>
    </row>
    <row r="791" spans="1:11" ht="20.100000000000001" customHeight="1" x14ac:dyDescent="0.3">
      <c r="A791" s="39" t="s">
        <v>912</v>
      </c>
      <c r="B791" s="39" t="s">
        <v>15</v>
      </c>
      <c r="C791" s="61" t="s">
        <v>9</v>
      </c>
      <c r="D791" s="41" t="s">
        <v>9</v>
      </c>
      <c r="E791" s="39" t="s">
        <v>421</v>
      </c>
      <c r="F791" s="42">
        <v>0</v>
      </c>
      <c r="G791" s="43">
        <v>0</v>
      </c>
      <c r="H791" s="44">
        <v>1</v>
      </c>
      <c r="I791" s="39">
        <v>0</v>
      </c>
      <c r="K791" s="46" t="str">
        <f t="shared" si="21"/>
        <v>-</v>
      </c>
    </row>
    <row r="792" spans="1:11" ht="20.100000000000001" customHeight="1" x14ac:dyDescent="0.3">
      <c r="A792" s="39" t="s">
        <v>912</v>
      </c>
      <c r="B792" s="39" t="s">
        <v>10</v>
      </c>
      <c r="C792" s="61">
        <v>6</v>
      </c>
      <c r="D792" s="41" t="s">
        <v>9</v>
      </c>
      <c r="E792" s="39" t="s">
        <v>1709</v>
      </c>
      <c r="F792" s="42">
        <v>5.95</v>
      </c>
      <c r="G792" s="43">
        <v>6.05</v>
      </c>
      <c r="H792" s="44">
        <v>1</v>
      </c>
      <c r="I792" s="39">
        <v>0</v>
      </c>
      <c r="K792" s="46" t="str">
        <f t="shared" si="21"/>
        <v>-</v>
      </c>
    </row>
    <row r="793" spans="1:11" ht="20.100000000000001" customHeight="1" x14ac:dyDescent="0.3">
      <c r="A793" s="39" t="s">
        <v>912</v>
      </c>
      <c r="B793" s="39" t="s">
        <v>12</v>
      </c>
      <c r="C793" s="61" t="s">
        <v>9</v>
      </c>
      <c r="D793" s="41" t="s">
        <v>9</v>
      </c>
      <c r="E793" s="39" t="s">
        <v>422</v>
      </c>
      <c r="F793" s="42">
        <v>0</v>
      </c>
      <c r="G793" s="43">
        <v>0</v>
      </c>
      <c r="H793" s="44">
        <v>1</v>
      </c>
      <c r="I793" s="39">
        <v>0</v>
      </c>
      <c r="K793" s="46" t="str">
        <f t="shared" si="21"/>
        <v>-</v>
      </c>
    </row>
    <row r="794" spans="1:11" ht="20.100000000000001" customHeight="1" x14ac:dyDescent="0.3">
      <c r="A794" s="39" t="s">
        <v>1303</v>
      </c>
      <c r="B794" s="39" t="s">
        <v>27</v>
      </c>
      <c r="C794" s="61">
        <v>129</v>
      </c>
      <c r="D794" s="41" t="s">
        <v>9</v>
      </c>
      <c r="E794" s="39" t="s">
        <v>1057</v>
      </c>
      <c r="F794" s="42">
        <v>0</v>
      </c>
      <c r="G794" s="43">
        <v>0</v>
      </c>
      <c r="H794" s="44">
        <v>1</v>
      </c>
      <c r="I794" s="39">
        <v>0</v>
      </c>
      <c r="K794" s="46" t="str">
        <f t="shared" si="21"/>
        <v>-</v>
      </c>
    </row>
    <row r="795" spans="1:11" ht="20.100000000000001" customHeight="1" x14ac:dyDescent="0.3">
      <c r="A795" s="39" t="s">
        <v>1302</v>
      </c>
      <c r="B795" s="39" t="s">
        <v>27</v>
      </c>
      <c r="C795" s="61">
        <v>8</v>
      </c>
      <c r="D795" s="41">
        <v>1</v>
      </c>
      <c r="E795" s="39" t="s">
        <v>1057</v>
      </c>
      <c r="F795" s="42">
        <v>0</v>
      </c>
      <c r="G795" s="43">
        <v>0</v>
      </c>
      <c r="H795" s="44">
        <v>1</v>
      </c>
      <c r="I795" s="39">
        <v>0</v>
      </c>
      <c r="K795" s="46">
        <f t="shared" si="21"/>
        <v>1</v>
      </c>
    </row>
    <row r="796" spans="1:11" ht="20.100000000000001" customHeight="1" x14ac:dyDescent="0.3">
      <c r="A796" s="39" t="s">
        <v>1302</v>
      </c>
      <c r="B796" s="39" t="s">
        <v>27</v>
      </c>
      <c r="C796" s="61">
        <v>29</v>
      </c>
      <c r="D796" s="41">
        <v>2</v>
      </c>
      <c r="E796" s="39" t="s">
        <v>1057</v>
      </c>
      <c r="F796" s="42">
        <v>0</v>
      </c>
      <c r="G796" s="43">
        <v>0</v>
      </c>
      <c r="H796" s="44">
        <v>1</v>
      </c>
      <c r="I796" s="39">
        <v>0</v>
      </c>
      <c r="K796" s="46">
        <f t="shared" si="21"/>
        <v>2</v>
      </c>
    </row>
    <row r="797" spans="1:11" ht="20.100000000000001" customHeight="1" x14ac:dyDescent="0.3">
      <c r="A797" s="39" t="s">
        <v>16</v>
      </c>
      <c r="B797" s="39" t="s">
        <v>1741</v>
      </c>
      <c r="C797" s="61" t="s">
        <v>9</v>
      </c>
      <c r="D797" s="41" t="s">
        <v>9</v>
      </c>
      <c r="E797" s="39" t="s">
        <v>1058</v>
      </c>
      <c r="F797" s="42">
        <v>5.98</v>
      </c>
      <c r="G797" s="43">
        <v>6.02</v>
      </c>
      <c r="H797" s="44">
        <v>1</v>
      </c>
      <c r="I797" s="39">
        <v>0</v>
      </c>
      <c r="K797" s="46" t="str">
        <f t="shared" si="21"/>
        <v>-</v>
      </c>
    </row>
    <row r="798" spans="1:11" ht="20.100000000000001" customHeight="1" x14ac:dyDescent="0.3">
      <c r="A798" s="39" t="s">
        <v>1302</v>
      </c>
      <c r="B798" s="39" t="s">
        <v>30</v>
      </c>
      <c r="C798" s="61">
        <v>29</v>
      </c>
      <c r="D798" s="41">
        <v>2</v>
      </c>
      <c r="E798" s="39" t="s">
        <v>1059</v>
      </c>
      <c r="F798" s="42">
        <v>0</v>
      </c>
      <c r="G798" s="43">
        <v>0</v>
      </c>
      <c r="H798" s="44">
        <v>1</v>
      </c>
      <c r="I798" s="39">
        <v>0</v>
      </c>
      <c r="K798" s="46">
        <f t="shared" si="21"/>
        <v>2</v>
      </c>
    </row>
    <row r="799" spans="1:11" ht="20.100000000000001" customHeight="1" x14ac:dyDescent="0.3">
      <c r="A799" s="39" t="s">
        <v>1302</v>
      </c>
      <c r="B799" s="39" t="s">
        <v>30</v>
      </c>
      <c r="C799" s="61">
        <v>8</v>
      </c>
      <c r="D799" s="41">
        <v>1</v>
      </c>
      <c r="E799" s="39" t="s">
        <v>1059</v>
      </c>
      <c r="F799" s="42">
        <v>0</v>
      </c>
      <c r="G799" s="43">
        <v>0</v>
      </c>
      <c r="H799" s="44">
        <v>1</v>
      </c>
      <c r="I799" s="39">
        <v>0</v>
      </c>
      <c r="K799" s="46">
        <f t="shared" si="21"/>
        <v>1</v>
      </c>
    </row>
    <row r="800" spans="1:11" ht="20.100000000000001" customHeight="1" x14ac:dyDescent="0.3">
      <c r="A800" s="39" t="s">
        <v>1303</v>
      </c>
      <c r="B800" s="39" t="s">
        <v>30</v>
      </c>
      <c r="C800" s="61">
        <v>129</v>
      </c>
      <c r="D800" s="41" t="s">
        <v>9</v>
      </c>
      <c r="E800" s="39" t="s">
        <v>1059</v>
      </c>
      <c r="F800" s="42">
        <v>0</v>
      </c>
      <c r="G800" s="43">
        <v>0</v>
      </c>
      <c r="H800" s="44">
        <v>1</v>
      </c>
      <c r="I800" s="39">
        <v>0</v>
      </c>
      <c r="K800" s="46" t="str">
        <f t="shared" si="21"/>
        <v>-</v>
      </c>
    </row>
    <row r="801" spans="1:11" ht="20.100000000000001" customHeight="1" x14ac:dyDescent="0.3">
      <c r="A801" s="39" t="s">
        <v>1303</v>
      </c>
      <c r="B801" s="39" t="s">
        <v>27</v>
      </c>
      <c r="C801" s="61">
        <v>98</v>
      </c>
      <c r="D801" s="41" t="s">
        <v>9</v>
      </c>
      <c r="E801" s="39" t="s">
        <v>1482</v>
      </c>
      <c r="F801" s="42">
        <v>0</v>
      </c>
      <c r="G801" s="43">
        <v>0</v>
      </c>
      <c r="H801" s="44">
        <v>1</v>
      </c>
      <c r="I801" s="39">
        <v>0</v>
      </c>
      <c r="K801" s="46" t="str">
        <f t="shared" si="21"/>
        <v>-</v>
      </c>
    </row>
    <row r="802" spans="1:11" ht="20.100000000000001" customHeight="1" x14ac:dyDescent="0.3">
      <c r="A802" s="39" t="s">
        <v>1302</v>
      </c>
      <c r="B802" s="39" t="s">
        <v>27</v>
      </c>
      <c r="C802" s="61" t="s">
        <v>1049</v>
      </c>
      <c r="D802" s="41">
        <v>4</v>
      </c>
      <c r="E802" s="39" t="s">
        <v>1483</v>
      </c>
      <c r="F802" s="42">
        <v>0</v>
      </c>
      <c r="G802" s="43">
        <v>0</v>
      </c>
      <c r="H802" s="44">
        <v>1</v>
      </c>
      <c r="I802" s="39">
        <v>0</v>
      </c>
      <c r="K802" s="46">
        <f t="shared" si="21"/>
        <v>4</v>
      </c>
    </row>
    <row r="803" spans="1:11" ht="20.100000000000001" customHeight="1" x14ac:dyDescent="0.3">
      <c r="A803" s="39" t="s">
        <v>16</v>
      </c>
      <c r="B803" s="39" t="s">
        <v>1741</v>
      </c>
      <c r="C803" s="61" t="s">
        <v>9</v>
      </c>
      <c r="D803" s="41" t="s">
        <v>9</v>
      </c>
      <c r="E803" s="39" t="s">
        <v>1513</v>
      </c>
      <c r="F803" s="42">
        <v>2.74</v>
      </c>
      <c r="G803" s="43">
        <v>2.9</v>
      </c>
      <c r="H803" s="44">
        <v>1</v>
      </c>
      <c r="I803" s="39">
        <v>0</v>
      </c>
      <c r="K803" s="46" t="str">
        <f t="shared" si="21"/>
        <v>-</v>
      </c>
    </row>
    <row r="804" spans="1:11" ht="20.100000000000001" customHeight="1" x14ac:dyDescent="0.3">
      <c r="A804" s="39" t="s">
        <v>1302</v>
      </c>
      <c r="B804" s="39" t="s">
        <v>30</v>
      </c>
      <c r="C804" s="61" t="s">
        <v>1049</v>
      </c>
      <c r="D804" s="41">
        <v>4</v>
      </c>
      <c r="E804" s="39" t="s">
        <v>1484</v>
      </c>
      <c r="F804" s="42">
        <v>0</v>
      </c>
      <c r="G804" s="43">
        <v>0</v>
      </c>
      <c r="H804" s="44">
        <v>1</v>
      </c>
      <c r="I804" s="39">
        <v>0</v>
      </c>
      <c r="K804" s="46">
        <f t="shared" si="21"/>
        <v>4</v>
      </c>
    </row>
    <row r="805" spans="1:11" ht="20.100000000000001" customHeight="1" x14ac:dyDescent="0.3">
      <c r="A805" s="39" t="s">
        <v>1303</v>
      </c>
      <c r="B805" s="39" t="s">
        <v>30</v>
      </c>
      <c r="C805" s="61" t="s">
        <v>1050</v>
      </c>
      <c r="D805" s="41" t="s">
        <v>9</v>
      </c>
      <c r="E805" s="39" t="s">
        <v>1485</v>
      </c>
      <c r="F805" s="42">
        <v>0</v>
      </c>
      <c r="G805" s="43">
        <v>0</v>
      </c>
      <c r="H805" s="44">
        <v>1</v>
      </c>
      <c r="I805" s="39">
        <v>0</v>
      </c>
      <c r="K805" s="46" t="str">
        <f t="shared" si="21"/>
        <v>-</v>
      </c>
    </row>
    <row r="806" spans="1:11" ht="20.100000000000001" customHeight="1" x14ac:dyDescent="0.3">
      <c r="A806" s="39" t="s">
        <v>912</v>
      </c>
      <c r="B806" s="39" t="s">
        <v>15</v>
      </c>
      <c r="C806" s="61" t="s">
        <v>9</v>
      </c>
      <c r="D806" s="41" t="s">
        <v>9</v>
      </c>
      <c r="E806" s="39" t="s">
        <v>402</v>
      </c>
      <c r="F806" s="42">
        <v>0</v>
      </c>
      <c r="G806" s="43">
        <v>0</v>
      </c>
      <c r="H806" s="44">
        <v>1</v>
      </c>
      <c r="I806" s="39">
        <v>0</v>
      </c>
      <c r="K806" s="46" t="str">
        <f t="shared" si="21"/>
        <v>-</v>
      </c>
    </row>
    <row r="807" spans="1:11" ht="20.100000000000001" customHeight="1" x14ac:dyDescent="0.3">
      <c r="A807" s="39" t="s">
        <v>1302</v>
      </c>
      <c r="B807" s="39" t="s">
        <v>27</v>
      </c>
      <c r="C807" s="61">
        <v>1</v>
      </c>
      <c r="D807" s="41">
        <v>5</v>
      </c>
      <c r="E807" s="39" t="s">
        <v>1067</v>
      </c>
      <c r="F807" s="42">
        <v>0</v>
      </c>
      <c r="G807" s="43">
        <v>0</v>
      </c>
      <c r="H807" s="44">
        <v>1</v>
      </c>
      <c r="I807" s="39">
        <v>0</v>
      </c>
      <c r="K807" s="46">
        <f t="shared" si="21"/>
        <v>5</v>
      </c>
    </row>
    <row r="808" spans="1:11" ht="20.100000000000001" customHeight="1" x14ac:dyDescent="0.3">
      <c r="A808" s="39" t="s">
        <v>1302</v>
      </c>
      <c r="B808" s="39" t="s">
        <v>27</v>
      </c>
      <c r="C808" s="61">
        <v>8</v>
      </c>
      <c r="D808" s="41">
        <v>1</v>
      </c>
      <c r="E808" s="39" t="s">
        <v>1067</v>
      </c>
      <c r="F808" s="42">
        <v>0</v>
      </c>
      <c r="G808" s="43">
        <v>0</v>
      </c>
      <c r="H808" s="44">
        <v>1</v>
      </c>
      <c r="I808" s="39">
        <v>0</v>
      </c>
      <c r="K808" s="46">
        <f t="shared" si="21"/>
        <v>1</v>
      </c>
    </row>
    <row r="809" spans="1:11" ht="20.100000000000001" customHeight="1" x14ac:dyDescent="0.3">
      <c r="A809" s="39" t="s">
        <v>16</v>
      </c>
      <c r="B809" s="39" t="s">
        <v>1741</v>
      </c>
      <c r="C809" s="61" t="s">
        <v>9</v>
      </c>
      <c r="D809" s="41" t="s">
        <v>9</v>
      </c>
      <c r="E809" s="39" t="s">
        <v>1514</v>
      </c>
      <c r="F809" s="42">
        <v>-0.02</v>
      </c>
      <c r="G809" s="43">
        <v>0.02</v>
      </c>
      <c r="H809" s="44">
        <v>1</v>
      </c>
      <c r="I809" s="39">
        <v>0</v>
      </c>
      <c r="K809" s="46" t="str">
        <f t="shared" si="21"/>
        <v>-</v>
      </c>
    </row>
    <row r="810" spans="1:11" ht="20.100000000000001" customHeight="1" x14ac:dyDescent="0.3">
      <c r="A810" s="39" t="s">
        <v>1302</v>
      </c>
      <c r="B810" s="39" t="s">
        <v>27</v>
      </c>
      <c r="C810" s="61">
        <v>8</v>
      </c>
      <c r="D810" s="41">
        <v>1</v>
      </c>
      <c r="E810" s="39" t="s">
        <v>1068</v>
      </c>
      <c r="F810" s="42">
        <v>0</v>
      </c>
      <c r="G810" s="43">
        <v>0</v>
      </c>
      <c r="H810" s="44">
        <v>1</v>
      </c>
      <c r="I810" s="39">
        <v>0</v>
      </c>
      <c r="K810" s="46">
        <f t="shared" si="21"/>
        <v>1</v>
      </c>
    </row>
    <row r="811" spans="1:11" ht="20.100000000000001" customHeight="1" x14ac:dyDescent="0.3">
      <c r="A811" s="39" t="s">
        <v>1302</v>
      </c>
      <c r="B811" s="39" t="s">
        <v>27</v>
      </c>
      <c r="C811" s="61">
        <v>1</v>
      </c>
      <c r="D811" s="41">
        <v>5</v>
      </c>
      <c r="E811" s="39" t="s">
        <v>1068</v>
      </c>
      <c r="F811" s="42">
        <v>0</v>
      </c>
      <c r="G811" s="43">
        <v>0</v>
      </c>
      <c r="H811" s="44">
        <v>1</v>
      </c>
      <c r="I811" s="39">
        <v>0</v>
      </c>
      <c r="K811" s="46">
        <f t="shared" si="21"/>
        <v>5</v>
      </c>
    </row>
    <row r="812" spans="1:11" ht="20.100000000000001" customHeight="1" x14ac:dyDescent="0.3">
      <c r="A812" s="39" t="s">
        <v>912</v>
      </c>
      <c r="B812" s="39" t="s">
        <v>10</v>
      </c>
      <c r="C812" s="61">
        <v>0</v>
      </c>
      <c r="D812" s="41" t="s">
        <v>9</v>
      </c>
      <c r="E812" s="39" t="s">
        <v>1710</v>
      </c>
      <c r="F812" s="42">
        <v>-0.1</v>
      </c>
      <c r="G812" s="43">
        <v>0.1</v>
      </c>
      <c r="H812" s="44">
        <v>1</v>
      </c>
      <c r="I812" s="39">
        <v>0</v>
      </c>
      <c r="K812" s="46" t="str">
        <f t="shared" si="21"/>
        <v>-</v>
      </c>
    </row>
    <row r="813" spans="1:11" ht="20.100000000000001" customHeight="1" x14ac:dyDescent="0.3">
      <c r="A813" s="39" t="s">
        <v>912</v>
      </c>
      <c r="B813" s="39" t="s">
        <v>12</v>
      </c>
      <c r="C813" s="61" t="s">
        <v>9</v>
      </c>
      <c r="D813" s="41" t="s">
        <v>9</v>
      </c>
      <c r="E813" s="39" t="s">
        <v>403</v>
      </c>
      <c r="F813" s="42">
        <v>0</v>
      </c>
      <c r="G813" s="43">
        <v>0</v>
      </c>
      <c r="H813" s="44">
        <v>1</v>
      </c>
      <c r="I813" s="39">
        <v>0</v>
      </c>
      <c r="K813" s="46" t="str">
        <f t="shared" si="21"/>
        <v>-</v>
      </c>
    </row>
    <row r="814" spans="1:11" ht="20.100000000000001" customHeight="1" x14ac:dyDescent="0.3">
      <c r="A814" s="39" t="s">
        <v>1303</v>
      </c>
      <c r="B814" s="39" t="s">
        <v>27</v>
      </c>
      <c r="C814" s="64" t="s">
        <v>1041</v>
      </c>
      <c r="D814" s="41" t="s">
        <v>9</v>
      </c>
      <c r="E814" s="39" t="s">
        <v>1486</v>
      </c>
      <c r="F814" s="42">
        <v>0</v>
      </c>
      <c r="G814" s="43">
        <v>0</v>
      </c>
      <c r="H814" s="44">
        <v>1</v>
      </c>
      <c r="I814" s="39">
        <v>0</v>
      </c>
      <c r="K814" s="46" t="str">
        <f t="shared" si="21"/>
        <v>-</v>
      </c>
    </row>
    <row r="815" spans="1:11" ht="20.100000000000001" customHeight="1" x14ac:dyDescent="0.3">
      <c r="A815" s="39" t="s">
        <v>1303</v>
      </c>
      <c r="B815" s="39" t="s">
        <v>27</v>
      </c>
      <c r="C815" s="61">
        <v>129</v>
      </c>
      <c r="D815" s="41" t="s">
        <v>9</v>
      </c>
      <c r="E815" s="39" t="s">
        <v>1060</v>
      </c>
      <c r="F815" s="42">
        <v>0</v>
      </c>
      <c r="G815" s="43">
        <v>0</v>
      </c>
      <c r="H815" s="44">
        <v>1</v>
      </c>
      <c r="I815" s="39">
        <v>0</v>
      </c>
      <c r="K815" s="46" t="str">
        <f t="shared" si="21"/>
        <v>-</v>
      </c>
    </row>
    <row r="816" spans="1:11" ht="20.100000000000001" customHeight="1" x14ac:dyDescent="0.3">
      <c r="A816" s="39" t="s">
        <v>1302</v>
      </c>
      <c r="B816" s="39" t="s">
        <v>27</v>
      </c>
      <c r="C816" s="61">
        <v>8</v>
      </c>
      <c r="D816" s="41">
        <v>1</v>
      </c>
      <c r="E816" s="39" t="s">
        <v>1060</v>
      </c>
      <c r="F816" s="42">
        <v>0</v>
      </c>
      <c r="G816" s="43">
        <v>0</v>
      </c>
      <c r="H816" s="44">
        <v>1</v>
      </c>
      <c r="I816" s="39">
        <v>0</v>
      </c>
      <c r="K816" s="46">
        <f t="shared" si="21"/>
        <v>1</v>
      </c>
    </row>
    <row r="817" spans="1:11" ht="20.100000000000001" customHeight="1" x14ac:dyDescent="0.3">
      <c r="A817" s="39" t="s">
        <v>1302</v>
      </c>
      <c r="B817" s="39" t="s">
        <v>27</v>
      </c>
      <c r="C817" s="61">
        <v>29</v>
      </c>
      <c r="D817" s="41">
        <v>2</v>
      </c>
      <c r="E817" s="39" t="s">
        <v>1060</v>
      </c>
      <c r="F817" s="42">
        <v>0</v>
      </c>
      <c r="G817" s="43">
        <v>0</v>
      </c>
      <c r="H817" s="44">
        <v>1</v>
      </c>
      <c r="I817" s="39">
        <v>0</v>
      </c>
      <c r="K817" s="46">
        <f t="shared" si="21"/>
        <v>2</v>
      </c>
    </row>
    <row r="818" spans="1:11" ht="20.100000000000001" customHeight="1" x14ac:dyDescent="0.3">
      <c r="A818" s="39" t="s">
        <v>16</v>
      </c>
      <c r="B818" s="39" t="s">
        <v>1741</v>
      </c>
      <c r="C818" s="61" t="s">
        <v>9</v>
      </c>
      <c r="D818" s="41" t="s">
        <v>9</v>
      </c>
      <c r="E818" s="39" t="s">
        <v>404</v>
      </c>
      <c r="F818" s="42">
        <v>-0.01</v>
      </c>
      <c r="G818" s="43">
        <v>0.01</v>
      </c>
      <c r="H818" s="44">
        <v>1</v>
      </c>
      <c r="I818" s="39">
        <v>0</v>
      </c>
      <c r="K818" s="46" t="str">
        <f t="shared" si="21"/>
        <v>-</v>
      </c>
    </row>
    <row r="819" spans="1:11" ht="20.100000000000001" customHeight="1" x14ac:dyDescent="0.3">
      <c r="A819" s="39" t="s">
        <v>1302</v>
      </c>
      <c r="B819" s="39" t="s">
        <v>30</v>
      </c>
      <c r="C819" s="61">
        <v>29</v>
      </c>
      <c r="D819" s="41">
        <v>2</v>
      </c>
      <c r="E819" s="39" t="s">
        <v>1061</v>
      </c>
      <c r="F819" s="42">
        <v>0</v>
      </c>
      <c r="G819" s="43">
        <v>0</v>
      </c>
      <c r="H819" s="44">
        <v>1</v>
      </c>
      <c r="I819" s="39">
        <v>0</v>
      </c>
      <c r="K819" s="46">
        <f t="shared" si="21"/>
        <v>2</v>
      </c>
    </row>
    <row r="820" spans="1:11" ht="20.100000000000001" customHeight="1" x14ac:dyDescent="0.3">
      <c r="A820" s="39" t="s">
        <v>1302</v>
      </c>
      <c r="B820" s="39" t="s">
        <v>30</v>
      </c>
      <c r="C820" s="61">
        <v>8</v>
      </c>
      <c r="D820" s="41">
        <v>1</v>
      </c>
      <c r="E820" s="39" t="s">
        <v>1061</v>
      </c>
      <c r="F820" s="42">
        <v>0</v>
      </c>
      <c r="G820" s="43">
        <v>0</v>
      </c>
      <c r="H820" s="44">
        <v>1</v>
      </c>
      <c r="I820" s="39">
        <v>0</v>
      </c>
      <c r="K820" s="46">
        <f t="shared" si="21"/>
        <v>1</v>
      </c>
    </row>
    <row r="821" spans="1:11" ht="20.100000000000001" customHeight="1" x14ac:dyDescent="0.3">
      <c r="A821" s="39" t="s">
        <v>1303</v>
      </c>
      <c r="B821" s="39" t="s">
        <v>30</v>
      </c>
      <c r="C821" s="61">
        <v>129</v>
      </c>
      <c r="D821" s="41" t="s">
        <v>9</v>
      </c>
      <c r="E821" s="39" t="s">
        <v>1061</v>
      </c>
      <c r="F821" s="42">
        <v>0</v>
      </c>
      <c r="G821" s="43">
        <v>0</v>
      </c>
      <c r="H821" s="44">
        <v>1</v>
      </c>
      <c r="I821" s="39">
        <v>0</v>
      </c>
      <c r="K821" s="46" t="str">
        <f t="shared" si="21"/>
        <v>-</v>
      </c>
    </row>
    <row r="822" spans="1:11" ht="20.100000000000001" customHeight="1" x14ac:dyDescent="0.3">
      <c r="A822" s="39" t="s">
        <v>1303</v>
      </c>
      <c r="B822" s="39" t="s">
        <v>27</v>
      </c>
      <c r="C822" s="61">
        <v>100</v>
      </c>
      <c r="D822" s="41" t="s">
        <v>9</v>
      </c>
      <c r="E822" s="39" t="s">
        <v>1487</v>
      </c>
      <c r="F822" s="42">
        <v>0</v>
      </c>
      <c r="G822" s="43">
        <v>0</v>
      </c>
      <c r="H822" s="44">
        <v>1</v>
      </c>
      <c r="I822" s="39">
        <v>0</v>
      </c>
      <c r="K822" s="46" t="str">
        <f t="shared" si="21"/>
        <v>-</v>
      </c>
    </row>
    <row r="823" spans="1:11" ht="20.100000000000001" customHeight="1" x14ac:dyDescent="0.3">
      <c r="A823" s="39" t="s">
        <v>1302</v>
      </c>
      <c r="B823" s="39" t="s">
        <v>27</v>
      </c>
      <c r="C823" s="61">
        <v>1</v>
      </c>
      <c r="D823" s="41">
        <v>5</v>
      </c>
      <c r="E823" s="39" t="s">
        <v>1488</v>
      </c>
      <c r="F823" s="42">
        <v>0</v>
      </c>
      <c r="G823" s="43">
        <v>0</v>
      </c>
      <c r="H823" s="44">
        <v>1</v>
      </c>
      <c r="I823" s="39">
        <v>0</v>
      </c>
      <c r="K823" s="46">
        <f t="shared" si="21"/>
        <v>5</v>
      </c>
    </row>
    <row r="824" spans="1:11" ht="20.100000000000001" customHeight="1" x14ac:dyDescent="0.3">
      <c r="A824" s="39" t="s">
        <v>1302</v>
      </c>
      <c r="B824" s="39" t="s">
        <v>27</v>
      </c>
      <c r="C824" s="61">
        <v>8</v>
      </c>
      <c r="D824" s="41">
        <v>1</v>
      </c>
      <c r="E824" s="39" t="s">
        <v>1488</v>
      </c>
      <c r="F824" s="42">
        <v>0</v>
      </c>
      <c r="G824" s="43">
        <v>0</v>
      </c>
      <c r="H824" s="44">
        <v>1</v>
      </c>
      <c r="I824" s="39">
        <v>0</v>
      </c>
      <c r="K824" s="46">
        <f t="shared" si="21"/>
        <v>1</v>
      </c>
    </row>
    <row r="825" spans="1:11" ht="20.100000000000001" customHeight="1" x14ac:dyDescent="0.3">
      <c r="A825" s="39" t="s">
        <v>16</v>
      </c>
      <c r="B825" s="39" t="s">
        <v>1741</v>
      </c>
      <c r="C825" s="61" t="s">
        <v>9</v>
      </c>
      <c r="D825" s="41" t="s">
        <v>9</v>
      </c>
      <c r="E825" s="39" t="s">
        <v>1515</v>
      </c>
      <c r="F825" s="42">
        <v>-0.03</v>
      </c>
      <c r="G825" s="43">
        <v>0.03</v>
      </c>
      <c r="H825" s="44">
        <v>1</v>
      </c>
      <c r="I825" s="39">
        <v>0</v>
      </c>
      <c r="K825" s="46" t="str">
        <f t="shared" si="21"/>
        <v>-</v>
      </c>
    </row>
    <row r="826" spans="1:11" ht="20.100000000000001" customHeight="1" x14ac:dyDescent="0.3">
      <c r="A826" s="39" t="s">
        <v>1302</v>
      </c>
      <c r="B826" s="39" t="s">
        <v>30</v>
      </c>
      <c r="C826" s="61">
        <v>8</v>
      </c>
      <c r="D826" s="41">
        <v>1</v>
      </c>
      <c r="E826" s="39" t="s">
        <v>1585</v>
      </c>
      <c r="F826" s="42">
        <v>0</v>
      </c>
      <c r="G826" s="43">
        <v>0</v>
      </c>
      <c r="H826" s="44">
        <v>1</v>
      </c>
      <c r="I826" s="39">
        <v>0</v>
      </c>
      <c r="K826" s="46">
        <f t="shared" si="21"/>
        <v>1</v>
      </c>
    </row>
    <row r="827" spans="1:11" ht="20.100000000000001" customHeight="1" x14ac:dyDescent="0.3">
      <c r="A827" s="39" t="s">
        <v>1302</v>
      </c>
      <c r="B827" s="39" t="s">
        <v>30</v>
      </c>
      <c r="C827" s="61">
        <v>1</v>
      </c>
      <c r="D827" s="41">
        <v>5</v>
      </c>
      <c r="E827" s="39" t="s">
        <v>1585</v>
      </c>
      <c r="F827" s="42">
        <v>0</v>
      </c>
      <c r="G827" s="43">
        <v>0</v>
      </c>
      <c r="H827" s="44">
        <v>1</v>
      </c>
      <c r="I827" s="39">
        <v>0</v>
      </c>
      <c r="K827" s="46">
        <f t="shared" si="21"/>
        <v>5</v>
      </c>
    </row>
    <row r="828" spans="1:11" ht="20.100000000000001" customHeight="1" x14ac:dyDescent="0.3">
      <c r="A828" s="39" t="s">
        <v>1303</v>
      </c>
      <c r="B828" s="39" t="s">
        <v>30</v>
      </c>
      <c r="C828" s="61">
        <v>100</v>
      </c>
      <c r="D828" s="41" t="s">
        <v>9</v>
      </c>
      <c r="E828" s="39" t="s">
        <v>1586</v>
      </c>
      <c r="F828" s="42">
        <v>0</v>
      </c>
      <c r="G828" s="43">
        <v>0</v>
      </c>
      <c r="H828" s="44">
        <v>1</v>
      </c>
      <c r="I828" s="39">
        <v>0</v>
      </c>
      <c r="K828" s="46" t="str">
        <f t="shared" si="21"/>
        <v>-</v>
      </c>
    </row>
    <row r="829" spans="1:11" ht="20.100000000000001" customHeight="1" x14ac:dyDescent="0.3">
      <c r="A829" s="39" t="s">
        <v>912</v>
      </c>
      <c r="B829" s="39" t="s">
        <v>15</v>
      </c>
      <c r="C829" s="61" t="s">
        <v>9</v>
      </c>
      <c r="D829" s="41" t="s">
        <v>9</v>
      </c>
      <c r="E829" s="39" t="s">
        <v>405</v>
      </c>
      <c r="F829" s="42">
        <v>0</v>
      </c>
      <c r="G829" s="43">
        <v>0</v>
      </c>
      <c r="H829" s="44">
        <v>1</v>
      </c>
      <c r="I829" s="39">
        <v>0</v>
      </c>
      <c r="K829" s="46" t="str">
        <f t="shared" si="21"/>
        <v>-</v>
      </c>
    </row>
    <row r="830" spans="1:11" ht="20.100000000000001" customHeight="1" x14ac:dyDescent="0.3">
      <c r="A830" s="39" t="s">
        <v>912</v>
      </c>
      <c r="B830" s="39" t="s">
        <v>10</v>
      </c>
      <c r="C830" s="61">
        <v>3</v>
      </c>
      <c r="D830" s="41" t="s">
        <v>9</v>
      </c>
      <c r="E830" s="39" t="s">
        <v>1711</v>
      </c>
      <c r="F830" s="42">
        <v>2.95</v>
      </c>
      <c r="G830" s="43">
        <v>3.05</v>
      </c>
      <c r="H830" s="44">
        <v>1</v>
      </c>
      <c r="I830" s="39">
        <v>0</v>
      </c>
      <c r="K830" s="46" t="str">
        <f t="shared" si="21"/>
        <v>-</v>
      </c>
    </row>
    <row r="831" spans="1:11" ht="20.100000000000001" customHeight="1" x14ac:dyDescent="0.3">
      <c r="A831" s="39" t="s">
        <v>912</v>
      </c>
      <c r="B831" s="39" t="s">
        <v>12</v>
      </c>
      <c r="C831" s="61" t="s">
        <v>9</v>
      </c>
      <c r="D831" s="41" t="s">
        <v>9</v>
      </c>
      <c r="E831" s="39" t="s">
        <v>406</v>
      </c>
      <c r="F831" s="42">
        <v>0</v>
      </c>
      <c r="G831" s="43">
        <v>0</v>
      </c>
      <c r="H831" s="44">
        <v>1</v>
      </c>
      <c r="I831" s="39">
        <v>0</v>
      </c>
      <c r="K831" s="46" t="str">
        <f t="shared" si="21"/>
        <v>-</v>
      </c>
    </row>
    <row r="832" spans="1:11" ht="20.100000000000001" customHeight="1" x14ac:dyDescent="0.3">
      <c r="A832" s="39" t="s">
        <v>1303</v>
      </c>
      <c r="B832" s="39" t="s">
        <v>27</v>
      </c>
      <c r="C832" s="61">
        <v>129</v>
      </c>
      <c r="D832" s="41" t="s">
        <v>9</v>
      </c>
      <c r="E832" s="39" t="s">
        <v>1062</v>
      </c>
      <c r="F832" s="42">
        <v>0</v>
      </c>
      <c r="G832" s="43">
        <v>0</v>
      </c>
      <c r="H832" s="44">
        <v>1</v>
      </c>
      <c r="I832" s="39">
        <v>0</v>
      </c>
      <c r="K832" s="46" t="str">
        <f t="shared" si="21"/>
        <v>-</v>
      </c>
    </row>
    <row r="833" spans="1:11" ht="20.100000000000001" customHeight="1" x14ac:dyDescent="0.3">
      <c r="A833" s="39" t="s">
        <v>1302</v>
      </c>
      <c r="B833" s="39" t="s">
        <v>27</v>
      </c>
      <c r="C833" s="61">
        <v>29</v>
      </c>
      <c r="D833" s="41">
        <v>2</v>
      </c>
      <c r="E833" s="39" t="s">
        <v>1062</v>
      </c>
      <c r="F833" s="42">
        <v>0</v>
      </c>
      <c r="G833" s="43">
        <v>0</v>
      </c>
      <c r="H833" s="44">
        <v>1</v>
      </c>
      <c r="I833" s="39">
        <v>0</v>
      </c>
      <c r="K833" s="46">
        <f t="shared" si="21"/>
        <v>2</v>
      </c>
    </row>
    <row r="834" spans="1:11" ht="20.100000000000001" customHeight="1" x14ac:dyDescent="0.3">
      <c r="A834" s="39" t="s">
        <v>1302</v>
      </c>
      <c r="B834" s="39" t="s">
        <v>27</v>
      </c>
      <c r="C834" s="61">
        <v>8</v>
      </c>
      <c r="D834" s="41">
        <v>1</v>
      </c>
      <c r="E834" s="39" t="s">
        <v>1062</v>
      </c>
      <c r="F834" s="42">
        <v>0</v>
      </c>
      <c r="G834" s="43">
        <v>0</v>
      </c>
      <c r="H834" s="44">
        <v>1</v>
      </c>
      <c r="I834" s="39">
        <v>0</v>
      </c>
      <c r="K834" s="46">
        <f t="shared" si="21"/>
        <v>1</v>
      </c>
    </row>
    <row r="835" spans="1:11" ht="20.100000000000001" customHeight="1" x14ac:dyDescent="0.3">
      <c r="A835" s="39" t="s">
        <v>16</v>
      </c>
      <c r="B835" s="39" t="s">
        <v>1741</v>
      </c>
      <c r="C835" s="61" t="s">
        <v>9</v>
      </c>
      <c r="D835" s="41" t="s">
        <v>9</v>
      </c>
      <c r="E835" s="39" t="s">
        <v>407</v>
      </c>
      <c r="F835" s="42">
        <v>2.98</v>
      </c>
      <c r="G835" s="43">
        <v>3.02</v>
      </c>
      <c r="H835" s="44">
        <v>1</v>
      </c>
      <c r="I835" s="39">
        <v>0</v>
      </c>
      <c r="K835" s="46" t="str">
        <f t="shared" si="21"/>
        <v>-</v>
      </c>
    </row>
    <row r="836" spans="1:11" ht="20.100000000000001" customHeight="1" x14ac:dyDescent="0.3">
      <c r="A836" s="39" t="s">
        <v>1302</v>
      </c>
      <c r="B836" s="39" t="s">
        <v>30</v>
      </c>
      <c r="C836" s="61">
        <v>8</v>
      </c>
      <c r="D836" s="41">
        <v>1</v>
      </c>
      <c r="E836" s="39" t="s">
        <v>1063</v>
      </c>
      <c r="F836" s="42">
        <v>0</v>
      </c>
      <c r="G836" s="43">
        <v>0</v>
      </c>
      <c r="H836" s="44">
        <v>1</v>
      </c>
      <c r="I836" s="39">
        <v>0</v>
      </c>
      <c r="K836" s="46">
        <f t="shared" si="21"/>
        <v>1</v>
      </c>
    </row>
    <row r="837" spans="1:11" ht="20.100000000000001" customHeight="1" x14ac:dyDescent="0.3">
      <c r="A837" s="39" t="s">
        <v>1302</v>
      </c>
      <c r="B837" s="39" t="s">
        <v>30</v>
      </c>
      <c r="C837" s="61">
        <v>29</v>
      </c>
      <c r="D837" s="41">
        <v>2</v>
      </c>
      <c r="E837" s="39" t="s">
        <v>1063</v>
      </c>
      <c r="F837" s="42">
        <v>0</v>
      </c>
      <c r="G837" s="43">
        <v>0</v>
      </c>
      <c r="H837" s="44">
        <v>1</v>
      </c>
      <c r="I837" s="39">
        <v>0</v>
      </c>
      <c r="K837" s="46">
        <f t="shared" ref="K837:K900" si="22">IF(ISNUMBER(SEARCH("MK_", A837)), IF(ISNUMBER(SEARCH("1", A837)), 1, IF(ISNUMBER(SEARCH("2", A837)), 2, IF(ISNUMBER(SEARCH("3", A837)), 3, IF(ISNUMBER(SEARCH("4", A837)), 4, IF(ISNUMBER(SEARCH("5", A837)), 5, "-"))))),D837)</f>
        <v>2</v>
      </c>
    </row>
    <row r="838" spans="1:11" ht="20.100000000000001" customHeight="1" x14ac:dyDescent="0.3">
      <c r="A838" s="39" t="s">
        <v>1303</v>
      </c>
      <c r="B838" s="39" t="s">
        <v>30</v>
      </c>
      <c r="C838" s="61">
        <v>129</v>
      </c>
      <c r="D838" s="41" t="s">
        <v>9</v>
      </c>
      <c r="E838" s="39" t="s">
        <v>1063</v>
      </c>
      <c r="F838" s="42">
        <v>0</v>
      </c>
      <c r="G838" s="43">
        <v>0</v>
      </c>
      <c r="H838" s="44">
        <v>1</v>
      </c>
      <c r="I838" s="39">
        <v>0</v>
      </c>
      <c r="K838" s="46" t="str">
        <f t="shared" si="22"/>
        <v>-</v>
      </c>
    </row>
    <row r="839" spans="1:11" ht="20.100000000000001" customHeight="1" x14ac:dyDescent="0.3">
      <c r="A839" s="39" t="s">
        <v>1303</v>
      </c>
      <c r="B839" s="39" t="s">
        <v>27</v>
      </c>
      <c r="C839" s="61">
        <v>100</v>
      </c>
      <c r="D839" s="41" t="s">
        <v>9</v>
      </c>
      <c r="E839" s="39" t="s">
        <v>1587</v>
      </c>
      <c r="F839" s="42">
        <v>0</v>
      </c>
      <c r="G839" s="43">
        <v>0</v>
      </c>
      <c r="H839" s="44">
        <v>1</v>
      </c>
      <c r="I839" s="39">
        <v>0</v>
      </c>
      <c r="K839" s="46" t="str">
        <f t="shared" si="22"/>
        <v>-</v>
      </c>
    </row>
    <row r="840" spans="1:11" ht="20.100000000000001" customHeight="1" x14ac:dyDescent="0.3">
      <c r="A840" s="39" t="s">
        <v>1302</v>
      </c>
      <c r="B840" s="39" t="s">
        <v>27</v>
      </c>
      <c r="C840" s="61">
        <v>1</v>
      </c>
      <c r="D840" s="41">
        <v>5</v>
      </c>
      <c r="E840" s="39" t="s">
        <v>1588</v>
      </c>
      <c r="F840" s="42">
        <v>0</v>
      </c>
      <c r="G840" s="43">
        <v>0</v>
      </c>
      <c r="H840" s="44">
        <v>1</v>
      </c>
      <c r="I840" s="39">
        <v>0</v>
      </c>
      <c r="K840" s="46">
        <f t="shared" si="22"/>
        <v>5</v>
      </c>
    </row>
    <row r="841" spans="1:11" ht="20.100000000000001" customHeight="1" x14ac:dyDescent="0.3">
      <c r="A841" s="39" t="s">
        <v>1302</v>
      </c>
      <c r="B841" s="39" t="s">
        <v>27</v>
      </c>
      <c r="C841" s="61">
        <v>8</v>
      </c>
      <c r="D841" s="41">
        <v>1</v>
      </c>
      <c r="E841" s="39" t="s">
        <v>1588</v>
      </c>
      <c r="F841" s="42">
        <v>0</v>
      </c>
      <c r="G841" s="43">
        <v>0</v>
      </c>
      <c r="H841" s="44">
        <v>1</v>
      </c>
      <c r="I841" s="39">
        <v>0</v>
      </c>
      <c r="K841" s="46">
        <f t="shared" si="22"/>
        <v>1</v>
      </c>
    </row>
    <row r="842" spans="1:11" ht="20.100000000000001" customHeight="1" x14ac:dyDescent="0.3">
      <c r="A842" s="39" t="s">
        <v>16</v>
      </c>
      <c r="B842" s="39" t="s">
        <v>1741</v>
      </c>
      <c r="C842" s="61" t="s">
        <v>9</v>
      </c>
      <c r="D842" s="41" t="s">
        <v>9</v>
      </c>
      <c r="E842" s="39" t="s">
        <v>1589</v>
      </c>
      <c r="F842" s="42">
        <v>1.36</v>
      </c>
      <c r="G842" s="43">
        <v>1.46</v>
      </c>
      <c r="H842" s="44">
        <v>1</v>
      </c>
      <c r="I842" s="39">
        <v>0</v>
      </c>
      <c r="K842" s="46" t="str">
        <f t="shared" si="22"/>
        <v>-</v>
      </c>
    </row>
    <row r="843" spans="1:11" ht="20.100000000000001" customHeight="1" x14ac:dyDescent="0.3">
      <c r="A843" s="39" t="s">
        <v>1302</v>
      </c>
      <c r="B843" s="39" t="s">
        <v>30</v>
      </c>
      <c r="C843" s="61">
        <v>8</v>
      </c>
      <c r="D843" s="41">
        <v>1</v>
      </c>
      <c r="E843" s="39" t="s">
        <v>1590</v>
      </c>
      <c r="F843" s="42">
        <v>0</v>
      </c>
      <c r="G843" s="43">
        <v>0</v>
      </c>
      <c r="H843" s="44">
        <v>1</v>
      </c>
      <c r="I843" s="39">
        <v>0</v>
      </c>
      <c r="K843" s="46">
        <f t="shared" si="22"/>
        <v>1</v>
      </c>
    </row>
    <row r="844" spans="1:11" ht="20.100000000000001" customHeight="1" x14ac:dyDescent="0.3">
      <c r="A844" s="39" t="s">
        <v>1302</v>
      </c>
      <c r="B844" s="39" t="s">
        <v>30</v>
      </c>
      <c r="C844" s="61">
        <v>1</v>
      </c>
      <c r="D844" s="41">
        <v>5</v>
      </c>
      <c r="E844" s="39" t="s">
        <v>1590</v>
      </c>
      <c r="F844" s="42">
        <v>0</v>
      </c>
      <c r="G844" s="43">
        <v>0</v>
      </c>
      <c r="H844" s="44">
        <v>1</v>
      </c>
      <c r="I844" s="39">
        <v>0</v>
      </c>
      <c r="K844" s="46">
        <f t="shared" si="22"/>
        <v>5</v>
      </c>
    </row>
    <row r="845" spans="1:11" ht="20.100000000000001" customHeight="1" x14ac:dyDescent="0.3">
      <c r="A845" s="39" t="s">
        <v>1303</v>
      </c>
      <c r="B845" s="39" t="s">
        <v>30</v>
      </c>
      <c r="C845" s="61">
        <v>100</v>
      </c>
      <c r="D845" s="41" t="s">
        <v>9</v>
      </c>
      <c r="E845" s="39" t="s">
        <v>1591</v>
      </c>
      <c r="F845" s="42">
        <v>0</v>
      </c>
      <c r="G845" s="43">
        <v>0</v>
      </c>
      <c r="H845" s="44">
        <v>1</v>
      </c>
      <c r="I845" s="39">
        <v>0</v>
      </c>
      <c r="K845" s="46" t="str">
        <f t="shared" si="22"/>
        <v>-</v>
      </c>
    </row>
    <row r="846" spans="1:11" ht="20.100000000000001" customHeight="1" x14ac:dyDescent="0.3">
      <c r="A846" s="39" t="s">
        <v>912</v>
      </c>
      <c r="B846" s="39" t="s">
        <v>15</v>
      </c>
      <c r="C846" s="61" t="s">
        <v>9</v>
      </c>
      <c r="D846" s="41" t="s">
        <v>9</v>
      </c>
      <c r="E846" s="39" t="s">
        <v>408</v>
      </c>
      <c r="F846" s="42">
        <v>0</v>
      </c>
      <c r="G846" s="43">
        <v>0</v>
      </c>
      <c r="H846" s="44">
        <v>1</v>
      </c>
      <c r="I846" s="39">
        <v>0</v>
      </c>
      <c r="K846" s="46" t="str">
        <f t="shared" si="22"/>
        <v>-</v>
      </c>
    </row>
    <row r="847" spans="1:11" ht="20.100000000000001" customHeight="1" x14ac:dyDescent="0.3">
      <c r="A847" s="39" t="s">
        <v>912</v>
      </c>
      <c r="B847" s="39" t="s">
        <v>10</v>
      </c>
      <c r="C847" s="61">
        <v>6</v>
      </c>
      <c r="D847" s="41" t="s">
        <v>9</v>
      </c>
      <c r="E847" s="39" t="s">
        <v>1712</v>
      </c>
      <c r="F847" s="42">
        <v>5.95</v>
      </c>
      <c r="G847" s="43">
        <v>6.05</v>
      </c>
      <c r="H847" s="44">
        <v>1</v>
      </c>
      <c r="I847" s="39">
        <v>0</v>
      </c>
      <c r="K847" s="46" t="str">
        <f t="shared" si="22"/>
        <v>-</v>
      </c>
    </row>
    <row r="848" spans="1:11" ht="20.100000000000001" customHeight="1" x14ac:dyDescent="0.3">
      <c r="A848" s="39" t="s">
        <v>912</v>
      </c>
      <c r="B848" s="39" t="s">
        <v>12</v>
      </c>
      <c r="C848" s="61" t="s">
        <v>9</v>
      </c>
      <c r="D848" s="41" t="s">
        <v>9</v>
      </c>
      <c r="E848" s="39" t="s">
        <v>409</v>
      </c>
      <c r="F848" s="42">
        <v>0</v>
      </c>
      <c r="G848" s="43">
        <v>0</v>
      </c>
      <c r="H848" s="44">
        <v>1</v>
      </c>
      <c r="I848" s="39">
        <v>0</v>
      </c>
      <c r="K848" s="46" t="str">
        <f t="shared" si="22"/>
        <v>-</v>
      </c>
    </row>
    <row r="849" spans="1:11" ht="20.100000000000001" customHeight="1" x14ac:dyDescent="0.3">
      <c r="A849" s="39" t="s">
        <v>1303</v>
      </c>
      <c r="B849" s="39" t="s">
        <v>27</v>
      </c>
      <c r="C849" s="61">
        <v>129</v>
      </c>
      <c r="D849" s="41" t="s">
        <v>9</v>
      </c>
      <c r="E849" s="39" t="s">
        <v>1064</v>
      </c>
      <c r="F849" s="42">
        <v>0</v>
      </c>
      <c r="G849" s="43">
        <v>0</v>
      </c>
      <c r="H849" s="44">
        <v>1</v>
      </c>
      <c r="I849" s="39">
        <v>0</v>
      </c>
      <c r="K849" s="46" t="str">
        <f t="shared" si="22"/>
        <v>-</v>
      </c>
    </row>
    <row r="850" spans="1:11" ht="20.100000000000001" customHeight="1" x14ac:dyDescent="0.3">
      <c r="A850" s="39" t="s">
        <v>1302</v>
      </c>
      <c r="B850" s="39" t="s">
        <v>27</v>
      </c>
      <c r="C850" s="61">
        <v>29</v>
      </c>
      <c r="D850" s="41">
        <v>2</v>
      </c>
      <c r="E850" s="39" t="s">
        <v>1064</v>
      </c>
      <c r="F850" s="42">
        <v>0</v>
      </c>
      <c r="G850" s="43">
        <v>0</v>
      </c>
      <c r="H850" s="44">
        <v>1</v>
      </c>
      <c r="I850" s="39">
        <v>0</v>
      </c>
      <c r="K850" s="46">
        <f t="shared" si="22"/>
        <v>2</v>
      </c>
    </row>
    <row r="851" spans="1:11" ht="20.100000000000001" customHeight="1" x14ac:dyDescent="0.3">
      <c r="A851" s="39" t="s">
        <v>1302</v>
      </c>
      <c r="B851" s="39" t="s">
        <v>27</v>
      </c>
      <c r="C851" s="61">
        <v>8</v>
      </c>
      <c r="D851" s="41">
        <v>1</v>
      </c>
      <c r="E851" s="39" t="s">
        <v>1064</v>
      </c>
      <c r="F851" s="42">
        <v>0</v>
      </c>
      <c r="G851" s="43">
        <v>0</v>
      </c>
      <c r="H851" s="44">
        <v>1</v>
      </c>
      <c r="I851" s="39">
        <v>0</v>
      </c>
      <c r="K851" s="46">
        <f t="shared" si="22"/>
        <v>1</v>
      </c>
    </row>
    <row r="852" spans="1:11" ht="20.100000000000001" customHeight="1" x14ac:dyDescent="0.3">
      <c r="A852" s="39" t="s">
        <v>16</v>
      </c>
      <c r="B852" s="39" t="s">
        <v>1741</v>
      </c>
      <c r="C852" s="61" t="s">
        <v>9</v>
      </c>
      <c r="D852" s="41" t="s">
        <v>9</v>
      </c>
      <c r="E852" s="39" t="s">
        <v>1069</v>
      </c>
      <c r="F852" s="42">
        <v>5.98</v>
      </c>
      <c r="G852" s="43">
        <v>6.02</v>
      </c>
      <c r="H852" s="44">
        <v>1</v>
      </c>
      <c r="I852" s="39">
        <v>0</v>
      </c>
      <c r="K852" s="46" t="str">
        <f t="shared" si="22"/>
        <v>-</v>
      </c>
    </row>
    <row r="853" spans="1:11" ht="20.100000000000001" customHeight="1" x14ac:dyDescent="0.3">
      <c r="A853" s="39" t="s">
        <v>1302</v>
      </c>
      <c r="B853" s="39" t="s">
        <v>30</v>
      </c>
      <c r="C853" s="61">
        <v>8</v>
      </c>
      <c r="D853" s="41">
        <v>1</v>
      </c>
      <c r="E853" s="39" t="s">
        <v>1065</v>
      </c>
      <c r="F853" s="42">
        <v>0</v>
      </c>
      <c r="G853" s="43">
        <v>0</v>
      </c>
      <c r="H853" s="44">
        <v>1</v>
      </c>
      <c r="I853" s="39">
        <v>0</v>
      </c>
      <c r="K853" s="46">
        <f t="shared" si="22"/>
        <v>1</v>
      </c>
    </row>
    <row r="854" spans="1:11" ht="20.100000000000001" customHeight="1" x14ac:dyDescent="0.3">
      <c r="A854" s="39" t="s">
        <v>1302</v>
      </c>
      <c r="B854" s="39" t="s">
        <v>30</v>
      </c>
      <c r="C854" s="61">
        <v>29</v>
      </c>
      <c r="D854" s="41">
        <v>2</v>
      </c>
      <c r="E854" s="39" t="s">
        <v>1065</v>
      </c>
      <c r="F854" s="42">
        <v>0</v>
      </c>
      <c r="G854" s="43">
        <v>0</v>
      </c>
      <c r="H854" s="44">
        <v>1</v>
      </c>
      <c r="I854" s="39">
        <v>0</v>
      </c>
      <c r="K854" s="46">
        <f t="shared" si="22"/>
        <v>2</v>
      </c>
    </row>
    <row r="855" spans="1:11" ht="20.100000000000001" customHeight="1" x14ac:dyDescent="0.3">
      <c r="A855" s="39" t="s">
        <v>1303</v>
      </c>
      <c r="B855" s="39" t="s">
        <v>30</v>
      </c>
      <c r="C855" s="61">
        <v>129</v>
      </c>
      <c r="D855" s="41" t="s">
        <v>9</v>
      </c>
      <c r="E855" s="39" t="s">
        <v>1065</v>
      </c>
      <c r="F855" s="42">
        <v>0</v>
      </c>
      <c r="G855" s="43">
        <v>0</v>
      </c>
      <c r="H855" s="44">
        <v>1</v>
      </c>
      <c r="I855" s="39">
        <v>0</v>
      </c>
      <c r="K855" s="46" t="str">
        <f t="shared" si="22"/>
        <v>-</v>
      </c>
    </row>
    <row r="856" spans="1:11" ht="20.100000000000001" customHeight="1" x14ac:dyDescent="0.3">
      <c r="A856" s="39" t="s">
        <v>1303</v>
      </c>
      <c r="B856" s="39" t="s">
        <v>27</v>
      </c>
      <c r="C856" s="61">
        <v>100</v>
      </c>
      <c r="D856" s="41" t="s">
        <v>9</v>
      </c>
      <c r="E856" s="39" t="s">
        <v>1592</v>
      </c>
      <c r="F856" s="42">
        <v>0</v>
      </c>
      <c r="G856" s="43">
        <v>0</v>
      </c>
      <c r="H856" s="44">
        <v>1</v>
      </c>
      <c r="I856" s="39">
        <v>0</v>
      </c>
      <c r="K856" s="46" t="str">
        <f t="shared" si="22"/>
        <v>-</v>
      </c>
    </row>
    <row r="857" spans="1:11" ht="20.100000000000001" customHeight="1" x14ac:dyDescent="0.3">
      <c r="A857" s="39" t="s">
        <v>1302</v>
      </c>
      <c r="B857" s="39" t="s">
        <v>27</v>
      </c>
      <c r="C857" s="61">
        <v>1</v>
      </c>
      <c r="D857" s="41">
        <v>5</v>
      </c>
      <c r="E857" s="39" t="s">
        <v>1593</v>
      </c>
      <c r="F857" s="42">
        <v>0</v>
      </c>
      <c r="G857" s="43">
        <v>0</v>
      </c>
      <c r="H857" s="44">
        <v>1</v>
      </c>
      <c r="I857" s="39">
        <v>0</v>
      </c>
      <c r="K857" s="46">
        <f t="shared" si="22"/>
        <v>5</v>
      </c>
    </row>
    <row r="858" spans="1:11" ht="20.100000000000001" customHeight="1" x14ac:dyDescent="0.3">
      <c r="A858" s="39" t="s">
        <v>1302</v>
      </c>
      <c r="B858" s="39" t="s">
        <v>27</v>
      </c>
      <c r="C858" s="61">
        <v>8</v>
      </c>
      <c r="D858" s="41">
        <v>1</v>
      </c>
      <c r="E858" s="39" t="s">
        <v>1593</v>
      </c>
      <c r="F858" s="42">
        <v>0</v>
      </c>
      <c r="G858" s="43">
        <v>0</v>
      </c>
      <c r="H858" s="44">
        <v>1</v>
      </c>
      <c r="I858" s="39">
        <v>0</v>
      </c>
      <c r="K858" s="46">
        <f t="shared" si="22"/>
        <v>1</v>
      </c>
    </row>
    <row r="859" spans="1:11" ht="20.100000000000001" customHeight="1" x14ac:dyDescent="0.3">
      <c r="A859" s="39" t="s">
        <v>16</v>
      </c>
      <c r="B859" s="39" t="s">
        <v>1741</v>
      </c>
      <c r="C859" s="61" t="s">
        <v>9</v>
      </c>
      <c r="D859" s="41" t="s">
        <v>9</v>
      </c>
      <c r="E859" s="39" t="s">
        <v>1594</v>
      </c>
      <c r="F859" s="42">
        <v>2.74</v>
      </c>
      <c r="G859" s="43">
        <v>2.9</v>
      </c>
      <c r="H859" s="44">
        <v>1</v>
      </c>
      <c r="I859" s="39">
        <v>0</v>
      </c>
      <c r="K859" s="46" t="str">
        <f t="shared" si="22"/>
        <v>-</v>
      </c>
    </row>
    <row r="860" spans="1:11" ht="20.100000000000001" customHeight="1" x14ac:dyDescent="0.3">
      <c r="A860" s="39" t="s">
        <v>1302</v>
      </c>
      <c r="B860" s="39" t="s">
        <v>30</v>
      </c>
      <c r="C860" s="61">
        <v>8</v>
      </c>
      <c r="D860" s="41">
        <v>1</v>
      </c>
      <c r="E860" s="39" t="s">
        <v>1595</v>
      </c>
      <c r="F860" s="42">
        <v>0</v>
      </c>
      <c r="G860" s="43">
        <v>0</v>
      </c>
      <c r="H860" s="44">
        <v>1</v>
      </c>
      <c r="I860" s="39">
        <v>0</v>
      </c>
      <c r="K860" s="46">
        <f t="shared" si="22"/>
        <v>1</v>
      </c>
    </row>
    <row r="861" spans="1:11" ht="20.100000000000001" customHeight="1" x14ac:dyDescent="0.3">
      <c r="A861" s="39" t="s">
        <v>1302</v>
      </c>
      <c r="B861" s="39" t="s">
        <v>30</v>
      </c>
      <c r="C861" s="61">
        <v>1</v>
      </c>
      <c r="D861" s="41">
        <v>5</v>
      </c>
      <c r="E861" s="39" t="s">
        <v>1595</v>
      </c>
      <c r="F861" s="42">
        <v>0</v>
      </c>
      <c r="G861" s="43">
        <v>0</v>
      </c>
      <c r="H861" s="44">
        <v>1</v>
      </c>
      <c r="I861" s="39">
        <v>0</v>
      </c>
      <c r="K861" s="46">
        <f t="shared" si="22"/>
        <v>5</v>
      </c>
    </row>
    <row r="862" spans="1:11" ht="20.100000000000001" customHeight="1" x14ac:dyDescent="0.3">
      <c r="A862" s="39" t="s">
        <v>1303</v>
      </c>
      <c r="B862" s="39" t="s">
        <v>30</v>
      </c>
      <c r="C862" s="61" t="s">
        <v>1066</v>
      </c>
      <c r="D862" s="41" t="s">
        <v>9</v>
      </c>
      <c r="E862" s="39" t="s">
        <v>1596</v>
      </c>
      <c r="F862" s="42">
        <v>0</v>
      </c>
      <c r="G862" s="43">
        <v>0</v>
      </c>
      <c r="H862" s="44">
        <v>1</v>
      </c>
      <c r="I862" s="39">
        <v>0</v>
      </c>
      <c r="K862" s="46" t="str">
        <f t="shared" si="22"/>
        <v>-</v>
      </c>
    </row>
    <row r="863" spans="1:11" ht="20.100000000000001" customHeight="1" x14ac:dyDescent="0.3">
      <c r="A863" s="39" t="s">
        <v>912</v>
      </c>
      <c r="B863" s="39" t="s">
        <v>15</v>
      </c>
      <c r="C863" s="61" t="s">
        <v>9</v>
      </c>
      <c r="D863" s="41" t="s">
        <v>9</v>
      </c>
      <c r="E863" s="39" t="s">
        <v>410</v>
      </c>
      <c r="F863" s="42">
        <v>0</v>
      </c>
      <c r="G863" s="43">
        <v>0</v>
      </c>
      <c r="H863" s="44">
        <v>1</v>
      </c>
      <c r="I863" s="39">
        <v>0</v>
      </c>
      <c r="K863" s="46" t="str">
        <f t="shared" si="22"/>
        <v>-</v>
      </c>
    </row>
    <row r="864" spans="1:11" ht="20.100000000000001" customHeight="1" x14ac:dyDescent="0.3">
      <c r="A864" s="39" t="s">
        <v>1302</v>
      </c>
      <c r="B864" s="39" t="s">
        <v>27</v>
      </c>
      <c r="C864" s="61">
        <v>2</v>
      </c>
      <c r="D864" s="41">
        <v>5</v>
      </c>
      <c r="E864" s="39" t="s">
        <v>411</v>
      </c>
      <c r="F864" s="42">
        <v>0</v>
      </c>
      <c r="G864" s="43">
        <v>0</v>
      </c>
      <c r="H864" s="44">
        <v>1</v>
      </c>
      <c r="I864" s="39">
        <v>0</v>
      </c>
      <c r="K864" s="46">
        <f t="shared" si="22"/>
        <v>5</v>
      </c>
    </row>
    <row r="865" spans="1:11" ht="20.100000000000001" customHeight="1" x14ac:dyDescent="0.3">
      <c r="A865" s="39" t="s">
        <v>1302</v>
      </c>
      <c r="B865" s="39" t="s">
        <v>27</v>
      </c>
      <c r="C865" s="61">
        <v>8</v>
      </c>
      <c r="D865" s="41">
        <v>1</v>
      </c>
      <c r="E865" s="39" t="s">
        <v>411</v>
      </c>
      <c r="F865" s="42">
        <v>0</v>
      </c>
      <c r="G865" s="43">
        <v>0</v>
      </c>
      <c r="H865" s="44">
        <v>1</v>
      </c>
      <c r="I865" s="39">
        <v>0</v>
      </c>
      <c r="K865" s="46">
        <f t="shared" si="22"/>
        <v>1</v>
      </c>
    </row>
    <row r="866" spans="1:11" ht="20.100000000000001" customHeight="1" x14ac:dyDescent="0.3">
      <c r="A866" s="39" t="s">
        <v>16</v>
      </c>
      <c r="B866" s="39" t="s">
        <v>1741</v>
      </c>
      <c r="C866" s="61" t="s">
        <v>9</v>
      </c>
      <c r="D866" s="41" t="s">
        <v>9</v>
      </c>
      <c r="E866" s="39" t="s">
        <v>1075</v>
      </c>
      <c r="F866" s="42">
        <v>-0.02</v>
      </c>
      <c r="G866" s="43">
        <v>0.02</v>
      </c>
      <c r="H866" s="44">
        <v>1</v>
      </c>
      <c r="I866" s="39">
        <v>0</v>
      </c>
      <c r="K866" s="46" t="str">
        <f t="shared" si="22"/>
        <v>-</v>
      </c>
    </row>
    <row r="867" spans="1:11" ht="20.100000000000001" customHeight="1" x14ac:dyDescent="0.3">
      <c r="A867" s="39" t="s">
        <v>1302</v>
      </c>
      <c r="B867" s="39" t="s">
        <v>27</v>
      </c>
      <c r="C867" s="61">
        <v>8</v>
      </c>
      <c r="D867" s="41">
        <v>1</v>
      </c>
      <c r="E867" s="39" t="s">
        <v>1076</v>
      </c>
      <c r="F867" s="42">
        <v>0</v>
      </c>
      <c r="G867" s="43">
        <v>0</v>
      </c>
      <c r="H867" s="44">
        <v>1</v>
      </c>
      <c r="I867" s="39">
        <v>0</v>
      </c>
      <c r="K867" s="46">
        <f t="shared" si="22"/>
        <v>1</v>
      </c>
    </row>
    <row r="868" spans="1:11" ht="20.100000000000001" customHeight="1" x14ac:dyDescent="0.3">
      <c r="A868" s="39" t="s">
        <v>1302</v>
      </c>
      <c r="B868" s="39" t="s">
        <v>27</v>
      </c>
      <c r="C868" s="61">
        <v>2</v>
      </c>
      <c r="D868" s="41">
        <v>5</v>
      </c>
      <c r="E868" s="39" t="s">
        <v>1076</v>
      </c>
      <c r="F868" s="42">
        <v>0</v>
      </c>
      <c r="G868" s="43">
        <v>0</v>
      </c>
      <c r="H868" s="44">
        <v>1</v>
      </c>
      <c r="I868" s="39">
        <v>0</v>
      </c>
      <c r="K868" s="46">
        <f t="shared" si="22"/>
        <v>5</v>
      </c>
    </row>
    <row r="869" spans="1:11" ht="20.100000000000001" customHeight="1" x14ac:dyDescent="0.3">
      <c r="A869" s="39" t="s">
        <v>912</v>
      </c>
      <c r="B869" s="39" t="s">
        <v>10</v>
      </c>
      <c r="C869" s="61">
        <v>0</v>
      </c>
      <c r="D869" s="41" t="s">
        <v>9</v>
      </c>
      <c r="E869" s="39" t="s">
        <v>1713</v>
      </c>
      <c r="F869" s="42">
        <v>-0.1</v>
      </c>
      <c r="G869" s="43">
        <v>0.1</v>
      </c>
      <c r="H869" s="44">
        <v>1</v>
      </c>
      <c r="I869" s="39">
        <v>0</v>
      </c>
      <c r="K869" s="46" t="str">
        <f t="shared" si="22"/>
        <v>-</v>
      </c>
    </row>
    <row r="870" spans="1:11" ht="20.100000000000001" customHeight="1" x14ac:dyDescent="0.3">
      <c r="A870" s="39" t="s">
        <v>912</v>
      </c>
      <c r="B870" s="39" t="s">
        <v>12</v>
      </c>
      <c r="C870" s="61" t="s">
        <v>9</v>
      </c>
      <c r="D870" s="41" t="s">
        <v>9</v>
      </c>
      <c r="E870" s="39" t="s">
        <v>412</v>
      </c>
      <c r="F870" s="42">
        <v>0</v>
      </c>
      <c r="G870" s="43">
        <v>0</v>
      </c>
      <c r="H870" s="44">
        <v>1</v>
      </c>
      <c r="I870" s="39">
        <v>0</v>
      </c>
      <c r="K870" s="46" t="str">
        <f t="shared" si="22"/>
        <v>-</v>
      </c>
    </row>
    <row r="871" spans="1:11" ht="20.100000000000001" customHeight="1" x14ac:dyDescent="0.3">
      <c r="A871" s="39" t="s">
        <v>1303</v>
      </c>
      <c r="B871" s="39" t="s">
        <v>27</v>
      </c>
      <c r="C871" s="61" t="s">
        <v>1041</v>
      </c>
      <c r="D871" s="41" t="s">
        <v>9</v>
      </c>
      <c r="E871" s="39" t="s">
        <v>1489</v>
      </c>
      <c r="F871" s="42">
        <v>0</v>
      </c>
      <c r="G871" s="43">
        <v>0</v>
      </c>
      <c r="H871" s="44">
        <v>1</v>
      </c>
      <c r="I871" s="39">
        <v>0</v>
      </c>
      <c r="K871" s="46" t="str">
        <f t="shared" si="22"/>
        <v>-</v>
      </c>
    </row>
    <row r="872" spans="1:11" ht="20.100000000000001" customHeight="1" x14ac:dyDescent="0.3">
      <c r="A872" s="39" t="s">
        <v>1303</v>
      </c>
      <c r="B872" s="39" t="s">
        <v>27</v>
      </c>
      <c r="C872" s="61">
        <v>129</v>
      </c>
      <c r="D872" s="41" t="s">
        <v>9</v>
      </c>
      <c r="E872" s="39" t="s">
        <v>1070</v>
      </c>
      <c r="F872" s="42">
        <v>0</v>
      </c>
      <c r="G872" s="43">
        <v>0</v>
      </c>
      <c r="H872" s="44">
        <v>1</v>
      </c>
      <c r="I872" s="39">
        <v>0</v>
      </c>
      <c r="K872" s="46" t="str">
        <f t="shared" si="22"/>
        <v>-</v>
      </c>
    </row>
    <row r="873" spans="1:11" ht="20.100000000000001" customHeight="1" x14ac:dyDescent="0.3">
      <c r="A873" s="39" t="s">
        <v>1302</v>
      </c>
      <c r="B873" s="39" t="s">
        <v>27</v>
      </c>
      <c r="C873" s="61">
        <v>29</v>
      </c>
      <c r="D873" s="41">
        <v>2</v>
      </c>
      <c r="E873" s="39" t="s">
        <v>1070</v>
      </c>
      <c r="F873" s="42">
        <v>0</v>
      </c>
      <c r="G873" s="43">
        <v>0</v>
      </c>
      <c r="H873" s="44">
        <v>1</v>
      </c>
      <c r="I873" s="39">
        <v>0</v>
      </c>
      <c r="K873" s="46">
        <f t="shared" si="22"/>
        <v>2</v>
      </c>
    </row>
    <row r="874" spans="1:11" ht="20.100000000000001" customHeight="1" x14ac:dyDescent="0.3">
      <c r="A874" s="39" t="s">
        <v>1302</v>
      </c>
      <c r="B874" s="39" t="s">
        <v>27</v>
      </c>
      <c r="C874" s="61">
        <v>8</v>
      </c>
      <c r="D874" s="41">
        <v>1</v>
      </c>
      <c r="E874" s="39" t="s">
        <v>1070</v>
      </c>
      <c r="F874" s="42">
        <v>0</v>
      </c>
      <c r="G874" s="43">
        <v>0</v>
      </c>
      <c r="H874" s="44">
        <v>1</v>
      </c>
      <c r="I874" s="39">
        <v>0</v>
      </c>
      <c r="K874" s="46">
        <f t="shared" si="22"/>
        <v>1</v>
      </c>
    </row>
    <row r="875" spans="1:11" ht="20.100000000000001" customHeight="1" x14ac:dyDescent="0.3">
      <c r="A875" s="39" t="s">
        <v>16</v>
      </c>
      <c r="B875" s="39" t="s">
        <v>1741</v>
      </c>
      <c r="C875" s="61" t="s">
        <v>9</v>
      </c>
      <c r="D875" s="41" t="s">
        <v>9</v>
      </c>
      <c r="E875" s="39" t="s">
        <v>413</v>
      </c>
      <c r="F875" s="42">
        <v>-0.01</v>
      </c>
      <c r="G875" s="43">
        <v>0.01</v>
      </c>
      <c r="H875" s="44">
        <v>1</v>
      </c>
      <c r="I875" s="39">
        <v>0</v>
      </c>
      <c r="K875" s="46" t="str">
        <f t="shared" si="22"/>
        <v>-</v>
      </c>
    </row>
    <row r="876" spans="1:11" ht="20.100000000000001" customHeight="1" x14ac:dyDescent="0.3">
      <c r="A876" s="39" t="s">
        <v>1302</v>
      </c>
      <c r="B876" s="39" t="s">
        <v>30</v>
      </c>
      <c r="C876" s="61">
        <v>8</v>
      </c>
      <c r="D876" s="41">
        <v>1</v>
      </c>
      <c r="E876" s="39" t="s">
        <v>1071</v>
      </c>
      <c r="F876" s="42">
        <v>0</v>
      </c>
      <c r="G876" s="43">
        <v>0</v>
      </c>
      <c r="H876" s="44">
        <v>1</v>
      </c>
      <c r="I876" s="39">
        <v>0</v>
      </c>
      <c r="K876" s="46">
        <f t="shared" si="22"/>
        <v>1</v>
      </c>
    </row>
    <row r="877" spans="1:11" ht="20.100000000000001" customHeight="1" x14ac:dyDescent="0.3">
      <c r="A877" s="39" t="s">
        <v>1302</v>
      </c>
      <c r="B877" s="39" t="s">
        <v>30</v>
      </c>
      <c r="C877" s="61">
        <v>29</v>
      </c>
      <c r="D877" s="41">
        <v>2</v>
      </c>
      <c r="E877" s="39" t="s">
        <v>1071</v>
      </c>
      <c r="F877" s="42">
        <v>0</v>
      </c>
      <c r="G877" s="43">
        <v>0</v>
      </c>
      <c r="H877" s="44">
        <v>1</v>
      </c>
      <c r="I877" s="39">
        <v>0</v>
      </c>
      <c r="K877" s="46">
        <f t="shared" si="22"/>
        <v>2</v>
      </c>
    </row>
    <row r="878" spans="1:11" ht="20.100000000000001" customHeight="1" x14ac:dyDescent="0.3">
      <c r="A878" s="39" t="s">
        <v>1303</v>
      </c>
      <c r="B878" s="39" t="s">
        <v>30</v>
      </c>
      <c r="C878" s="61">
        <v>129</v>
      </c>
      <c r="D878" s="41" t="s">
        <v>9</v>
      </c>
      <c r="E878" s="39" t="s">
        <v>1071</v>
      </c>
      <c r="F878" s="42">
        <v>0</v>
      </c>
      <c r="G878" s="43">
        <v>0</v>
      </c>
      <c r="H878" s="44">
        <v>1</v>
      </c>
      <c r="I878" s="39">
        <v>0</v>
      </c>
      <c r="K878" s="46" t="str">
        <f t="shared" si="22"/>
        <v>-</v>
      </c>
    </row>
    <row r="879" spans="1:11" ht="20.100000000000001" customHeight="1" x14ac:dyDescent="0.3">
      <c r="A879" s="39" t="s">
        <v>1303</v>
      </c>
      <c r="B879" s="39" t="s">
        <v>27</v>
      </c>
      <c r="C879" s="61">
        <v>101</v>
      </c>
      <c r="D879" s="41" t="s">
        <v>9</v>
      </c>
      <c r="E879" s="39" t="s">
        <v>1597</v>
      </c>
      <c r="F879" s="42">
        <v>0</v>
      </c>
      <c r="G879" s="43">
        <v>0</v>
      </c>
      <c r="H879" s="44">
        <v>1</v>
      </c>
      <c r="I879" s="39">
        <v>0</v>
      </c>
      <c r="K879" s="46" t="str">
        <f t="shared" si="22"/>
        <v>-</v>
      </c>
    </row>
    <row r="880" spans="1:11" ht="20.100000000000001" customHeight="1" x14ac:dyDescent="0.3">
      <c r="A880" s="39" t="s">
        <v>1302</v>
      </c>
      <c r="B880" s="39" t="s">
        <v>27</v>
      </c>
      <c r="C880" s="61">
        <v>1</v>
      </c>
      <c r="D880" s="41">
        <v>5</v>
      </c>
      <c r="E880" s="39" t="s">
        <v>1598</v>
      </c>
      <c r="F880" s="42">
        <v>0</v>
      </c>
      <c r="G880" s="43">
        <v>0</v>
      </c>
      <c r="H880" s="44">
        <v>1</v>
      </c>
      <c r="I880" s="39">
        <v>0</v>
      </c>
      <c r="K880" s="46">
        <f t="shared" si="22"/>
        <v>5</v>
      </c>
    </row>
    <row r="881" spans="1:11" ht="20.100000000000001" customHeight="1" x14ac:dyDescent="0.3">
      <c r="A881" s="39" t="s">
        <v>1302</v>
      </c>
      <c r="B881" s="39" t="s">
        <v>27</v>
      </c>
      <c r="C881" s="61">
        <v>8</v>
      </c>
      <c r="D881" s="41">
        <v>1</v>
      </c>
      <c r="E881" s="39" t="s">
        <v>1598</v>
      </c>
      <c r="F881" s="42">
        <v>0</v>
      </c>
      <c r="G881" s="43">
        <v>0</v>
      </c>
      <c r="H881" s="44">
        <v>1</v>
      </c>
      <c r="I881" s="39">
        <v>0</v>
      </c>
      <c r="K881" s="46">
        <f t="shared" si="22"/>
        <v>1</v>
      </c>
    </row>
    <row r="882" spans="1:11" ht="20.100000000000001" customHeight="1" x14ac:dyDescent="0.3">
      <c r="A882" s="39" t="s">
        <v>16</v>
      </c>
      <c r="B882" s="39" t="s">
        <v>1741</v>
      </c>
      <c r="C882" s="61" t="s">
        <v>9</v>
      </c>
      <c r="D882" s="41" t="s">
        <v>9</v>
      </c>
      <c r="E882" s="39" t="s">
        <v>1599</v>
      </c>
      <c r="F882" s="42">
        <v>-0.03</v>
      </c>
      <c r="G882" s="43">
        <v>0.03</v>
      </c>
      <c r="H882" s="44">
        <v>1</v>
      </c>
      <c r="I882" s="39">
        <v>0</v>
      </c>
      <c r="K882" s="46" t="str">
        <f t="shared" si="22"/>
        <v>-</v>
      </c>
    </row>
    <row r="883" spans="1:11" ht="20.100000000000001" customHeight="1" x14ac:dyDescent="0.3">
      <c r="A883" s="39" t="s">
        <v>1302</v>
      </c>
      <c r="B883" s="39" t="s">
        <v>30</v>
      </c>
      <c r="C883" s="61">
        <v>8</v>
      </c>
      <c r="D883" s="41">
        <v>1</v>
      </c>
      <c r="E883" s="39" t="s">
        <v>1600</v>
      </c>
      <c r="F883" s="42">
        <v>0</v>
      </c>
      <c r="G883" s="43">
        <v>0</v>
      </c>
      <c r="H883" s="44">
        <v>1</v>
      </c>
      <c r="I883" s="39">
        <v>0</v>
      </c>
      <c r="K883" s="46">
        <f t="shared" si="22"/>
        <v>1</v>
      </c>
    </row>
    <row r="884" spans="1:11" ht="20.100000000000001" customHeight="1" x14ac:dyDescent="0.3">
      <c r="A884" s="39" t="s">
        <v>1302</v>
      </c>
      <c r="B884" s="39" t="s">
        <v>30</v>
      </c>
      <c r="C884" s="61">
        <v>1</v>
      </c>
      <c r="D884" s="41">
        <v>5</v>
      </c>
      <c r="E884" s="39" t="s">
        <v>1600</v>
      </c>
      <c r="F884" s="42">
        <v>0</v>
      </c>
      <c r="G884" s="43">
        <v>0</v>
      </c>
      <c r="H884" s="44">
        <v>1</v>
      </c>
      <c r="I884" s="39">
        <v>0</v>
      </c>
      <c r="K884" s="46">
        <f t="shared" si="22"/>
        <v>5</v>
      </c>
    </row>
    <row r="885" spans="1:11" ht="20.100000000000001" customHeight="1" x14ac:dyDescent="0.3">
      <c r="A885" s="39" t="s">
        <v>1303</v>
      </c>
      <c r="B885" s="39" t="s">
        <v>30</v>
      </c>
      <c r="C885" s="61">
        <v>101</v>
      </c>
      <c r="D885" s="41" t="s">
        <v>9</v>
      </c>
      <c r="E885" s="39" t="s">
        <v>1601</v>
      </c>
      <c r="F885" s="42">
        <v>0</v>
      </c>
      <c r="G885" s="43">
        <v>0</v>
      </c>
      <c r="H885" s="44">
        <v>1</v>
      </c>
      <c r="I885" s="39">
        <v>0</v>
      </c>
      <c r="K885" s="46" t="str">
        <f t="shared" si="22"/>
        <v>-</v>
      </c>
    </row>
    <row r="886" spans="1:11" ht="20.100000000000001" customHeight="1" x14ac:dyDescent="0.3">
      <c r="A886" s="39" t="s">
        <v>912</v>
      </c>
      <c r="B886" s="39" t="s">
        <v>15</v>
      </c>
      <c r="C886" s="61" t="s">
        <v>9</v>
      </c>
      <c r="D886" s="41" t="s">
        <v>9</v>
      </c>
      <c r="E886" s="39" t="s">
        <v>414</v>
      </c>
      <c r="F886" s="42">
        <v>0</v>
      </c>
      <c r="G886" s="43">
        <v>0</v>
      </c>
      <c r="H886" s="44">
        <v>1</v>
      </c>
      <c r="I886" s="39">
        <v>0</v>
      </c>
      <c r="K886" s="46" t="str">
        <f t="shared" si="22"/>
        <v>-</v>
      </c>
    </row>
    <row r="887" spans="1:11" ht="20.100000000000001" customHeight="1" x14ac:dyDescent="0.3">
      <c r="A887" s="39" t="s">
        <v>912</v>
      </c>
      <c r="B887" s="39" t="s">
        <v>10</v>
      </c>
      <c r="C887" s="61">
        <v>3</v>
      </c>
      <c r="D887" s="41" t="s">
        <v>9</v>
      </c>
      <c r="E887" s="39" t="s">
        <v>1714</v>
      </c>
      <c r="F887" s="42">
        <v>2.95</v>
      </c>
      <c r="G887" s="43">
        <v>3.05</v>
      </c>
      <c r="H887" s="44">
        <v>1</v>
      </c>
      <c r="I887" s="39">
        <v>0</v>
      </c>
      <c r="K887" s="46" t="str">
        <f t="shared" si="22"/>
        <v>-</v>
      </c>
    </row>
    <row r="888" spans="1:11" ht="20.100000000000001" customHeight="1" x14ac:dyDescent="0.3">
      <c r="A888" s="39" t="s">
        <v>912</v>
      </c>
      <c r="B888" s="39" t="s">
        <v>12</v>
      </c>
      <c r="C888" s="61" t="s">
        <v>9</v>
      </c>
      <c r="D888" s="41" t="s">
        <v>9</v>
      </c>
      <c r="E888" s="39" t="s">
        <v>415</v>
      </c>
      <c r="F888" s="42">
        <v>0</v>
      </c>
      <c r="G888" s="43">
        <v>0</v>
      </c>
      <c r="H888" s="44">
        <v>1</v>
      </c>
      <c r="I888" s="39">
        <v>0</v>
      </c>
      <c r="K888" s="46" t="str">
        <f t="shared" si="22"/>
        <v>-</v>
      </c>
    </row>
    <row r="889" spans="1:11" ht="20.100000000000001" customHeight="1" x14ac:dyDescent="0.3">
      <c r="A889" s="39" t="s">
        <v>1303</v>
      </c>
      <c r="B889" s="39" t="s">
        <v>27</v>
      </c>
      <c r="C889" s="61">
        <v>129</v>
      </c>
      <c r="D889" s="41" t="s">
        <v>9</v>
      </c>
      <c r="E889" s="39" t="s">
        <v>1072</v>
      </c>
      <c r="F889" s="42">
        <v>0</v>
      </c>
      <c r="G889" s="43">
        <v>0</v>
      </c>
      <c r="H889" s="44">
        <v>1</v>
      </c>
      <c r="I889" s="39">
        <v>0</v>
      </c>
      <c r="K889" s="46" t="str">
        <f t="shared" si="22"/>
        <v>-</v>
      </c>
    </row>
    <row r="890" spans="1:11" ht="20.100000000000001" customHeight="1" x14ac:dyDescent="0.3">
      <c r="A890" s="39" t="s">
        <v>1302</v>
      </c>
      <c r="B890" s="39" t="s">
        <v>27</v>
      </c>
      <c r="C890" s="61">
        <v>29</v>
      </c>
      <c r="D890" s="41">
        <v>2</v>
      </c>
      <c r="E890" s="39" t="s">
        <v>1072</v>
      </c>
      <c r="F890" s="42">
        <v>0</v>
      </c>
      <c r="G890" s="43">
        <v>0</v>
      </c>
      <c r="H890" s="44">
        <v>1</v>
      </c>
      <c r="I890" s="39">
        <v>0</v>
      </c>
      <c r="K890" s="46">
        <f t="shared" si="22"/>
        <v>2</v>
      </c>
    </row>
    <row r="891" spans="1:11" ht="20.100000000000001" customHeight="1" x14ac:dyDescent="0.3">
      <c r="A891" s="39" t="s">
        <v>1302</v>
      </c>
      <c r="B891" s="39" t="s">
        <v>27</v>
      </c>
      <c r="C891" s="61">
        <v>8</v>
      </c>
      <c r="D891" s="41">
        <v>1</v>
      </c>
      <c r="E891" s="39" t="s">
        <v>1072</v>
      </c>
      <c r="F891" s="42">
        <v>0</v>
      </c>
      <c r="G891" s="43">
        <v>0</v>
      </c>
      <c r="H891" s="44">
        <v>1</v>
      </c>
      <c r="I891" s="39">
        <v>0</v>
      </c>
      <c r="K891" s="46">
        <f t="shared" si="22"/>
        <v>1</v>
      </c>
    </row>
    <row r="892" spans="1:11" ht="20.100000000000001" customHeight="1" x14ac:dyDescent="0.3">
      <c r="A892" s="39" t="s">
        <v>16</v>
      </c>
      <c r="B892" s="39" t="s">
        <v>1741</v>
      </c>
      <c r="C892" s="61" t="s">
        <v>9</v>
      </c>
      <c r="D892" s="41" t="s">
        <v>9</v>
      </c>
      <c r="E892" s="39" t="s">
        <v>418</v>
      </c>
      <c r="F892" s="42">
        <v>2.98</v>
      </c>
      <c r="G892" s="43">
        <v>3.02</v>
      </c>
      <c r="H892" s="44">
        <v>1</v>
      </c>
      <c r="I892" s="39">
        <v>0</v>
      </c>
      <c r="K892" s="46" t="str">
        <f t="shared" si="22"/>
        <v>-</v>
      </c>
    </row>
    <row r="893" spans="1:11" ht="20.100000000000001" customHeight="1" x14ac:dyDescent="0.3">
      <c r="A893" s="39" t="s">
        <v>1302</v>
      </c>
      <c r="B893" s="39" t="s">
        <v>30</v>
      </c>
      <c r="C893" s="61">
        <v>8</v>
      </c>
      <c r="D893" s="41">
        <v>1</v>
      </c>
      <c r="E893" s="39" t="s">
        <v>1073</v>
      </c>
      <c r="F893" s="42">
        <v>0</v>
      </c>
      <c r="G893" s="43">
        <v>0</v>
      </c>
      <c r="H893" s="44">
        <v>1</v>
      </c>
      <c r="I893" s="39">
        <v>0</v>
      </c>
      <c r="K893" s="46">
        <f t="shared" si="22"/>
        <v>1</v>
      </c>
    </row>
    <row r="894" spans="1:11" ht="20.100000000000001" customHeight="1" x14ac:dyDescent="0.3">
      <c r="A894" s="39" t="s">
        <v>1302</v>
      </c>
      <c r="B894" s="39" t="s">
        <v>30</v>
      </c>
      <c r="C894" s="61">
        <v>29</v>
      </c>
      <c r="D894" s="41">
        <v>2</v>
      </c>
      <c r="E894" s="39" t="s">
        <v>1073</v>
      </c>
      <c r="F894" s="42">
        <v>0</v>
      </c>
      <c r="G894" s="43">
        <v>0</v>
      </c>
      <c r="H894" s="44">
        <v>1</v>
      </c>
      <c r="I894" s="39">
        <v>0</v>
      </c>
      <c r="K894" s="46">
        <f t="shared" si="22"/>
        <v>2</v>
      </c>
    </row>
    <row r="895" spans="1:11" ht="20.100000000000001" customHeight="1" x14ac:dyDescent="0.3">
      <c r="A895" s="39" t="s">
        <v>1303</v>
      </c>
      <c r="B895" s="39" t="s">
        <v>30</v>
      </c>
      <c r="C895" s="61">
        <v>129</v>
      </c>
      <c r="D895" s="41" t="s">
        <v>9</v>
      </c>
      <c r="E895" s="39" t="s">
        <v>1073</v>
      </c>
      <c r="F895" s="42">
        <v>0</v>
      </c>
      <c r="G895" s="43">
        <v>0</v>
      </c>
      <c r="H895" s="44">
        <v>1</v>
      </c>
      <c r="I895" s="39">
        <v>0</v>
      </c>
      <c r="K895" s="46" t="str">
        <f t="shared" si="22"/>
        <v>-</v>
      </c>
    </row>
    <row r="896" spans="1:11" ht="20.100000000000001" customHeight="1" x14ac:dyDescent="0.3">
      <c r="A896" s="39" t="s">
        <v>1303</v>
      </c>
      <c r="B896" s="39" t="s">
        <v>27</v>
      </c>
      <c r="C896" s="61">
        <v>101</v>
      </c>
      <c r="D896" s="41" t="s">
        <v>9</v>
      </c>
      <c r="E896" s="39" t="s">
        <v>1602</v>
      </c>
      <c r="F896" s="42">
        <v>0</v>
      </c>
      <c r="G896" s="43">
        <v>0</v>
      </c>
      <c r="H896" s="44">
        <v>1</v>
      </c>
      <c r="I896" s="39">
        <v>0</v>
      </c>
      <c r="K896" s="46" t="str">
        <f t="shared" si="22"/>
        <v>-</v>
      </c>
    </row>
    <row r="897" spans="1:11" ht="20.100000000000001" customHeight="1" x14ac:dyDescent="0.3">
      <c r="A897" s="39" t="s">
        <v>1302</v>
      </c>
      <c r="B897" s="39" t="s">
        <v>27</v>
      </c>
      <c r="C897" s="61">
        <v>1</v>
      </c>
      <c r="D897" s="41">
        <v>5</v>
      </c>
      <c r="E897" s="39" t="s">
        <v>1603</v>
      </c>
      <c r="F897" s="42">
        <v>0</v>
      </c>
      <c r="G897" s="43">
        <v>0</v>
      </c>
      <c r="H897" s="44">
        <v>1</v>
      </c>
      <c r="I897" s="39">
        <v>0</v>
      </c>
      <c r="K897" s="46">
        <f t="shared" si="22"/>
        <v>5</v>
      </c>
    </row>
    <row r="898" spans="1:11" ht="20.100000000000001" customHeight="1" x14ac:dyDescent="0.3">
      <c r="A898" s="39" t="s">
        <v>1302</v>
      </c>
      <c r="B898" s="39" t="s">
        <v>27</v>
      </c>
      <c r="C898" s="61">
        <v>8</v>
      </c>
      <c r="D898" s="41">
        <v>1</v>
      </c>
      <c r="E898" s="39" t="s">
        <v>1603</v>
      </c>
      <c r="F898" s="42">
        <v>0</v>
      </c>
      <c r="G898" s="43">
        <v>0</v>
      </c>
      <c r="H898" s="44">
        <v>1</v>
      </c>
      <c r="I898" s="39">
        <v>0</v>
      </c>
      <c r="K898" s="46">
        <f t="shared" si="22"/>
        <v>1</v>
      </c>
    </row>
    <row r="899" spans="1:11" ht="20.100000000000001" customHeight="1" x14ac:dyDescent="0.3">
      <c r="A899" s="39" t="s">
        <v>16</v>
      </c>
      <c r="B899" s="39" t="s">
        <v>1741</v>
      </c>
      <c r="C899" s="61" t="s">
        <v>9</v>
      </c>
      <c r="D899" s="41" t="s">
        <v>9</v>
      </c>
      <c r="E899" s="39" t="s">
        <v>1604</v>
      </c>
      <c r="F899" s="42">
        <v>1.36</v>
      </c>
      <c r="G899" s="43">
        <v>1.46</v>
      </c>
      <c r="H899" s="44">
        <v>1</v>
      </c>
      <c r="I899" s="39">
        <v>0</v>
      </c>
      <c r="K899" s="46" t="str">
        <f t="shared" si="22"/>
        <v>-</v>
      </c>
    </row>
    <row r="900" spans="1:11" ht="20.100000000000001" customHeight="1" x14ac:dyDescent="0.3">
      <c r="A900" s="39" t="s">
        <v>1302</v>
      </c>
      <c r="B900" s="39" t="s">
        <v>30</v>
      </c>
      <c r="C900" s="61">
        <v>8</v>
      </c>
      <c r="D900" s="41">
        <v>1</v>
      </c>
      <c r="E900" s="39" t="s">
        <v>1605</v>
      </c>
      <c r="F900" s="42">
        <v>0</v>
      </c>
      <c r="G900" s="43">
        <v>0</v>
      </c>
      <c r="H900" s="44">
        <v>1</v>
      </c>
      <c r="I900" s="39">
        <v>0</v>
      </c>
      <c r="K900" s="46">
        <f t="shared" si="22"/>
        <v>1</v>
      </c>
    </row>
    <row r="901" spans="1:11" ht="20.100000000000001" customHeight="1" x14ac:dyDescent="0.3">
      <c r="A901" s="39" t="s">
        <v>1302</v>
      </c>
      <c r="B901" s="39" t="s">
        <v>30</v>
      </c>
      <c r="C901" s="61">
        <v>1</v>
      </c>
      <c r="D901" s="41">
        <v>5</v>
      </c>
      <c r="E901" s="39" t="s">
        <v>1605</v>
      </c>
      <c r="F901" s="42">
        <v>0</v>
      </c>
      <c r="G901" s="43">
        <v>0</v>
      </c>
      <c r="H901" s="44">
        <v>1</v>
      </c>
      <c r="I901" s="39">
        <v>0</v>
      </c>
      <c r="K901" s="46">
        <f t="shared" ref="K901:K964" si="23">IF(ISNUMBER(SEARCH("MK_", A901)), IF(ISNUMBER(SEARCH("1", A901)), 1, IF(ISNUMBER(SEARCH("2", A901)), 2, IF(ISNUMBER(SEARCH("3", A901)), 3, IF(ISNUMBER(SEARCH("4", A901)), 4, IF(ISNUMBER(SEARCH("5", A901)), 5, "-"))))),D901)</f>
        <v>5</v>
      </c>
    </row>
    <row r="902" spans="1:11" ht="20.100000000000001" customHeight="1" x14ac:dyDescent="0.3">
      <c r="A902" s="39" t="s">
        <v>1303</v>
      </c>
      <c r="B902" s="39" t="s">
        <v>30</v>
      </c>
      <c r="C902" s="61">
        <v>101</v>
      </c>
      <c r="D902" s="41" t="s">
        <v>9</v>
      </c>
      <c r="E902" s="39" t="s">
        <v>1606</v>
      </c>
      <c r="F902" s="42">
        <v>0</v>
      </c>
      <c r="G902" s="43">
        <v>0</v>
      </c>
      <c r="H902" s="44">
        <v>1</v>
      </c>
      <c r="I902" s="39">
        <v>0</v>
      </c>
      <c r="K902" s="46" t="str">
        <f t="shared" si="23"/>
        <v>-</v>
      </c>
    </row>
    <row r="903" spans="1:11" ht="20.100000000000001" customHeight="1" x14ac:dyDescent="0.3">
      <c r="A903" s="39" t="s">
        <v>912</v>
      </c>
      <c r="B903" s="39" t="s">
        <v>15</v>
      </c>
      <c r="C903" s="61" t="s">
        <v>9</v>
      </c>
      <c r="D903" s="41" t="s">
        <v>9</v>
      </c>
      <c r="E903" s="39" t="s">
        <v>416</v>
      </c>
      <c r="F903" s="42">
        <v>0</v>
      </c>
      <c r="G903" s="43">
        <v>0</v>
      </c>
      <c r="H903" s="44">
        <v>1</v>
      </c>
      <c r="I903" s="39">
        <v>0</v>
      </c>
      <c r="K903" s="46" t="str">
        <f t="shared" si="23"/>
        <v>-</v>
      </c>
    </row>
    <row r="904" spans="1:11" ht="20.100000000000001" customHeight="1" x14ac:dyDescent="0.3">
      <c r="A904" s="39" t="s">
        <v>912</v>
      </c>
      <c r="B904" s="39" t="s">
        <v>10</v>
      </c>
      <c r="C904" s="61">
        <v>6</v>
      </c>
      <c r="D904" s="41" t="s">
        <v>9</v>
      </c>
      <c r="E904" s="39" t="s">
        <v>1715</v>
      </c>
      <c r="F904" s="42">
        <v>5.95</v>
      </c>
      <c r="G904" s="43">
        <v>6.05</v>
      </c>
      <c r="H904" s="44">
        <v>1</v>
      </c>
      <c r="I904" s="39">
        <v>0</v>
      </c>
      <c r="K904" s="46" t="str">
        <f t="shared" si="23"/>
        <v>-</v>
      </c>
    </row>
    <row r="905" spans="1:11" ht="20.100000000000001" customHeight="1" x14ac:dyDescent="0.3">
      <c r="A905" s="39" t="s">
        <v>912</v>
      </c>
      <c r="B905" s="39" t="s">
        <v>12</v>
      </c>
      <c r="C905" s="61" t="s">
        <v>9</v>
      </c>
      <c r="D905" s="41" t="s">
        <v>9</v>
      </c>
      <c r="E905" s="39" t="s">
        <v>417</v>
      </c>
      <c r="F905" s="42">
        <v>0</v>
      </c>
      <c r="G905" s="43">
        <v>0</v>
      </c>
      <c r="H905" s="44">
        <v>1</v>
      </c>
      <c r="I905" s="39">
        <v>0</v>
      </c>
      <c r="K905" s="46" t="str">
        <f t="shared" si="23"/>
        <v>-</v>
      </c>
    </row>
    <row r="906" spans="1:11" ht="20.100000000000001" customHeight="1" x14ac:dyDescent="0.3">
      <c r="A906" s="39" t="s">
        <v>1303</v>
      </c>
      <c r="B906" s="39" t="s">
        <v>27</v>
      </c>
      <c r="C906" s="61">
        <v>129</v>
      </c>
      <c r="D906" s="41" t="s">
        <v>9</v>
      </c>
      <c r="E906" s="39" t="s">
        <v>1077</v>
      </c>
      <c r="F906" s="42">
        <v>0</v>
      </c>
      <c r="G906" s="43">
        <v>0</v>
      </c>
      <c r="H906" s="44">
        <v>1</v>
      </c>
      <c r="I906" s="39">
        <v>0</v>
      </c>
      <c r="K906" s="46" t="str">
        <f t="shared" si="23"/>
        <v>-</v>
      </c>
    </row>
    <row r="907" spans="1:11" ht="20.100000000000001" customHeight="1" x14ac:dyDescent="0.3">
      <c r="A907" s="39" t="s">
        <v>1302</v>
      </c>
      <c r="B907" s="39" t="s">
        <v>27</v>
      </c>
      <c r="C907" s="61">
        <v>29</v>
      </c>
      <c r="D907" s="41">
        <v>2</v>
      </c>
      <c r="E907" s="39" t="s">
        <v>1077</v>
      </c>
      <c r="F907" s="42">
        <v>0</v>
      </c>
      <c r="G907" s="43">
        <v>0</v>
      </c>
      <c r="H907" s="44">
        <v>1</v>
      </c>
      <c r="I907" s="39">
        <v>0</v>
      </c>
      <c r="K907" s="46">
        <f t="shared" si="23"/>
        <v>2</v>
      </c>
    </row>
    <row r="908" spans="1:11" ht="20.100000000000001" customHeight="1" x14ac:dyDescent="0.3">
      <c r="A908" s="39" t="s">
        <v>1302</v>
      </c>
      <c r="B908" s="39" t="s">
        <v>27</v>
      </c>
      <c r="C908" s="61">
        <v>8</v>
      </c>
      <c r="D908" s="41">
        <v>1</v>
      </c>
      <c r="E908" s="39" t="s">
        <v>1077</v>
      </c>
      <c r="F908" s="42">
        <v>0</v>
      </c>
      <c r="G908" s="43">
        <v>0</v>
      </c>
      <c r="H908" s="44">
        <v>1</v>
      </c>
      <c r="I908" s="39">
        <v>0</v>
      </c>
      <c r="K908" s="46">
        <f t="shared" si="23"/>
        <v>1</v>
      </c>
    </row>
    <row r="909" spans="1:11" ht="20.100000000000001" customHeight="1" x14ac:dyDescent="0.3">
      <c r="A909" s="39" t="s">
        <v>16</v>
      </c>
      <c r="B909" s="39" t="s">
        <v>1741</v>
      </c>
      <c r="C909" s="61" t="s">
        <v>9</v>
      </c>
      <c r="D909" s="41" t="s">
        <v>9</v>
      </c>
      <c r="E909" s="39" t="s">
        <v>419</v>
      </c>
      <c r="F909" s="42">
        <v>5.98</v>
      </c>
      <c r="G909" s="43">
        <v>6.02</v>
      </c>
      <c r="H909" s="44">
        <v>1</v>
      </c>
      <c r="I909" s="39">
        <v>0</v>
      </c>
      <c r="K909" s="46" t="str">
        <f t="shared" si="23"/>
        <v>-</v>
      </c>
    </row>
    <row r="910" spans="1:11" ht="20.100000000000001" customHeight="1" x14ac:dyDescent="0.3">
      <c r="A910" s="39" t="s">
        <v>1302</v>
      </c>
      <c r="B910" s="39" t="s">
        <v>30</v>
      </c>
      <c r="C910" s="61">
        <v>8</v>
      </c>
      <c r="D910" s="41">
        <v>1</v>
      </c>
      <c r="E910" s="39" t="s">
        <v>1078</v>
      </c>
      <c r="F910" s="42">
        <v>0</v>
      </c>
      <c r="G910" s="43">
        <v>0</v>
      </c>
      <c r="H910" s="44">
        <v>1</v>
      </c>
      <c r="I910" s="39">
        <v>0</v>
      </c>
      <c r="K910" s="46">
        <f t="shared" si="23"/>
        <v>1</v>
      </c>
    </row>
    <row r="911" spans="1:11" ht="20.100000000000001" customHeight="1" x14ac:dyDescent="0.3">
      <c r="A911" s="39" t="s">
        <v>1302</v>
      </c>
      <c r="B911" s="39" t="s">
        <v>30</v>
      </c>
      <c r="C911" s="61">
        <v>29</v>
      </c>
      <c r="D911" s="41">
        <v>2</v>
      </c>
      <c r="E911" s="39" t="s">
        <v>1078</v>
      </c>
      <c r="F911" s="42">
        <v>0</v>
      </c>
      <c r="G911" s="43">
        <v>0</v>
      </c>
      <c r="H911" s="44">
        <v>1</v>
      </c>
      <c r="I911" s="39">
        <v>0</v>
      </c>
      <c r="K911" s="46">
        <f t="shared" si="23"/>
        <v>2</v>
      </c>
    </row>
    <row r="912" spans="1:11" ht="20.100000000000001" customHeight="1" x14ac:dyDescent="0.3">
      <c r="A912" s="39" t="s">
        <v>1303</v>
      </c>
      <c r="B912" s="39" t="s">
        <v>30</v>
      </c>
      <c r="C912" s="61">
        <v>129</v>
      </c>
      <c r="D912" s="41" t="s">
        <v>9</v>
      </c>
      <c r="E912" s="39" t="s">
        <v>1078</v>
      </c>
      <c r="F912" s="42">
        <v>0</v>
      </c>
      <c r="G912" s="43">
        <v>0</v>
      </c>
      <c r="H912" s="44">
        <v>1</v>
      </c>
      <c r="I912" s="39">
        <v>0</v>
      </c>
      <c r="K912" s="46" t="str">
        <f t="shared" si="23"/>
        <v>-</v>
      </c>
    </row>
    <row r="913" spans="1:11" ht="20.100000000000001" customHeight="1" x14ac:dyDescent="0.3">
      <c r="A913" s="39" t="s">
        <v>1303</v>
      </c>
      <c r="B913" s="39" t="s">
        <v>27</v>
      </c>
      <c r="C913" s="61">
        <v>101</v>
      </c>
      <c r="D913" s="41" t="s">
        <v>9</v>
      </c>
      <c r="E913" s="39" t="s">
        <v>1607</v>
      </c>
      <c r="F913" s="42">
        <v>0</v>
      </c>
      <c r="G913" s="43">
        <v>0</v>
      </c>
      <c r="H913" s="44">
        <v>1</v>
      </c>
      <c r="I913" s="39">
        <v>0</v>
      </c>
      <c r="K913" s="46" t="str">
        <f t="shared" si="23"/>
        <v>-</v>
      </c>
    </row>
    <row r="914" spans="1:11" ht="20.100000000000001" customHeight="1" x14ac:dyDescent="0.3">
      <c r="A914" s="39" t="s">
        <v>1302</v>
      </c>
      <c r="B914" s="39" t="s">
        <v>27</v>
      </c>
      <c r="C914" s="61">
        <v>1</v>
      </c>
      <c r="D914" s="41">
        <v>5</v>
      </c>
      <c r="E914" s="39" t="s">
        <v>1608</v>
      </c>
      <c r="F914" s="42">
        <v>0</v>
      </c>
      <c r="G914" s="43">
        <v>0</v>
      </c>
      <c r="H914" s="44">
        <v>1</v>
      </c>
      <c r="I914" s="39">
        <v>0</v>
      </c>
      <c r="K914" s="46">
        <f t="shared" si="23"/>
        <v>5</v>
      </c>
    </row>
    <row r="915" spans="1:11" ht="20.100000000000001" customHeight="1" x14ac:dyDescent="0.3">
      <c r="A915" s="39" t="s">
        <v>1302</v>
      </c>
      <c r="B915" s="39" t="s">
        <v>27</v>
      </c>
      <c r="C915" s="61">
        <v>8</v>
      </c>
      <c r="D915" s="41">
        <v>1</v>
      </c>
      <c r="E915" s="39" t="s">
        <v>1608</v>
      </c>
      <c r="F915" s="42">
        <v>0</v>
      </c>
      <c r="G915" s="43">
        <v>0</v>
      </c>
      <c r="H915" s="44">
        <v>1</v>
      </c>
      <c r="I915" s="39">
        <v>0</v>
      </c>
      <c r="K915" s="46">
        <f t="shared" si="23"/>
        <v>1</v>
      </c>
    </row>
    <row r="916" spans="1:11" ht="20.100000000000001" customHeight="1" x14ac:dyDescent="0.3">
      <c r="A916" s="39" t="s">
        <v>16</v>
      </c>
      <c r="B916" s="39" t="s">
        <v>1741</v>
      </c>
      <c r="C916" s="61" t="s">
        <v>9</v>
      </c>
      <c r="D916" s="41" t="s">
        <v>9</v>
      </c>
      <c r="E916" s="39" t="s">
        <v>1609</v>
      </c>
      <c r="F916" s="42">
        <v>2.74</v>
      </c>
      <c r="G916" s="43">
        <v>2.9</v>
      </c>
      <c r="H916" s="44">
        <v>1</v>
      </c>
      <c r="I916" s="39">
        <v>0</v>
      </c>
      <c r="K916" s="46" t="str">
        <f t="shared" si="23"/>
        <v>-</v>
      </c>
    </row>
    <row r="917" spans="1:11" ht="20.100000000000001" customHeight="1" x14ac:dyDescent="0.3">
      <c r="A917" s="39" t="s">
        <v>1302</v>
      </c>
      <c r="B917" s="39" t="s">
        <v>30</v>
      </c>
      <c r="C917" s="61">
        <v>8</v>
      </c>
      <c r="D917" s="41">
        <v>1</v>
      </c>
      <c r="E917" s="39" t="s">
        <v>1610</v>
      </c>
      <c r="F917" s="42">
        <v>0</v>
      </c>
      <c r="G917" s="43">
        <v>0</v>
      </c>
      <c r="H917" s="44">
        <v>1</v>
      </c>
      <c r="I917" s="39">
        <v>0</v>
      </c>
      <c r="K917" s="46">
        <f t="shared" si="23"/>
        <v>1</v>
      </c>
    </row>
    <row r="918" spans="1:11" ht="20.100000000000001" customHeight="1" x14ac:dyDescent="0.3">
      <c r="A918" s="39" t="s">
        <v>1302</v>
      </c>
      <c r="B918" s="39" t="s">
        <v>30</v>
      </c>
      <c r="C918" s="61">
        <v>1</v>
      </c>
      <c r="D918" s="41">
        <v>5</v>
      </c>
      <c r="E918" s="39" t="s">
        <v>1610</v>
      </c>
      <c r="F918" s="42">
        <v>0</v>
      </c>
      <c r="G918" s="43">
        <v>0</v>
      </c>
      <c r="H918" s="44">
        <v>1</v>
      </c>
      <c r="I918" s="39">
        <v>0</v>
      </c>
      <c r="K918" s="46">
        <f t="shared" si="23"/>
        <v>5</v>
      </c>
    </row>
    <row r="919" spans="1:11" ht="20.100000000000001" customHeight="1" x14ac:dyDescent="0.3">
      <c r="A919" s="39" t="s">
        <v>1303</v>
      </c>
      <c r="B919" s="39" t="s">
        <v>30</v>
      </c>
      <c r="C919" s="61" t="s">
        <v>1074</v>
      </c>
      <c r="D919" s="41" t="s">
        <v>9</v>
      </c>
      <c r="E919" s="39" t="s">
        <v>1611</v>
      </c>
      <c r="F919" s="42">
        <v>0</v>
      </c>
      <c r="G919" s="43">
        <v>0</v>
      </c>
      <c r="H919" s="44">
        <v>1</v>
      </c>
      <c r="I919" s="39">
        <v>0</v>
      </c>
      <c r="K919" s="46" t="str">
        <f t="shared" si="23"/>
        <v>-</v>
      </c>
    </row>
    <row r="920" spans="1:11" ht="20.100000000000001" customHeight="1" x14ac:dyDescent="0.3">
      <c r="A920" s="39" t="s">
        <v>912</v>
      </c>
      <c r="B920" s="39" t="s">
        <v>15</v>
      </c>
      <c r="C920" s="61" t="s">
        <v>9</v>
      </c>
      <c r="D920" s="41" t="s">
        <v>9</v>
      </c>
      <c r="E920" s="39" t="s">
        <v>420</v>
      </c>
      <c r="F920" s="42">
        <v>0</v>
      </c>
      <c r="G920" s="43">
        <v>0</v>
      </c>
      <c r="H920" s="44">
        <v>1</v>
      </c>
      <c r="I920" s="39">
        <v>0</v>
      </c>
      <c r="K920" s="46" t="str">
        <f t="shared" si="23"/>
        <v>-</v>
      </c>
    </row>
    <row r="921" spans="1:11" ht="20.100000000000001" customHeight="1" x14ac:dyDescent="0.3">
      <c r="A921" s="39" t="s">
        <v>1295</v>
      </c>
      <c r="B921" s="39" t="s">
        <v>1342</v>
      </c>
      <c r="C921" s="61">
        <v>89</v>
      </c>
      <c r="D921" s="41" t="s">
        <v>9</v>
      </c>
      <c r="E921" s="39" t="s">
        <v>1311</v>
      </c>
      <c r="F921" s="42">
        <v>0</v>
      </c>
      <c r="G921" s="43">
        <v>0</v>
      </c>
      <c r="H921" s="44">
        <v>1</v>
      </c>
      <c r="I921" s="39">
        <v>0</v>
      </c>
      <c r="K921" s="46" t="str">
        <f t="shared" si="23"/>
        <v>-</v>
      </c>
    </row>
    <row r="922" spans="1:11" ht="20.100000000000001" customHeight="1" x14ac:dyDescent="0.3">
      <c r="A922" s="39" t="s">
        <v>1302</v>
      </c>
      <c r="B922" s="39" t="s">
        <v>27</v>
      </c>
      <c r="C922" s="61" t="s">
        <v>1039</v>
      </c>
      <c r="D922" s="41">
        <v>4</v>
      </c>
      <c r="E922" s="39" t="s">
        <v>1079</v>
      </c>
      <c r="F922" s="42">
        <v>0</v>
      </c>
      <c r="G922" s="43">
        <v>0</v>
      </c>
      <c r="H922" s="44">
        <v>1</v>
      </c>
      <c r="I922" s="39">
        <v>0</v>
      </c>
      <c r="K922" s="46">
        <f t="shared" si="23"/>
        <v>4</v>
      </c>
    </row>
    <row r="923" spans="1:11" ht="20.100000000000001" customHeight="1" x14ac:dyDescent="0.3">
      <c r="A923" s="39" t="s">
        <v>16</v>
      </c>
      <c r="B923" s="39" t="s">
        <v>1741</v>
      </c>
      <c r="C923" s="61" t="s">
        <v>9</v>
      </c>
      <c r="D923" s="41" t="s">
        <v>9</v>
      </c>
      <c r="E923" s="39" t="s">
        <v>1490</v>
      </c>
      <c r="F923" s="42">
        <v>2.2999999999999998</v>
      </c>
      <c r="G923" s="43">
        <v>2.4</v>
      </c>
      <c r="H923" s="44">
        <v>1</v>
      </c>
      <c r="I923" s="39">
        <v>0</v>
      </c>
      <c r="K923" s="46" t="str">
        <f t="shared" si="23"/>
        <v>-</v>
      </c>
    </row>
    <row r="924" spans="1:11" ht="20.100000000000001" customHeight="1" x14ac:dyDescent="0.3">
      <c r="A924" s="39" t="s">
        <v>1302</v>
      </c>
      <c r="B924" s="39" t="s">
        <v>30</v>
      </c>
      <c r="C924" s="61" t="s">
        <v>1039</v>
      </c>
      <c r="D924" s="41">
        <v>4</v>
      </c>
      <c r="E924" s="39" t="s">
        <v>676</v>
      </c>
      <c r="F924" s="42">
        <v>0</v>
      </c>
      <c r="G924" s="43">
        <v>0</v>
      </c>
      <c r="H924" s="44">
        <v>1</v>
      </c>
      <c r="I924" s="39">
        <v>0</v>
      </c>
      <c r="K924" s="46">
        <f t="shared" si="23"/>
        <v>4</v>
      </c>
    </row>
    <row r="925" spans="1:11" ht="20.100000000000001" customHeight="1" x14ac:dyDescent="0.3">
      <c r="A925" s="39" t="s">
        <v>1295</v>
      </c>
      <c r="B925" s="39" t="s">
        <v>1343</v>
      </c>
      <c r="C925" s="61">
        <v>89</v>
      </c>
      <c r="D925" s="41" t="s">
        <v>9</v>
      </c>
      <c r="E925" s="39" t="s">
        <v>1312</v>
      </c>
      <c r="F925" s="42">
        <v>0</v>
      </c>
      <c r="G925" s="43">
        <v>0</v>
      </c>
      <c r="H925" s="44">
        <v>1</v>
      </c>
      <c r="I925" s="39">
        <v>0</v>
      </c>
      <c r="K925" s="46" t="str">
        <f t="shared" si="23"/>
        <v>-</v>
      </c>
    </row>
    <row r="926" spans="1:11" ht="20.100000000000001" customHeight="1" x14ac:dyDescent="0.3">
      <c r="A926" s="39" t="s">
        <v>1295</v>
      </c>
      <c r="B926" s="39" t="s">
        <v>1342</v>
      </c>
      <c r="C926" s="61">
        <v>90</v>
      </c>
      <c r="D926" s="41" t="s">
        <v>9</v>
      </c>
      <c r="E926" s="39" t="s">
        <v>1313</v>
      </c>
      <c r="F926" s="42">
        <v>0</v>
      </c>
      <c r="G926" s="43">
        <v>0</v>
      </c>
      <c r="H926" s="44">
        <v>1</v>
      </c>
      <c r="I926" s="39">
        <v>0</v>
      </c>
      <c r="K926" s="46" t="str">
        <f t="shared" si="23"/>
        <v>-</v>
      </c>
    </row>
    <row r="927" spans="1:11" ht="20.100000000000001" customHeight="1" x14ac:dyDescent="0.3">
      <c r="A927" s="39" t="s">
        <v>1302</v>
      </c>
      <c r="B927" s="39" t="s">
        <v>27</v>
      </c>
      <c r="C927" s="61" t="s">
        <v>1049</v>
      </c>
      <c r="D927" s="41">
        <v>4</v>
      </c>
      <c r="E927" s="39" t="s">
        <v>1080</v>
      </c>
      <c r="F927" s="42">
        <v>0</v>
      </c>
      <c r="G927" s="43">
        <v>0</v>
      </c>
      <c r="H927" s="44">
        <v>1</v>
      </c>
      <c r="I927" s="39">
        <v>0</v>
      </c>
      <c r="K927" s="46">
        <f t="shared" si="23"/>
        <v>4</v>
      </c>
    </row>
    <row r="928" spans="1:11" ht="20.100000000000001" customHeight="1" x14ac:dyDescent="0.3">
      <c r="A928" s="39" t="s">
        <v>16</v>
      </c>
      <c r="B928" s="39" t="s">
        <v>1741</v>
      </c>
      <c r="C928" s="61" t="s">
        <v>9</v>
      </c>
      <c r="D928" s="41" t="s">
        <v>9</v>
      </c>
      <c r="E928" s="39" t="s">
        <v>677</v>
      </c>
      <c r="F928" s="42">
        <v>2.2999999999999998</v>
      </c>
      <c r="G928" s="43">
        <v>2.4</v>
      </c>
      <c r="H928" s="44">
        <v>1</v>
      </c>
      <c r="I928" s="39">
        <v>0</v>
      </c>
      <c r="K928" s="46" t="str">
        <f t="shared" si="23"/>
        <v>-</v>
      </c>
    </row>
    <row r="929" spans="1:11" ht="20.100000000000001" customHeight="1" x14ac:dyDescent="0.3">
      <c r="A929" s="39" t="s">
        <v>1302</v>
      </c>
      <c r="B929" s="39" t="s">
        <v>30</v>
      </c>
      <c r="C929" s="61" t="s">
        <v>1049</v>
      </c>
      <c r="D929" s="41">
        <v>4</v>
      </c>
      <c r="E929" s="39" t="s">
        <v>678</v>
      </c>
      <c r="F929" s="42">
        <v>0</v>
      </c>
      <c r="G929" s="43">
        <v>0</v>
      </c>
      <c r="H929" s="44">
        <v>1</v>
      </c>
      <c r="I929" s="39">
        <v>0</v>
      </c>
      <c r="K929" s="46">
        <f t="shared" si="23"/>
        <v>4</v>
      </c>
    </row>
    <row r="930" spans="1:11" ht="20.100000000000001" customHeight="1" x14ac:dyDescent="0.3">
      <c r="A930" s="39" t="s">
        <v>1295</v>
      </c>
      <c r="B930" s="39" t="s">
        <v>1343</v>
      </c>
      <c r="C930" s="61">
        <v>90</v>
      </c>
      <c r="D930" s="41" t="s">
        <v>9</v>
      </c>
      <c r="E930" s="39" t="s">
        <v>1314</v>
      </c>
      <c r="F930" s="42">
        <v>0</v>
      </c>
      <c r="G930" s="43">
        <v>0</v>
      </c>
      <c r="H930" s="44">
        <v>1</v>
      </c>
      <c r="I930" s="39">
        <v>0</v>
      </c>
      <c r="K930" s="46" t="str">
        <f t="shared" si="23"/>
        <v>-</v>
      </c>
    </row>
    <row r="931" spans="1:11" ht="20.100000000000001" customHeight="1" x14ac:dyDescent="0.3">
      <c r="A931" s="39" t="s">
        <v>1295</v>
      </c>
      <c r="B931" s="39" t="s">
        <v>1342</v>
      </c>
      <c r="C931" s="61">
        <v>91</v>
      </c>
      <c r="D931" s="41" t="s">
        <v>9</v>
      </c>
      <c r="E931" s="39" t="s">
        <v>1315</v>
      </c>
      <c r="F931" s="42">
        <v>0</v>
      </c>
      <c r="G931" s="43">
        <v>0</v>
      </c>
      <c r="H931" s="44">
        <v>1</v>
      </c>
      <c r="I931" s="39">
        <v>0</v>
      </c>
      <c r="K931" s="46" t="str">
        <f t="shared" si="23"/>
        <v>-</v>
      </c>
    </row>
    <row r="932" spans="1:11" ht="20.100000000000001" customHeight="1" x14ac:dyDescent="0.3">
      <c r="A932" s="39" t="s">
        <v>1302</v>
      </c>
      <c r="B932" s="39" t="s">
        <v>27</v>
      </c>
      <c r="C932" s="61">
        <v>1</v>
      </c>
      <c r="D932" s="41">
        <v>5</v>
      </c>
      <c r="E932" s="39" t="s">
        <v>1081</v>
      </c>
      <c r="F932" s="42">
        <v>0</v>
      </c>
      <c r="G932" s="43">
        <v>0</v>
      </c>
      <c r="H932" s="44">
        <v>1</v>
      </c>
      <c r="I932" s="39">
        <v>0</v>
      </c>
      <c r="K932" s="46">
        <f t="shared" si="23"/>
        <v>5</v>
      </c>
    </row>
    <row r="933" spans="1:11" ht="20.100000000000001" customHeight="1" x14ac:dyDescent="0.3">
      <c r="A933" s="39" t="s">
        <v>1302</v>
      </c>
      <c r="B933" s="39" t="s">
        <v>27</v>
      </c>
      <c r="C933" s="61">
        <v>8</v>
      </c>
      <c r="D933" s="41">
        <v>1</v>
      </c>
      <c r="E933" s="39" t="s">
        <v>1081</v>
      </c>
      <c r="F933" s="42">
        <v>0</v>
      </c>
      <c r="G933" s="43">
        <v>0</v>
      </c>
      <c r="H933" s="44">
        <v>1</v>
      </c>
      <c r="I933" s="39">
        <v>0</v>
      </c>
      <c r="K933" s="46">
        <f t="shared" si="23"/>
        <v>1</v>
      </c>
    </row>
    <row r="934" spans="1:11" ht="20.100000000000001" customHeight="1" x14ac:dyDescent="0.3">
      <c r="A934" s="39" t="s">
        <v>16</v>
      </c>
      <c r="B934" s="39" t="s">
        <v>1741</v>
      </c>
      <c r="C934" s="61" t="s">
        <v>9</v>
      </c>
      <c r="D934" s="41" t="s">
        <v>9</v>
      </c>
      <c r="E934" s="39" t="s">
        <v>679</v>
      </c>
      <c r="F934" s="42">
        <v>2.2999999999999998</v>
      </c>
      <c r="G934" s="43">
        <v>2.4</v>
      </c>
      <c r="H934" s="44">
        <v>1</v>
      </c>
      <c r="I934" s="39">
        <v>0</v>
      </c>
      <c r="K934" s="46" t="str">
        <f t="shared" si="23"/>
        <v>-</v>
      </c>
    </row>
    <row r="935" spans="1:11" ht="20.100000000000001" customHeight="1" x14ac:dyDescent="0.3">
      <c r="A935" s="39" t="s">
        <v>1302</v>
      </c>
      <c r="B935" s="39" t="s">
        <v>30</v>
      </c>
      <c r="C935" s="61">
        <v>8</v>
      </c>
      <c r="D935" s="41">
        <v>1</v>
      </c>
      <c r="E935" s="39" t="s">
        <v>680</v>
      </c>
      <c r="F935" s="42">
        <v>0</v>
      </c>
      <c r="G935" s="43">
        <v>0</v>
      </c>
      <c r="H935" s="44">
        <v>1</v>
      </c>
      <c r="I935" s="39">
        <v>0</v>
      </c>
      <c r="K935" s="46">
        <f t="shared" si="23"/>
        <v>1</v>
      </c>
    </row>
    <row r="936" spans="1:11" ht="20.100000000000001" customHeight="1" x14ac:dyDescent="0.3">
      <c r="A936" s="39" t="s">
        <v>1302</v>
      </c>
      <c r="B936" s="39" t="s">
        <v>30</v>
      </c>
      <c r="C936" s="61">
        <v>1</v>
      </c>
      <c r="D936" s="41">
        <v>5</v>
      </c>
      <c r="E936" s="39" t="s">
        <v>680</v>
      </c>
      <c r="F936" s="42">
        <v>0</v>
      </c>
      <c r="G936" s="43">
        <v>0</v>
      </c>
      <c r="H936" s="44">
        <v>1</v>
      </c>
      <c r="I936" s="39">
        <v>0</v>
      </c>
      <c r="K936" s="46">
        <f t="shared" si="23"/>
        <v>5</v>
      </c>
    </row>
    <row r="937" spans="1:11" ht="20.100000000000001" customHeight="1" x14ac:dyDescent="0.3">
      <c r="A937" s="39" t="s">
        <v>1295</v>
      </c>
      <c r="B937" s="39" t="s">
        <v>1343</v>
      </c>
      <c r="C937" s="61">
        <v>91</v>
      </c>
      <c r="D937" s="41" t="s">
        <v>9</v>
      </c>
      <c r="E937" s="39" t="s">
        <v>1316</v>
      </c>
      <c r="F937" s="42">
        <v>0</v>
      </c>
      <c r="G937" s="43">
        <v>0</v>
      </c>
      <c r="H937" s="44">
        <v>1</v>
      </c>
      <c r="I937" s="39">
        <v>0</v>
      </c>
      <c r="K937" s="46" t="str">
        <f t="shared" si="23"/>
        <v>-</v>
      </c>
    </row>
    <row r="938" spans="1:11" ht="20.100000000000001" customHeight="1" x14ac:dyDescent="0.3">
      <c r="A938" s="39" t="s">
        <v>1295</v>
      </c>
      <c r="B938" s="39" t="s">
        <v>1342</v>
      </c>
      <c r="C938" s="61">
        <v>92</v>
      </c>
      <c r="D938" s="41" t="s">
        <v>9</v>
      </c>
      <c r="E938" s="39" t="s">
        <v>1317</v>
      </c>
      <c r="F938" s="42">
        <v>0</v>
      </c>
      <c r="G938" s="43">
        <v>0</v>
      </c>
      <c r="H938" s="44">
        <v>1</v>
      </c>
      <c r="I938" s="39">
        <v>0</v>
      </c>
      <c r="K938" s="46" t="str">
        <f t="shared" si="23"/>
        <v>-</v>
      </c>
    </row>
    <row r="939" spans="1:11" ht="20.100000000000001" customHeight="1" x14ac:dyDescent="0.3">
      <c r="A939" s="39" t="s">
        <v>1302</v>
      </c>
      <c r="B939" s="39" t="s">
        <v>27</v>
      </c>
      <c r="C939" s="61">
        <v>1</v>
      </c>
      <c r="D939" s="41">
        <v>5</v>
      </c>
      <c r="E939" s="39" t="s">
        <v>1082</v>
      </c>
      <c r="F939" s="42">
        <v>0</v>
      </c>
      <c r="G939" s="43">
        <v>0</v>
      </c>
      <c r="H939" s="44">
        <v>1</v>
      </c>
      <c r="I939" s="39">
        <v>0</v>
      </c>
      <c r="K939" s="46">
        <f t="shared" si="23"/>
        <v>5</v>
      </c>
    </row>
    <row r="940" spans="1:11" ht="20.100000000000001" customHeight="1" x14ac:dyDescent="0.3">
      <c r="A940" s="39" t="s">
        <v>1302</v>
      </c>
      <c r="B940" s="39" t="s">
        <v>27</v>
      </c>
      <c r="C940" s="61">
        <v>8</v>
      </c>
      <c r="D940" s="41">
        <v>1</v>
      </c>
      <c r="E940" s="39" t="s">
        <v>1082</v>
      </c>
      <c r="F940" s="42">
        <v>0</v>
      </c>
      <c r="G940" s="43">
        <v>0</v>
      </c>
      <c r="H940" s="44">
        <v>1</v>
      </c>
      <c r="I940" s="39">
        <v>0</v>
      </c>
      <c r="K940" s="46">
        <f t="shared" si="23"/>
        <v>1</v>
      </c>
    </row>
    <row r="941" spans="1:11" ht="20.100000000000001" customHeight="1" x14ac:dyDescent="0.3">
      <c r="A941" s="39" t="s">
        <v>16</v>
      </c>
      <c r="B941" s="39" t="s">
        <v>1741</v>
      </c>
      <c r="C941" s="61" t="s">
        <v>9</v>
      </c>
      <c r="D941" s="41" t="s">
        <v>9</v>
      </c>
      <c r="E941" s="39" t="s">
        <v>681</v>
      </c>
      <c r="F941" s="42">
        <v>2.2999999999999998</v>
      </c>
      <c r="G941" s="43">
        <v>2.4</v>
      </c>
      <c r="H941" s="44">
        <v>1</v>
      </c>
      <c r="I941" s="39">
        <v>0</v>
      </c>
      <c r="K941" s="46" t="str">
        <f t="shared" si="23"/>
        <v>-</v>
      </c>
    </row>
    <row r="942" spans="1:11" ht="20.100000000000001" customHeight="1" x14ac:dyDescent="0.3">
      <c r="A942" s="39" t="s">
        <v>1302</v>
      </c>
      <c r="B942" s="39" t="s">
        <v>30</v>
      </c>
      <c r="C942" s="61">
        <v>8</v>
      </c>
      <c r="D942" s="41">
        <v>1</v>
      </c>
      <c r="E942" s="39" t="s">
        <v>675</v>
      </c>
      <c r="F942" s="42">
        <v>0</v>
      </c>
      <c r="G942" s="43">
        <v>0</v>
      </c>
      <c r="H942" s="44">
        <v>1</v>
      </c>
      <c r="I942" s="39">
        <v>0</v>
      </c>
      <c r="K942" s="46">
        <f t="shared" si="23"/>
        <v>1</v>
      </c>
    </row>
    <row r="943" spans="1:11" ht="20.100000000000001" customHeight="1" x14ac:dyDescent="0.3">
      <c r="A943" s="39" t="s">
        <v>1302</v>
      </c>
      <c r="B943" s="39" t="s">
        <v>30</v>
      </c>
      <c r="C943" s="61">
        <v>1</v>
      </c>
      <c r="D943" s="41">
        <v>5</v>
      </c>
      <c r="E943" s="39" t="s">
        <v>675</v>
      </c>
      <c r="F943" s="42">
        <v>0</v>
      </c>
      <c r="G943" s="43">
        <v>0</v>
      </c>
      <c r="H943" s="44">
        <v>1</v>
      </c>
      <c r="I943" s="39">
        <v>0</v>
      </c>
      <c r="K943" s="46">
        <f t="shared" si="23"/>
        <v>5</v>
      </c>
    </row>
    <row r="944" spans="1:11" ht="20.100000000000001" customHeight="1" x14ac:dyDescent="0.3">
      <c r="A944" s="39" t="s">
        <v>1295</v>
      </c>
      <c r="B944" s="39" t="s">
        <v>1343</v>
      </c>
      <c r="C944" s="61">
        <v>92</v>
      </c>
      <c r="D944" s="41" t="s">
        <v>9</v>
      </c>
      <c r="E944" s="39" t="s">
        <v>1318</v>
      </c>
      <c r="F944" s="42">
        <v>0</v>
      </c>
      <c r="G944" s="43">
        <v>0</v>
      </c>
      <c r="H944" s="44">
        <v>1</v>
      </c>
      <c r="I944" s="39">
        <v>0</v>
      </c>
      <c r="K944" s="46" t="str">
        <f t="shared" si="23"/>
        <v>-</v>
      </c>
    </row>
    <row r="945" spans="1:11" ht="20.100000000000001" customHeight="1" x14ac:dyDescent="0.3">
      <c r="A945" s="39" t="s">
        <v>1303</v>
      </c>
      <c r="B945" s="39" t="s">
        <v>27</v>
      </c>
      <c r="C945" s="61" t="s">
        <v>1083</v>
      </c>
      <c r="D945" s="41" t="s">
        <v>9</v>
      </c>
      <c r="E945" s="52" t="s">
        <v>1491</v>
      </c>
      <c r="F945" s="42">
        <v>0</v>
      </c>
      <c r="G945" s="43">
        <v>0</v>
      </c>
      <c r="H945" s="44">
        <v>1</v>
      </c>
      <c r="I945" s="39">
        <v>0</v>
      </c>
      <c r="K945" s="46" t="str">
        <f t="shared" si="23"/>
        <v>-</v>
      </c>
    </row>
    <row r="946" spans="1:11" ht="20.100000000000001" customHeight="1" x14ac:dyDescent="0.3">
      <c r="A946" s="39" t="s">
        <v>912</v>
      </c>
      <c r="B946" s="39" t="s">
        <v>10</v>
      </c>
      <c r="C946" s="61">
        <v>0</v>
      </c>
      <c r="D946" s="41" t="s">
        <v>9</v>
      </c>
      <c r="E946" s="39" t="s">
        <v>1394</v>
      </c>
      <c r="F946" s="42">
        <v>-0.1</v>
      </c>
      <c r="G946" s="43">
        <v>0.1</v>
      </c>
      <c r="H946" s="44">
        <v>1</v>
      </c>
      <c r="I946" s="39">
        <v>0</v>
      </c>
      <c r="K946" s="46" t="str">
        <f t="shared" si="23"/>
        <v>-</v>
      </c>
    </row>
    <row r="947" spans="1:11" ht="20.100000000000001" customHeight="1" x14ac:dyDescent="0.3">
      <c r="A947" s="39" t="s">
        <v>913</v>
      </c>
      <c r="B947" s="39" t="s">
        <v>10</v>
      </c>
      <c r="C947" s="61" t="s">
        <v>1373</v>
      </c>
      <c r="D947" s="41" t="s">
        <v>9</v>
      </c>
      <c r="E947" s="39" t="s">
        <v>1095</v>
      </c>
      <c r="F947" s="42">
        <v>3.4</v>
      </c>
      <c r="G947" s="43">
        <v>3.6</v>
      </c>
      <c r="H947" s="44">
        <v>1</v>
      </c>
      <c r="I947" s="39">
        <v>0</v>
      </c>
      <c r="K947" s="46" t="str">
        <f t="shared" si="23"/>
        <v>-</v>
      </c>
    </row>
    <row r="948" spans="1:11" ht="20.100000000000001" customHeight="1" x14ac:dyDescent="0.3">
      <c r="A948" s="39" t="s">
        <v>912</v>
      </c>
      <c r="B948" s="39" t="s">
        <v>12</v>
      </c>
      <c r="C948" s="61" t="s">
        <v>9</v>
      </c>
      <c r="D948" s="41" t="s">
        <v>9</v>
      </c>
      <c r="E948" s="39" t="s">
        <v>423</v>
      </c>
      <c r="F948" s="42">
        <v>0</v>
      </c>
      <c r="G948" s="43">
        <v>0</v>
      </c>
      <c r="H948" s="44">
        <v>1</v>
      </c>
      <c r="I948" s="39">
        <v>0</v>
      </c>
      <c r="K948" s="46" t="str">
        <f t="shared" si="23"/>
        <v>-</v>
      </c>
    </row>
    <row r="949" spans="1:11" ht="20.100000000000001" customHeight="1" x14ac:dyDescent="0.3">
      <c r="A949" s="39" t="s">
        <v>913</v>
      </c>
      <c r="B949" s="39" t="s">
        <v>12</v>
      </c>
      <c r="C949" s="61" t="s">
        <v>9</v>
      </c>
      <c r="D949" s="41" t="s">
        <v>9</v>
      </c>
      <c r="E949" s="39" t="s">
        <v>424</v>
      </c>
      <c r="F949" s="42">
        <v>0</v>
      </c>
      <c r="G949" s="43">
        <v>0</v>
      </c>
      <c r="H949" s="44">
        <v>1</v>
      </c>
      <c r="I949" s="39">
        <v>0</v>
      </c>
      <c r="K949" s="46" t="str">
        <f t="shared" si="23"/>
        <v>-</v>
      </c>
    </row>
    <row r="950" spans="1:11" ht="20.100000000000001" customHeight="1" x14ac:dyDescent="0.3">
      <c r="A950" s="39" t="s">
        <v>1303</v>
      </c>
      <c r="B950" s="39" t="s">
        <v>27</v>
      </c>
      <c r="C950" s="61">
        <v>129</v>
      </c>
      <c r="D950" s="41" t="s">
        <v>9</v>
      </c>
      <c r="E950" s="39" t="s">
        <v>1088</v>
      </c>
      <c r="F950" s="42">
        <v>0</v>
      </c>
      <c r="G950" s="43">
        <v>0</v>
      </c>
      <c r="H950" s="44">
        <v>1</v>
      </c>
      <c r="I950" s="39">
        <v>0</v>
      </c>
      <c r="K950" s="46" t="str">
        <f t="shared" si="23"/>
        <v>-</v>
      </c>
    </row>
    <row r="951" spans="1:11" ht="20.100000000000001" customHeight="1" x14ac:dyDescent="0.3">
      <c r="A951" s="39" t="s">
        <v>1302</v>
      </c>
      <c r="B951" s="39" t="s">
        <v>27</v>
      </c>
      <c r="C951" s="61">
        <v>29</v>
      </c>
      <c r="D951" s="41">
        <v>2</v>
      </c>
      <c r="E951" s="39" t="s">
        <v>1088</v>
      </c>
      <c r="F951" s="42">
        <v>0</v>
      </c>
      <c r="G951" s="43">
        <v>0</v>
      </c>
      <c r="H951" s="44">
        <v>1</v>
      </c>
      <c r="I951" s="39">
        <v>0</v>
      </c>
      <c r="K951" s="46">
        <f t="shared" si="23"/>
        <v>2</v>
      </c>
    </row>
    <row r="952" spans="1:11" ht="20.100000000000001" customHeight="1" x14ac:dyDescent="0.3">
      <c r="A952" s="39" t="s">
        <v>1302</v>
      </c>
      <c r="B952" s="39" t="s">
        <v>27</v>
      </c>
      <c r="C952" s="61">
        <v>8</v>
      </c>
      <c r="D952" s="41">
        <v>1</v>
      </c>
      <c r="E952" s="39" t="s">
        <v>1088</v>
      </c>
      <c r="F952" s="42">
        <v>0</v>
      </c>
      <c r="G952" s="43">
        <v>0</v>
      </c>
      <c r="H952" s="44">
        <v>1</v>
      </c>
      <c r="I952" s="39">
        <v>0</v>
      </c>
      <c r="K952" s="46">
        <f t="shared" si="23"/>
        <v>1</v>
      </c>
    </row>
    <row r="953" spans="1:11" ht="20.100000000000001" customHeight="1" x14ac:dyDescent="0.3">
      <c r="A953" s="39" t="s">
        <v>16</v>
      </c>
      <c r="B953" s="39" t="s">
        <v>1741</v>
      </c>
      <c r="C953" s="61" t="s">
        <v>9</v>
      </c>
      <c r="D953" s="41" t="s">
        <v>9</v>
      </c>
      <c r="E953" s="39" t="s">
        <v>425</v>
      </c>
      <c r="F953" s="42">
        <v>-0.01</v>
      </c>
      <c r="G953" s="43">
        <v>0.01</v>
      </c>
      <c r="H953" s="44">
        <v>1</v>
      </c>
      <c r="I953" s="39">
        <v>0</v>
      </c>
      <c r="K953" s="46" t="str">
        <f t="shared" si="23"/>
        <v>-</v>
      </c>
    </row>
    <row r="954" spans="1:11" ht="20.100000000000001" customHeight="1" x14ac:dyDescent="0.3">
      <c r="A954" s="39" t="s">
        <v>1303</v>
      </c>
      <c r="B954" s="39" t="s">
        <v>30</v>
      </c>
      <c r="C954" s="61" t="s">
        <v>1083</v>
      </c>
      <c r="D954" s="41" t="s">
        <v>9</v>
      </c>
      <c r="E954" s="39" t="s">
        <v>1089</v>
      </c>
      <c r="F954" s="42">
        <v>0</v>
      </c>
      <c r="G954" s="43">
        <v>0</v>
      </c>
      <c r="H954" s="44">
        <v>1</v>
      </c>
      <c r="I954" s="39">
        <v>0</v>
      </c>
      <c r="K954" s="46" t="str">
        <f t="shared" si="23"/>
        <v>-</v>
      </c>
    </row>
    <row r="955" spans="1:11" ht="20.100000000000001" customHeight="1" x14ac:dyDescent="0.3">
      <c r="A955" s="39" t="s">
        <v>1303</v>
      </c>
      <c r="B955" s="39" t="s">
        <v>27</v>
      </c>
      <c r="C955" s="61" t="s">
        <v>1084</v>
      </c>
      <c r="D955" s="41" t="s">
        <v>9</v>
      </c>
      <c r="E955" s="52" t="s">
        <v>426</v>
      </c>
      <c r="F955" s="42">
        <v>0</v>
      </c>
      <c r="G955" s="43">
        <v>0</v>
      </c>
      <c r="H955" s="44">
        <v>1</v>
      </c>
      <c r="I955" s="39">
        <v>0</v>
      </c>
      <c r="K955" s="46" t="str">
        <f t="shared" si="23"/>
        <v>-</v>
      </c>
    </row>
    <row r="956" spans="1:11" ht="20.100000000000001" customHeight="1" x14ac:dyDescent="0.3">
      <c r="A956" s="39" t="s">
        <v>16</v>
      </c>
      <c r="B956" s="39" t="s">
        <v>1741</v>
      </c>
      <c r="C956" s="61" t="s">
        <v>9</v>
      </c>
      <c r="D956" s="41" t="s">
        <v>9</v>
      </c>
      <c r="E956" s="39" t="s">
        <v>427</v>
      </c>
      <c r="F956" s="42">
        <v>3.4</v>
      </c>
      <c r="G956" s="43">
        <v>3.6</v>
      </c>
      <c r="H956" s="44">
        <v>1</v>
      </c>
      <c r="I956" s="39">
        <v>0</v>
      </c>
      <c r="K956" s="46" t="str">
        <f t="shared" si="23"/>
        <v>-</v>
      </c>
    </row>
    <row r="957" spans="1:11" ht="20.100000000000001" customHeight="1" x14ac:dyDescent="0.3">
      <c r="A957" s="39" t="s">
        <v>1302</v>
      </c>
      <c r="B957" s="39" t="s">
        <v>30</v>
      </c>
      <c r="C957" s="61">
        <v>8</v>
      </c>
      <c r="D957" s="41">
        <v>1</v>
      </c>
      <c r="E957" s="39" t="s">
        <v>428</v>
      </c>
      <c r="F957" s="42">
        <v>0</v>
      </c>
      <c r="G957" s="43">
        <v>0</v>
      </c>
      <c r="H957" s="44">
        <v>1</v>
      </c>
      <c r="I957" s="39">
        <v>0</v>
      </c>
      <c r="K957" s="46">
        <f t="shared" si="23"/>
        <v>1</v>
      </c>
    </row>
    <row r="958" spans="1:11" ht="20.100000000000001" customHeight="1" x14ac:dyDescent="0.3">
      <c r="A958" s="39" t="s">
        <v>1302</v>
      </c>
      <c r="B958" s="39" t="s">
        <v>30</v>
      </c>
      <c r="C958" s="61">
        <v>29</v>
      </c>
      <c r="D958" s="41">
        <v>2</v>
      </c>
      <c r="E958" s="39" t="s">
        <v>428</v>
      </c>
      <c r="F958" s="42">
        <v>0</v>
      </c>
      <c r="G958" s="43">
        <v>0</v>
      </c>
      <c r="H958" s="44">
        <v>1</v>
      </c>
      <c r="I958" s="39">
        <v>0</v>
      </c>
      <c r="K958" s="46">
        <f t="shared" si="23"/>
        <v>2</v>
      </c>
    </row>
    <row r="959" spans="1:11" ht="20.100000000000001" customHeight="1" x14ac:dyDescent="0.3">
      <c r="A959" s="39" t="s">
        <v>1303</v>
      </c>
      <c r="B959" s="39" t="s">
        <v>30</v>
      </c>
      <c r="C959" s="61">
        <v>129</v>
      </c>
      <c r="D959" s="41" t="s">
        <v>9</v>
      </c>
      <c r="E959" s="39" t="s">
        <v>428</v>
      </c>
      <c r="F959" s="42">
        <v>0</v>
      </c>
      <c r="G959" s="43">
        <v>0</v>
      </c>
      <c r="H959" s="44">
        <v>1</v>
      </c>
      <c r="I959" s="39">
        <v>0</v>
      </c>
      <c r="K959" s="46" t="str">
        <f t="shared" si="23"/>
        <v>-</v>
      </c>
    </row>
    <row r="960" spans="1:11" ht="20.100000000000001" customHeight="1" x14ac:dyDescent="0.3">
      <c r="A960" s="39" t="s">
        <v>1303</v>
      </c>
      <c r="B960" s="39" t="s">
        <v>27</v>
      </c>
      <c r="C960" s="61" t="s">
        <v>1085</v>
      </c>
      <c r="D960" s="41" t="s">
        <v>9</v>
      </c>
      <c r="E960" s="39" t="s">
        <v>1090</v>
      </c>
      <c r="F960" s="42">
        <v>0</v>
      </c>
      <c r="G960" s="43">
        <v>0</v>
      </c>
      <c r="H960" s="44">
        <v>1</v>
      </c>
      <c r="I960" s="39">
        <v>0</v>
      </c>
      <c r="K960" s="46" t="str">
        <f t="shared" si="23"/>
        <v>-</v>
      </c>
    </row>
    <row r="961" spans="1:11" ht="20.100000000000001" customHeight="1" x14ac:dyDescent="0.3">
      <c r="A961" s="39" t="s">
        <v>1302</v>
      </c>
      <c r="B961" s="39" t="s">
        <v>27</v>
      </c>
      <c r="C961" s="61" t="s">
        <v>980</v>
      </c>
      <c r="D961" s="41">
        <v>1</v>
      </c>
      <c r="E961" s="39" t="s">
        <v>429</v>
      </c>
      <c r="F961" s="42">
        <v>0</v>
      </c>
      <c r="G961" s="43">
        <v>0</v>
      </c>
      <c r="H961" s="44">
        <v>1</v>
      </c>
      <c r="I961" s="39">
        <v>0</v>
      </c>
      <c r="K961" s="46">
        <f t="shared" si="23"/>
        <v>1</v>
      </c>
    </row>
    <row r="962" spans="1:11" ht="20.100000000000001" customHeight="1" x14ac:dyDescent="0.3">
      <c r="A962" s="39" t="s">
        <v>16</v>
      </c>
      <c r="B962" s="39" t="s">
        <v>1741</v>
      </c>
      <c r="C962" s="61" t="s">
        <v>9</v>
      </c>
      <c r="D962" s="41" t="s">
        <v>9</v>
      </c>
      <c r="E962" s="39" t="s">
        <v>430</v>
      </c>
      <c r="F962" s="42">
        <v>-0.3</v>
      </c>
      <c r="G962" s="43">
        <v>0.3</v>
      </c>
      <c r="H962" s="44">
        <v>1</v>
      </c>
      <c r="I962" s="39">
        <v>0</v>
      </c>
      <c r="K962" s="46" t="str">
        <f t="shared" si="23"/>
        <v>-</v>
      </c>
    </row>
    <row r="963" spans="1:11" ht="20.100000000000001" customHeight="1" x14ac:dyDescent="0.3">
      <c r="A963" s="39" t="s">
        <v>1302</v>
      </c>
      <c r="B963" s="39" t="s">
        <v>30</v>
      </c>
      <c r="C963" s="61" t="s">
        <v>980</v>
      </c>
      <c r="D963" s="41">
        <v>1</v>
      </c>
      <c r="E963" s="39" t="s">
        <v>431</v>
      </c>
      <c r="F963" s="42">
        <v>0</v>
      </c>
      <c r="G963" s="43">
        <v>0</v>
      </c>
      <c r="H963" s="44">
        <v>1</v>
      </c>
      <c r="I963" s="39">
        <v>0</v>
      </c>
      <c r="K963" s="46">
        <f t="shared" si="23"/>
        <v>1</v>
      </c>
    </row>
    <row r="964" spans="1:11" ht="20.100000000000001" customHeight="1" x14ac:dyDescent="0.3">
      <c r="A964" s="39" t="s">
        <v>1303</v>
      </c>
      <c r="B964" s="39" t="s">
        <v>30</v>
      </c>
      <c r="C964" s="61" t="s">
        <v>1086</v>
      </c>
      <c r="D964" s="41" t="s">
        <v>9</v>
      </c>
      <c r="E964" s="39" t="s">
        <v>1612</v>
      </c>
      <c r="F964" s="42">
        <v>0</v>
      </c>
      <c r="G964" s="43">
        <v>0</v>
      </c>
      <c r="H964" s="44">
        <v>1</v>
      </c>
      <c r="I964" s="39">
        <v>0</v>
      </c>
      <c r="K964" s="46" t="str">
        <f t="shared" si="23"/>
        <v>-</v>
      </c>
    </row>
    <row r="965" spans="1:11" ht="20.100000000000001" customHeight="1" x14ac:dyDescent="0.3">
      <c r="A965" s="39" t="s">
        <v>912</v>
      </c>
      <c r="B965" s="39" t="s">
        <v>15</v>
      </c>
      <c r="C965" s="61" t="s">
        <v>9</v>
      </c>
      <c r="D965" s="41" t="s">
        <v>9</v>
      </c>
      <c r="E965" s="39" t="s">
        <v>432</v>
      </c>
      <c r="F965" s="42">
        <v>0</v>
      </c>
      <c r="G965" s="43">
        <v>0</v>
      </c>
      <c r="H965" s="44">
        <v>1</v>
      </c>
      <c r="I965" s="39">
        <v>0</v>
      </c>
      <c r="K965" s="46" t="str">
        <f t="shared" ref="K965:K1028" si="24">IF(ISNUMBER(SEARCH("MK_", A965)), IF(ISNUMBER(SEARCH("1", A965)), 1, IF(ISNUMBER(SEARCH("2", A965)), 2, IF(ISNUMBER(SEARCH("3", A965)), 3, IF(ISNUMBER(SEARCH("4", A965)), 4, IF(ISNUMBER(SEARCH("5", A965)), 5, "-"))))),D965)</f>
        <v>-</v>
      </c>
    </row>
    <row r="966" spans="1:11" ht="20.100000000000001" customHeight="1" x14ac:dyDescent="0.3">
      <c r="A966" s="39" t="s">
        <v>913</v>
      </c>
      <c r="B966" s="39" t="s">
        <v>15</v>
      </c>
      <c r="C966" s="61" t="s">
        <v>9</v>
      </c>
      <c r="D966" s="41" t="s">
        <v>9</v>
      </c>
      <c r="E966" s="39" t="s">
        <v>433</v>
      </c>
      <c r="F966" s="42">
        <v>0</v>
      </c>
      <c r="G966" s="43">
        <v>0</v>
      </c>
      <c r="H966" s="44">
        <v>1</v>
      </c>
      <c r="I966" s="39">
        <v>0</v>
      </c>
      <c r="K966" s="46" t="str">
        <f t="shared" si="24"/>
        <v>-</v>
      </c>
    </row>
    <row r="967" spans="1:11" ht="20.100000000000001" customHeight="1" x14ac:dyDescent="0.3">
      <c r="A967" s="39" t="s">
        <v>1303</v>
      </c>
      <c r="B967" s="39" t="s">
        <v>27</v>
      </c>
      <c r="C967" s="61" t="s">
        <v>1083</v>
      </c>
      <c r="D967" s="41" t="s">
        <v>9</v>
      </c>
      <c r="E967" s="39" t="s">
        <v>1091</v>
      </c>
      <c r="F967" s="42">
        <v>0</v>
      </c>
      <c r="G967" s="43">
        <v>0</v>
      </c>
      <c r="H967" s="44">
        <v>1</v>
      </c>
      <c r="I967" s="39">
        <v>0</v>
      </c>
      <c r="K967" s="46" t="str">
        <f t="shared" si="24"/>
        <v>-</v>
      </c>
    </row>
    <row r="968" spans="1:11" ht="20.100000000000001" customHeight="1" x14ac:dyDescent="0.3">
      <c r="A968" s="39" t="s">
        <v>912</v>
      </c>
      <c r="B968" s="39" t="s">
        <v>10</v>
      </c>
      <c r="C968" s="61">
        <v>0</v>
      </c>
      <c r="D968" s="41" t="s">
        <v>9</v>
      </c>
      <c r="E968" s="39" t="s">
        <v>1395</v>
      </c>
      <c r="F968" s="42">
        <v>-0.1</v>
      </c>
      <c r="G968" s="43">
        <v>0.1</v>
      </c>
      <c r="H968" s="44">
        <v>1</v>
      </c>
      <c r="I968" s="39">
        <v>0</v>
      </c>
      <c r="K968" s="46" t="str">
        <f t="shared" si="24"/>
        <v>-</v>
      </c>
    </row>
    <row r="969" spans="1:11" ht="20.100000000000001" customHeight="1" x14ac:dyDescent="0.3">
      <c r="A969" s="39" t="s">
        <v>913</v>
      </c>
      <c r="B969" s="39" t="s">
        <v>10</v>
      </c>
      <c r="C969" s="61">
        <v>7</v>
      </c>
      <c r="D969" s="41" t="s">
        <v>9</v>
      </c>
      <c r="E969" s="39" t="s">
        <v>1096</v>
      </c>
      <c r="F969" s="42">
        <v>6.9</v>
      </c>
      <c r="G969" s="43">
        <v>7.1</v>
      </c>
      <c r="H969" s="44">
        <v>1</v>
      </c>
      <c r="I969" s="39">
        <v>0</v>
      </c>
      <c r="K969" s="46" t="str">
        <f t="shared" si="24"/>
        <v>-</v>
      </c>
    </row>
    <row r="970" spans="1:11" ht="20.100000000000001" customHeight="1" x14ac:dyDescent="0.3">
      <c r="A970" s="39" t="s">
        <v>912</v>
      </c>
      <c r="B970" s="39" t="s">
        <v>12</v>
      </c>
      <c r="C970" s="61" t="s">
        <v>9</v>
      </c>
      <c r="D970" s="41" t="s">
        <v>9</v>
      </c>
      <c r="E970" s="39" t="s">
        <v>434</v>
      </c>
      <c r="F970" s="42">
        <v>0</v>
      </c>
      <c r="G970" s="43">
        <v>0</v>
      </c>
      <c r="H970" s="44">
        <v>1</v>
      </c>
      <c r="I970" s="39">
        <v>0</v>
      </c>
      <c r="K970" s="46" t="str">
        <f t="shared" si="24"/>
        <v>-</v>
      </c>
    </row>
    <row r="971" spans="1:11" ht="20.100000000000001" customHeight="1" x14ac:dyDescent="0.3">
      <c r="A971" s="39" t="s">
        <v>913</v>
      </c>
      <c r="B971" s="39" t="s">
        <v>12</v>
      </c>
      <c r="C971" s="61" t="s">
        <v>9</v>
      </c>
      <c r="D971" s="41" t="s">
        <v>9</v>
      </c>
      <c r="E971" s="39" t="s">
        <v>435</v>
      </c>
      <c r="F971" s="42">
        <v>0</v>
      </c>
      <c r="G971" s="43">
        <v>0</v>
      </c>
      <c r="H971" s="44">
        <v>1</v>
      </c>
      <c r="I971" s="39">
        <v>0</v>
      </c>
      <c r="K971" s="46" t="str">
        <f t="shared" si="24"/>
        <v>-</v>
      </c>
    </row>
    <row r="972" spans="1:11" ht="20.100000000000001" customHeight="1" x14ac:dyDescent="0.3">
      <c r="A972" s="39" t="s">
        <v>1303</v>
      </c>
      <c r="B972" s="39" t="s">
        <v>27</v>
      </c>
      <c r="C972" s="61">
        <v>129</v>
      </c>
      <c r="D972" s="41" t="s">
        <v>9</v>
      </c>
      <c r="E972" s="39" t="s">
        <v>436</v>
      </c>
      <c r="F972" s="42">
        <v>0</v>
      </c>
      <c r="G972" s="43">
        <v>0</v>
      </c>
      <c r="H972" s="44">
        <v>1</v>
      </c>
      <c r="I972" s="39">
        <v>0</v>
      </c>
      <c r="K972" s="46" t="str">
        <f t="shared" si="24"/>
        <v>-</v>
      </c>
    </row>
    <row r="973" spans="1:11" ht="20.100000000000001" customHeight="1" x14ac:dyDescent="0.3">
      <c r="A973" s="39" t="s">
        <v>1302</v>
      </c>
      <c r="B973" s="39" t="s">
        <v>27</v>
      </c>
      <c r="C973" s="61">
        <v>29</v>
      </c>
      <c r="D973" s="41">
        <v>2</v>
      </c>
      <c r="E973" s="39" t="s">
        <v>436</v>
      </c>
      <c r="F973" s="42">
        <v>0</v>
      </c>
      <c r="G973" s="43">
        <v>0</v>
      </c>
      <c r="H973" s="44">
        <v>1</v>
      </c>
      <c r="I973" s="39">
        <v>0</v>
      </c>
      <c r="K973" s="46">
        <f t="shared" si="24"/>
        <v>2</v>
      </c>
    </row>
    <row r="974" spans="1:11" ht="20.100000000000001" customHeight="1" x14ac:dyDescent="0.3">
      <c r="A974" s="39" t="s">
        <v>1302</v>
      </c>
      <c r="B974" s="39" t="s">
        <v>27</v>
      </c>
      <c r="C974" s="61">
        <v>8</v>
      </c>
      <c r="D974" s="41">
        <v>1</v>
      </c>
      <c r="E974" s="39" t="s">
        <v>436</v>
      </c>
      <c r="F974" s="42">
        <v>0</v>
      </c>
      <c r="G974" s="43">
        <v>0</v>
      </c>
      <c r="H974" s="44">
        <v>1</v>
      </c>
      <c r="I974" s="39">
        <v>0</v>
      </c>
      <c r="K974" s="46">
        <f t="shared" si="24"/>
        <v>1</v>
      </c>
    </row>
    <row r="975" spans="1:11" ht="20.100000000000001" customHeight="1" x14ac:dyDescent="0.3">
      <c r="A975" s="39" t="s">
        <v>16</v>
      </c>
      <c r="B975" s="39" t="s">
        <v>1741</v>
      </c>
      <c r="C975" s="61" t="s">
        <v>9</v>
      </c>
      <c r="D975" s="41" t="s">
        <v>9</v>
      </c>
      <c r="E975" s="39" t="s">
        <v>437</v>
      </c>
      <c r="F975" s="42">
        <v>-0.01</v>
      </c>
      <c r="G975" s="43">
        <v>0.01</v>
      </c>
      <c r="H975" s="44">
        <v>1</v>
      </c>
      <c r="I975" s="39">
        <v>0</v>
      </c>
      <c r="K975" s="46" t="str">
        <f t="shared" si="24"/>
        <v>-</v>
      </c>
    </row>
    <row r="976" spans="1:11" ht="20.100000000000001" customHeight="1" x14ac:dyDescent="0.3">
      <c r="A976" s="39" t="s">
        <v>1303</v>
      </c>
      <c r="B976" s="39" t="s">
        <v>30</v>
      </c>
      <c r="C976" s="61">
        <v>79</v>
      </c>
      <c r="D976" s="41" t="s">
        <v>9</v>
      </c>
      <c r="E976" s="39" t="s">
        <v>1092</v>
      </c>
      <c r="F976" s="42">
        <v>0</v>
      </c>
      <c r="G976" s="43">
        <v>0</v>
      </c>
      <c r="H976" s="44">
        <v>1</v>
      </c>
      <c r="I976" s="39">
        <v>0</v>
      </c>
      <c r="K976" s="46" t="str">
        <f t="shared" si="24"/>
        <v>-</v>
      </c>
    </row>
    <row r="977" spans="1:11" ht="20.100000000000001" customHeight="1" x14ac:dyDescent="0.3">
      <c r="A977" s="39" t="s">
        <v>1303</v>
      </c>
      <c r="B977" s="39" t="s">
        <v>27</v>
      </c>
      <c r="C977" s="61" t="s">
        <v>1087</v>
      </c>
      <c r="D977" s="41" t="s">
        <v>9</v>
      </c>
      <c r="E977" s="39" t="s">
        <v>1093</v>
      </c>
      <c r="F977" s="42">
        <v>0</v>
      </c>
      <c r="G977" s="43">
        <v>0</v>
      </c>
      <c r="H977" s="44">
        <v>1</v>
      </c>
      <c r="I977" s="39">
        <v>0</v>
      </c>
      <c r="K977" s="46" t="str">
        <f t="shared" si="24"/>
        <v>-</v>
      </c>
    </row>
    <row r="978" spans="1:11" ht="20.100000000000001" customHeight="1" x14ac:dyDescent="0.3">
      <c r="A978" s="39" t="s">
        <v>16</v>
      </c>
      <c r="B978" s="39" t="s">
        <v>1741</v>
      </c>
      <c r="C978" s="61" t="s">
        <v>9</v>
      </c>
      <c r="D978" s="41" t="s">
        <v>9</v>
      </c>
      <c r="E978" s="39" t="s">
        <v>438</v>
      </c>
      <c r="F978" s="42">
        <v>6.9</v>
      </c>
      <c r="G978" s="43">
        <v>7.1</v>
      </c>
      <c r="H978" s="44">
        <v>1</v>
      </c>
      <c r="I978" s="39">
        <v>0</v>
      </c>
      <c r="K978" s="46" t="str">
        <f t="shared" si="24"/>
        <v>-</v>
      </c>
    </row>
    <row r="979" spans="1:11" ht="20.100000000000001" customHeight="1" x14ac:dyDescent="0.3">
      <c r="A979" s="39" t="s">
        <v>1302</v>
      </c>
      <c r="B979" s="39" t="s">
        <v>30</v>
      </c>
      <c r="C979" s="61">
        <v>8</v>
      </c>
      <c r="D979" s="41">
        <v>1</v>
      </c>
      <c r="E979" s="39" t="s">
        <v>439</v>
      </c>
      <c r="F979" s="42">
        <v>0</v>
      </c>
      <c r="G979" s="43">
        <v>0</v>
      </c>
      <c r="H979" s="44">
        <v>1</v>
      </c>
      <c r="I979" s="39">
        <v>0</v>
      </c>
      <c r="K979" s="46">
        <f t="shared" si="24"/>
        <v>1</v>
      </c>
    </row>
    <row r="980" spans="1:11" ht="20.100000000000001" customHeight="1" x14ac:dyDescent="0.3">
      <c r="A980" s="39" t="s">
        <v>1302</v>
      </c>
      <c r="B980" s="39" t="s">
        <v>30</v>
      </c>
      <c r="C980" s="61">
        <v>29</v>
      </c>
      <c r="D980" s="41">
        <v>2</v>
      </c>
      <c r="E980" s="39" t="s">
        <v>439</v>
      </c>
      <c r="F980" s="42">
        <v>0</v>
      </c>
      <c r="G980" s="43">
        <v>0</v>
      </c>
      <c r="H980" s="44">
        <v>1</v>
      </c>
      <c r="I980" s="39">
        <v>0</v>
      </c>
      <c r="K980" s="46">
        <f t="shared" si="24"/>
        <v>2</v>
      </c>
    </row>
    <row r="981" spans="1:11" ht="20.100000000000001" customHeight="1" x14ac:dyDescent="0.3">
      <c r="A981" s="39" t="s">
        <v>1303</v>
      </c>
      <c r="B981" s="39" t="s">
        <v>30</v>
      </c>
      <c r="C981" s="61">
        <v>129</v>
      </c>
      <c r="D981" s="41" t="s">
        <v>9</v>
      </c>
      <c r="E981" s="39" t="s">
        <v>439</v>
      </c>
      <c r="F981" s="42">
        <v>0</v>
      </c>
      <c r="G981" s="43">
        <v>0</v>
      </c>
      <c r="H981" s="44">
        <v>1</v>
      </c>
      <c r="I981" s="39">
        <v>0</v>
      </c>
      <c r="K981" s="46" t="str">
        <f t="shared" si="24"/>
        <v>-</v>
      </c>
    </row>
    <row r="982" spans="1:11" ht="20.100000000000001" customHeight="1" x14ac:dyDescent="0.3">
      <c r="A982" s="39" t="s">
        <v>1303</v>
      </c>
      <c r="B982" s="39" t="s">
        <v>27</v>
      </c>
      <c r="C982" s="61" t="s">
        <v>1085</v>
      </c>
      <c r="D982" s="41" t="s">
        <v>9</v>
      </c>
      <c r="E982" s="39" t="s">
        <v>1094</v>
      </c>
      <c r="F982" s="42">
        <v>0</v>
      </c>
      <c r="G982" s="43">
        <v>0</v>
      </c>
      <c r="H982" s="44">
        <v>1</v>
      </c>
      <c r="I982" s="39">
        <v>0</v>
      </c>
      <c r="K982" s="46" t="str">
        <f t="shared" si="24"/>
        <v>-</v>
      </c>
    </row>
    <row r="983" spans="1:11" ht="20.100000000000001" customHeight="1" x14ac:dyDescent="0.3">
      <c r="A983" s="39" t="s">
        <v>1302</v>
      </c>
      <c r="B983" s="39" t="s">
        <v>27</v>
      </c>
      <c r="C983" s="61" t="s">
        <v>980</v>
      </c>
      <c r="D983" s="41">
        <v>1</v>
      </c>
      <c r="E983" s="39" t="s">
        <v>440</v>
      </c>
      <c r="F983" s="42">
        <v>0</v>
      </c>
      <c r="G983" s="43">
        <v>0</v>
      </c>
      <c r="H983" s="44">
        <v>1</v>
      </c>
      <c r="I983" s="39">
        <v>0</v>
      </c>
      <c r="K983" s="46">
        <f t="shared" si="24"/>
        <v>1</v>
      </c>
    </row>
    <row r="984" spans="1:11" ht="20.100000000000001" customHeight="1" x14ac:dyDescent="0.3">
      <c r="A984" s="39" t="s">
        <v>16</v>
      </c>
      <c r="B984" s="39" t="s">
        <v>1741</v>
      </c>
      <c r="C984" s="61" t="s">
        <v>9</v>
      </c>
      <c r="D984" s="41" t="s">
        <v>9</v>
      </c>
      <c r="E984" s="39" t="s">
        <v>441</v>
      </c>
      <c r="F984" s="42">
        <v>-0.3</v>
      </c>
      <c r="G984" s="43">
        <v>0.3</v>
      </c>
      <c r="H984" s="44">
        <v>1</v>
      </c>
      <c r="I984" s="39">
        <v>0</v>
      </c>
      <c r="K984" s="46" t="str">
        <f t="shared" si="24"/>
        <v>-</v>
      </c>
    </row>
    <row r="985" spans="1:11" ht="20.100000000000001" customHeight="1" x14ac:dyDescent="0.3">
      <c r="A985" s="39" t="s">
        <v>1302</v>
      </c>
      <c r="B985" s="39" t="s">
        <v>30</v>
      </c>
      <c r="C985" s="61" t="s">
        <v>980</v>
      </c>
      <c r="D985" s="41">
        <v>1</v>
      </c>
      <c r="E985" s="39" t="s">
        <v>442</v>
      </c>
      <c r="F985" s="42">
        <v>0</v>
      </c>
      <c r="G985" s="43">
        <v>0</v>
      </c>
      <c r="H985" s="44">
        <v>1</v>
      </c>
      <c r="I985" s="39">
        <v>0</v>
      </c>
      <c r="K985" s="46">
        <f t="shared" si="24"/>
        <v>1</v>
      </c>
    </row>
    <row r="986" spans="1:11" ht="20.100000000000001" customHeight="1" x14ac:dyDescent="0.3">
      <c r="A986" s="39" t="s">
        <v>1303</v>
      </c>
      <c r="B986" s="39" t="s">
        <v>30</v>
      </c>
      <c r="C986" s="61" t="s">
        <v>1086</v>
      </c>
      <c r="D986" s="41" t="s">
        <v>9</v>
      </c>
      <c r="E986" s="39" t="s">
        <v>1613</v>
      </c>
      <c r="F986" s="42">
        <v>0</v>
      </c>
      <c r="G986" s="43">
        <v>0</v>
      </c>
      <c r="H986" s="44">
        <v>1</v>
      </c>
      <c r="I986" s="39">
        <v>0</v>
      </c>
      <c r="K986" s="46" t="str">
        <f t="shared" si="24"/>
        <v>-</v>
      </c>
    </row>
    <row r="987" spans="1:11" ht="20.100000000000001" customHeight="1" x14ac:dyDescent="0.3">
      <c r="A987" s="39" t="s">
        <v>912</v>
      </c>
      <c r="B987" s="39" t="s">
        <v>15</v>
      </c>
      <c r="C987" s="61" t="s">
        <v>9</v>
      </c>
      <c r="D987" s="41" t="s">
        <v>9</v>
      </c>
      <c r="E987" s="39" t="s">
        <v>443</v>
      </c>
      <c r="F987" s="42">
        <v>0</v>
      </c>
      <c r="G987" s="43">
        <v>0</v>
      </c>
      <c r="H987" s="44">
        <v>1</v>
      </c>
      <c r="I987" s="39">
        <v>0</v>
      </c>
      <c r="K987" s="46" t="str">
        <f t="shared" si="24"/>
        <v>-</v>
      </c>
    </row>
    <row r="988" spans="1:11" ht="20.100000000000001" customHeight="1" x14ac:dyDescent="0.3">
      <c r="A988" s="39" t="s">
        <v>913</v>
      </c>
      <c r="B988" s="39" t="s">
        <v>15</v>
      </c>
      <c r="C988" s="61" t="s">
        <v>9</v>
      </c>
      <c r="D988" s="41" t="s">
        <v>9</v>
      </c>
      <c r="E988" s="39" t="s">
        <v>444</v>
      </c>
      <c r="F988" s="42">
        <v>0</v>
      </c>
      <c r="G988" s="43">
        <v>0</v>
      </c>
      <c r="H988" s="44">
        <v>1</v>
      </c>
      <c r="I988" s="39">
        <v>0</v>
      </c>
      <c r="K988" s="46" t="str">
        <f t="shared" si="24"/>
        <v>-</v>
      </c>
    </row>
    <row r="989" spans="1:11" ht="20.100000000000001" customHeight="1" x14ac:dyDescent="0.3">
      <c r="A989" s="39" t="s">
        <v>913</v>
      </c>
      <c r="B989" s="39" t="s">
        <v>10</v>
      </c>
      <c r="C989" s="61" t="s">
        <v>1373</v>
      </c>
      <c r="D989" s="41" t="s">
        <v>9</v>
      </c>
      <c r="E989" s="52" t="s">
        <v>1099</v>
      </c>
      <c r="F989" s="42">
        <v>3.4</v>
      </c>
      <c r="G989" s="43">
        <v>3.6</v>
      </c>
      <c r="H989" s="44">
        <v>1</v>
      </c>
      <c r="I989" s="39">
        <v>0</v>
      </c>
      <c r="K989" s="46" t="str">
        <f t="shared" si="24"/>
        <v>-</v>
      </c>
    </row>
    <row r="990" spans="1:11" ht="20.100000000000001" customHeight="1" x14ac:dyDescent="0.3">
      <c r="A990" s="39" t="s">
        <v>913</v>
      </c>
      <c r="B990" s="39" t="s">
        <v>12</v>
      </c>
      <c r="C990" s="61" t="s">
        <v>9</v>
      </c>
      <c r="D990" s="41" t="s">
        <v>9</v>
      </c>
      <c r="E990" s="39" t="s">
        <v>445</v>
      </c>
      <c r="F990" s="42">
        <v>0</v>
      </c>
      <c r="G990" s="43">
        <v>0</v>
      </c>
      <c r="H990" s="44">
        <v>1</v>
      </c>
      <c r="I990" s="39">
        <v>0</v>
      </c>
      <c r="K990" s="46" t="str">
        <f t="shared" si="24"/>
        <v>-</v>
      </c>
    </row>
    <row r="991" spans="1:11" ht="20.100000000000001" customHeight="1" x14ac:dyDescent="0.3">
      <c r="A991" s="39" t="s">
        <v>1303</v>
      </c>
      <c r="B991" s="39" t="s">
        <v>27</v>
      </c>
      <c r="C991" s="61" t="s">
        <v>1097</v>
      </c>
      <c r="D991" s="41" t="s">
        <v>9</v>
      </c>
      <c r="E991" s="39" t="s">
        <v>1100</v>
      </c>
      <c r="F991" s="42">
        <v>0</v>
      </c>
      <c r="G991" s="43">
        <v>0</v>
      </c>
      <c r="H991" s="44">
        <v>1</v>
      </c>
      <c r="I991" s="39">
        <v>0</v>
      </c>
      <c r="K991" s="46" t="str">
        <f t="shared" si="24"/>
        <v>-</v>
      </c>
    </row>
    <row r="992" spans="1:11" ht="20.100000000000001" customHeight="1" x14ac:dyDescent="0.3">
      <c r="A992" s="39" t="s">
        <v>1302</v>
      </c>
      <c r="B992" s="39" t="s">
        <v>27</v>
      </c>
      <c r="C992" s="61">
        <v>29</v>
      </c>
      <c r="D992" s="41">
        <v>2</v>
      </c>
      <c r="E992" s="39" t="s">
        <v>1101</v>
      </c>
      <c r="F992" s="42">
        <v>0</v>
      </c>
      <c r="G992" s="43">
        <v>0</v>
      </c>
      <c r="H992" s="44">
        <v>1</v>
      </c>
      <c r="I992" s="39">
        <v>0</v>
      </c>
      <c r="K992" s="46">
        <f t="shared" si="24"/>
        <v>2</v>
      </c>
    </row>
    <row r="993" spans="1:11" ht="20.100000000000001" customHeight="1" x14ac:dyDescent="0.3">
      <c r="A993" s="39" t="s">
        <v>1302</v>
      </c>
      <c r="B993" s="39" t="s">
        <v>27</v>
      </c>
      <c r="C993" s="61">
        <v>8</v>
      </c>
      <c r="D993" s="41">
        <v>1</v>
      </c>
      <c r="E993" s="39" t="s">
        <v>1101</v>
      </c>
      <c r="F993" s="42">
        <v>0</v>
      </c>
      <c r="G993" s="43">
        <v>0</v>
      </c>
      <c r="H993" s="44">
        <v>1</v>
      </c>
      <c r="I993" s="39">
        <v>0</v>
      </c>
      <c r="K993" s="46">
        <f t="shared" si="24"/>
        <v>1</v>
      </c>
    </row>
    <row r="994" spans="1:11" ht="20.100000000000001" customHeight="1" x14ac:dyDescent="0.3">
      <c r="A994" s="39" t="s">
        <v>16</v>
      </c>
      <c r="B994" s="39" t="s">
        <v>1741</v>
      </c>
      <c r="C994" s="61" t="s">
        <v>9</v>
      </c>
      <c r="D994" s="41" t="s">
        <v>9</v>
      </c>
      <c r="E994" s="39" t="s">
        <v>446</v>
      </c>
      <c r="F994" s="42">
        <v>3.4</v>
      </c>
      <c r="G994" s="43">
        <v>3.6</v>
      </c>
      <c r="H994" s="44">
        <v>1</v>
      </c>
      <c r="I994" s="39">
        <v>0</v>
      </c>
      <c r="K994" s="46" t="str">
        <f t="shared" si="24"/>
        <v>-</v>
      </c>
    </row>
    <row r="995" spans="1:11" ht="20.100000000000001" customHeight="1" x14ac:dyDescent="0.3">
      <c r="A995" s="39" t="s">
        <v>1302</v>
      </c>
      <c r="B995" s="39" t="s">
        <v>30</v>
      </c>
      <c r="C995" s="61">
        <v>8</v>
      </c>
      <c r="D995" s="41">
        <v>1</v>
      </c>
      <c r="E995" s="39" t="s">
        <v>447</v>
      </c>
      <c r="F995" s="42">
        <v>0</v>
      </c>
      <c r="G995" s="43">
        <v>0</v>
      </c>
      <c r="H995" s="44">
        <v>1</v>
      </c>
      <c r="I995" s="39">
        <v>0</v>
      </c>
      <c r="K995" s="46">
        <f t="shared" si="24"/>
        <v>1</v>
      </c>
    </row>
    <row r="996" spans="1:11" ht="20.100000000000001" customHeight="1" x14ac:dyDescent="0.3">
      <c r="A996" s="39" t="s">
        <v>1302</v>
      </c>
      <c r="B996" s="39" t="s">
        <v>30</v>
      </c>
      <c r="C996" s="61">
        <v>29</v>
      </c>
      <c r="D996" s="41">
        <v>2</v>
      </c>
      <c r="E996" s="39" t="s">
        <v>447</v>
      </c>
      <c r="F996" s="42">
        <v>0</v>
      </c>
      <c r="G996" s="43">
        <v>0</v>
      </c>
      <c r="H996" s="44">
        <v>1</v>
      </c>
      <c r="I996" s="39">
        <v>0</v>
      </c>
      <c r="K996" s="46">
        <f t="shared" si="24"/>
        <v>2</v>
      </c>
    </row>
    <row r="997" spans="1:11" ht="20.100000000000001" customHeight="1" x14ac:dyDescent="0.3">
      <c r="A997" s="39" t="s">
        <v>1303</v>
      </c>
      <c r="B997" s="39" t="s">
        <v>30</v>
      </c>
      <c r="C997" s="61">
        <v>129</v>
      </c>
      <c r="D997" s="41" t="s">
        <v>9</v>
      </c>
      <c r="E997" s="39" t="s">
        <v>1614</v>
      </c>
      <c r="F997" s="42">
        <v>0</v>
      </c>
      <c r="G997" s="43">
        <v>0</v>
      </c>
      <c r="H997" s="44">
        <v>1</v>
      </c>
      <c r="I997" s="39">
        <v>0</v>
      </c>
      <c r="K997" s="46" t="str">
        <f t="shared" si="24"/>
        <v>-</v>
      </c>
    </row>
    <row r="998" spans="1:11" ht="20.100000000000001" customHeight="1" x14ac:dyDescent="0.3">
      <c r="A998" s="39" t="s">
        <v>1303</v>
      </c>
      <c r="B998" s="39" t="s">
        <v>27</v>
      </c>
      <c r="C998" s="61">
        <v>97</v>
      </c>
      <c r="D998" s="41" t="s">
        <v>9</v>
      </c>
      <c r="E998" s="39" t="s">
        <v>1615</v>
      </c>
      <c r="F998" s="42">
        <v>0</v>
      </c>
      <c r="G998" s="43">
        <v>0</v>
      </c>
      <c r="H998" s="44">
        <v>1</v>
      </c>
      <c r="I998" s="39">
        <v>0</v>
      </c>
      <c r="K998" s="46" t="str">
        <f t="shared" si="24"/>
        <v>-</v>
      </c>
    </row>
    <row r="999" spans="1:11" ht="20.100000000000001" customHeight="1" x14ac:dyDescent="0.3">
      <c r="A999" s="39" t="s">
        <v>1302</v>
      </c>
      <c r="B999" s="39" t="s">
        <v>27</v>
      </c>
      <c r="C999" s="61" t="s">
        <v>980</v>
      </c>
      <c r="D999" s="41">
        <v>1</v>
      </c>
      <c r="E999" s="39" t="s">
        <v>448</v>
      </c>
      <c r="F999" s="42">
        <v>0</v>
      </c>
      <c r="G999" s="43">
        <v>0</v>
      </c>
      <c r="H999" s="44">
        <v>1</v>
      </c>
      <c r="I999" s="39">
        <v>0</v>
      </c>
      <c r="K999" s="46">
        <f t="shared" si="24"/>
        <v>1</v>
      </c>
    </row>
    <row r="1000" spans="1:11" ht="20.100000000000001" customHeight="1" x14ac:dyDescent="0.3">
      <c r="A1000" s="39" t="s">
        <v>16</v>
      </c>
      <c r="B1000" s="39" t="s">
        <v>1741</v>
      </c>
      <c r="C1000" s="61" t="s">
        <v>9</v>
      </c>
      <c r="D1000" s="41" t="s">
        <v>9</v>
      </c>
      <c r="E1000" s="39" t="s">
        <v>449</v>
      </c>
      <c r="F1000" s="42">
        <v>-0.3</v>
      </c>
      <c r="G1000" s="43">
        <v>0.3</v>
      </c>
      <c r="H1000" s="44">
        <v>1</v>
      </c>
      <c r="I1000" s="39">
        <v>0</v>
      </c>
      <c r="K1000" s="46" t="str">
        <f t="shared" si="24"/>
        <v>-</v>
      </c>
    </row>
    <row r="1001" spans="1:11" ht="20.100000000000001" customHeight="1" x14ac:dyDescent="0.3">
      <c r="A1001" s="39" t="s">
        <v>1302</v>
      </c>
      <c r="B1001" s="39" t="s">
        <v>30</v>
      </c>
      <c r="C1001" s="61" t="s">
        <v>980</v>
      </c>
      <c r="D1001" s="41">
        <v>1</v>
      </c>
      <c r="E1001" s="39" t="s">
        <v>450</v>
      </c>
      <c r="F1001" s="42">
        <v>0</v>
      </c>
      <c r="G1001" s="43">
        <v>0</v>
      </c>
      <c r="H1001" s="44">
        <v>1</v>
      </c>
      <c r="I1001" s="39">
        <v>0</v>
      </c>
      <c r="K1001" s="46">
        <f t="shared" si="24"/>
        <v>1</v>
      </c>
    </row>
    <row r="1002" spans="1:11" ht="20.100000000000001" customHeight="1" x14ac:dyDescent="0.3">
      <c r="A1002" s="39" t="s">
        <v>913</v>
      </c>
      <c r="B1002" s="39" t="s">
        <v>15</v>
      </c>
      <c r="C1002" s="61" t="s">
        <v>9</v>
      </c>
      <c r="D1002" s="41" t="s">
        <v>9</v>
      </c>
      <c r="E1002" s="39" t="s">
        <v>451</v>
      </c>
      <c r="F1002" s="42">
        <v>0</v>
      </c>
      <c r="G1002" s="43">
        <v>0</v>
      </c>
      <c r="H1002" s="44">
        <v>1</v>
      </c>
      <c r="I1002" s="39">
        <v>0</v>
      </c>
      <c r="K1002" s="46" t="str">
        <f t="shared" si="24"/>
        <v>-</v>
      </c>
    </row>
    <row r="1003" spans="1:11" ht="20.100000000000001" customHeight="1" x14ac:dyDescent="0.3">
      <c r="A1003" s="39" t="s">
        <v>1303</v>
      </c>
      <c r="B1003" s="39" t="s">
        <v>30</v>
      </c>
      <c r="C1003" s="61">
        <v>97</v>
      </c>
      <c r="D1003" s="41" t="s">
        <v>9</v>
      </c>
      <c r="E1003" s="39" t="s">
        <v>1102</v>
      </c>
      <c r="F1003" s="42">
        <v>0</v>
      </c>
      <c r="G1003" s="43">
        <v>0</v>
      </c>
      <c r="H1003" s="44">
        <v>1</v>
      </c>
      <c r="I1003" s="39">
        <v>0</v>
      </c>
      <c r="K1003" s="46" t="str">
        <f t="shared" si="24"/>
        <v>-</v>
      </c>
    </row>
    <row r="1004" spans="1:11" ht="20.100000000000001" customHeight="1" x14ac:dyDescent="0.3">
      <c r="A1004" s="39" t="s">
        <v>913</v>
      </c>
      <c r="B1004" s="39" t="s">
        <v>10</v>
      </c>
      <c r="C1004" s="61">
        <v>7</v>
      </c>
      <c r="D1004" s="41" t="s">
        <v>9</v>
      </c>
      <c r="E1004" s="39" t="s">
        <v>1103</v>
      </c>
      <c r="F1004" s="42">
        <v>6.9</v>
      </c>
      <c r="G1004" s="43">
        <v>7.1</v>
      </c>
      <c r="H1004" s="44">
        <v>1</v>
      </c>
      <c r="I1004" s="39">
        <v>0</v>
      </c>
      <c r="K1004" s="46" t="str">
        <f t="shared" si="24"/>
        <v>-</v>
      </c>
    </row>
    <row r="1005" spans="1:11" ht="20.100000000000001" customHeight="1" x14ac:dyDescent="0.3">
      <c r="A1005" s="39" t="s">
        <v>913</v>
      </c>
      <c r="B1005" s="39" t="s">
        <v>12</v>
      </c>
      <c r="C1005" s="61" t="s">
        <v>9</v>
      </c>
      <c r="D1005" s="41" t="s">
        <v>9</v>
      </c>
      <c r="E1005" s="39" t="s">
        <v>452</v>
      </c>
      <c r="F1005" s="42">
        <v>0</v>
      </c>
      <c r="G1005" s="43">
        <v>0</v>
      </c>
      <c r="H1005" s="44">
        <v>1</v>
      </c>
      <c r="I1005" s="39">
        <v>0</v>
      </c>
      <c r="K1005" s="46" t="str">
        <f t="shared" si="24"/>
        <v>-</v>
      </c>
    </row>
    <row r="1006" spans="1:11" ht="20.100000000000001" customHeight="1" x14ac:dyDescent="0.3">
      <c r="A1006" s="39" t="s">
        <v>1303</v>
      </c>
      <c r="B1006" s="39" t="s">
        <v>27</v>
      </c>
      <c r="C1006" s="61">
        <v>129</v>
      </c>
      <c r="D1006" s="41" t="s">
        <v>9</v>
      </c>
      <c r="E1006" s="39" t="s">
        <v>1104</v>
      </c>
      <c r="F1006" s="42">
        <v>0</v>
      </c>
      <c r="G1006" s="43">
        <v>0</v>
      </c>
      <c r="H1006" s="44">
        <v>1</v>
      </c>
      <c r="I1006" s="39">
        <v>0</v>
      </c>
      <c r="K1006" s="46" t="str">
        <f t="shared" si="24"/>
        <v>-</v>
      </c>
    </row>
    <row r="1007" spans="1:11" ht="20.100000000000001" customHeight="1" x14ac:dyDescent="0.3">
      <c r="A1007" s="39" t="s">
        <v>1302</v>
      </c>
      <c r="B1007" s="39" t="s">
        <v>27</v>
      </c>
      <c r="C1007" s="61">
        <v>29</v>
      </c>
      <c r="D1007" s="41">
        <v>2</v>
      </c>
      <c r="E1007" s="39" t="s">
        <v>1105</v>
      </c>
      <c r="F1007" s="42">
        <v>0</v>
      </c>
      <c r="G1007" s="43">
        <v>0</v>
      </c>
      <c r="H1007" s="44">
        <v>1</v>
      </c>
      <c r="I1007" s="39">
        <v>0</v>
      </c>
      <c r="K1007" s="46">
        <f t="shared" si="24"/>
        <v>2</v>
      </c>
    </row>
    <row r="1008" spans="1:11" ht="20.100000000000001" customHeight="1" x14ac:dyDescent="0.3">
      <c r="A1008" s="39" t="s">
        <v>1302</v>
      </c>
      <c r="B1008" s="39" t="s">
        <v>27</v>
      </c>
      <c r="C1008" s="61">
        <v>8</v>
      </c>
      <c r="D1008" s="41">
        <v>1</v>
      </c>
      <c r="E1008" s="39" t="s">
        <v>1105</v>
      </c>
      <c r="F1008" s="42">
        <v>0</v>
      </c>
      <c r="G1008" s="43">
        <v>0</v>
      </c>
      <c r="H1008" s="44">
        <v>1</v>
      </c>
      <c r="I1008" s="39">
        <v>0</v>
      </c>
      <c r="K1008" s="46">
        <f t="shared" si="24"/>
        <v>1</v>
      </c>
    </row>
    <row r="1009" spans="1:11" ht="20.100000000000001" customHeight="1" x14ac:dyDescent="0.3">
      <c r="A1009" s="39" t="s">
        <v>16</v>
      </c>
      <c r="B1009" s="39" t="s">
        <v>1741</v>
      </c>
      <c r="C1009" s="61" t="s">
        <v>9</v>
      </c>
      <c r="D1009" s="41" t="s">
        <v>9</v>
      </c>
      <c r="E1009" s="39" t="s">
        <v>453</v>
      </c>
      <c r="F1009" s="42">
        <v>6.9</v>
      </c>
      <c r="G1009" s="43">
        <v>7.1</v>
      </c>
      <c r="H1009" s="44">
        <v>1</v>
      </c>
      <c r="I1009" s="39">
        <v>0</v>
      </c>
      <c r="K1009" s="46" t="str">
        <f t="shared" si="24"/>
        <v>-</v>
      </c>
    </row>
    <row r="1010" spans="1:11" ht="20.100000000000001" customHeight="1" x14ac:dyDescent="0.3">
      <c r="A1010" s="39" t="s">
        <v>1302</v>
      </c>
      <c r="B1010" s="39" t="s">
        <v>30</v>
      </c>
      <c r="C1010" s="61">
        <v>8</v>
      </c>
      <c r="D1010" s="41">
        <v>1</v>
      </c>
      <c r="E1010" s="39" t="s">
        <v>454</v>
      </c>
      <c r="F1010" s="42">
        <v>0</v>
      </c>
      <c r="G1010" s="43">
        <v>0</v>
      </c>
      <c r="H1010" s="44">
        <v>1</v>
      </c>
      <c r="I1010" s="39">
        <v>0</v>
      </c>
      <c r="K1010" s="46">
        <f t="shared" si="24"/>
        <v>1</v>
      </c>
    </row>
    <row r="1011" spans="1:11" ht="20.100000000000001" customHeight="1" x14ac:dyDescent="0.3">
      <c r="A1011" s="39" t="s">
        <v>1302</v>
      </c>
      <c r="B1011" s="39" t="s">
        <v>30</v>
      </c>
      <c r="C1011" s="61">
        <v>29</v>
      </c>
      <c r="D1011" s="41">
        <v>2</v>
      </c>
      <c r="E1011" s="39" t="s">
        <v>454</v>
      </c>
      <c r="F1011" s="42">
        <v>0</v>
      </c>
      <c r="G1011" s="43">
        <v>0</v>
      </c>
      <c r="H1011" s="44">
        <v>1</v>
      </c>
      <c r="I1011" s="39">
        <v>0</v>
      </c>
      <c r="K1011" s="46">
        <f t="shared" si="24"/>
        <v>2</v>
      </c>
    </row>
    <row r="1012" spans="1:11" ht="20.100000000000001" customHeight="1" x14ac:dyDescent="0.3">
      <c r="A1012" s="39" t="s">
        <v>1303</v>
      </c>
      <c r="B1012" s="39" t="s">
        <v>30</v>
      </c>
      <c r="C1012" s="61">
        <v>129</v>
      </c>
      <c r="D1012" s="41" t="s">
        <v>9</v>
      </c>
      <c r="E1012" s="39" t="s">
        <v>1106</v>
      </c>
      <c r="F1012" s="42">
        <v>0</v>
      </c>
      <c r="G1012" s="43">
        <v>0</v>
      </c>
      <c r="H1012" s="44">
        <v>1</v>
      </c>
      <c r="I1012" s="39">
        <v>0</v>
      </c>
      <c r="K1012" s="46" t="str">
        <f t="shared" si="24"/>
        <v>-</v>
      </c>
    </row>
    <row r="1013" spans="1:11" ht="20.100000000000001" customHeight="1" x14ac:dyDescent="0.3">
      <c r="A1013" s="39" t="s">
        <v>1303</v>
      </c>
      <c r="B1013" s="39" t="s">
        <v>27</v>
      </c>
      <c r="C1013" s="61">
        <v>97</v>
      </c>
      <c r="D1013" s="41" t="s">
        <v>9</v>
      </c>
      <c r="E1013" s="39" t="s">
        <v>1616</v>
      </c>
      <c r="F1013" s="42">
        <v>0</v>
      </c>
      <c r="G1013" s="43">
        <v>0</v>
      </c>
      <c r="H1013" s="44">
        <v>1</v>
      </c>
      <c r="I1013" s="39">
        <v>0</v>
      </c>
      <c r="K1013" s="46" t="str">
        <f t="shared" si="24"/>
        <v>-</v>
      </c>
    </row>
    <row r="1014" spans="1:11" ht="20.100000000000001" customHeight="1" x14ac:dyDescent="0.3">
      <c r="A1014" s="39" t="s">
        <v>1302</v>
      </c>
      <c r="B1014" s="39" t="s">
        <v>27</v>
      </c>
      <c r="C1014" s="61" t="s">
        <v>980</v>
      </c>
      <c r="D1014" s="41">
        <v>1</v>
      </c>
      <c r="E1014" s="39" t="s">
        <v>455</v>
      </c>
      <c r="F1014" s="42">
        <v>0</v>
      </c>
      <c r="G1014" s="43">
        <v>0</v>
      </c>
      <c r="H1014" s="44">
        <v>1</v>
      </c>
      <c r="I1014" s="39">
        <v>0</v>
      </c>
      <c r="K1014" s="46">
        <f t="shared" si="24"/>
        <v>1</v>
      </c>
    </row>
    <row r="1015" spans="1:11" ht="20.100000000000001" customHeight="1" x14ac:dyDescent="0.3">
      <c r="A1015" s="39" t="s">
        <v>16</v>
      </c>
      <c r="B1015" s="39" t="s">
        <v>1741</v>
      </c>
      <c r="C1015" s="61" t="s">
        <v>9</v>
      </c>
      <c r="D1015" s="41" t="s">
        <v>9</v>
      </c>
      <c r="E1015" s="39" t="s">
        <v>456</v>
      </c>
      <c r="F1015" s="42">
        <v>-0.3</v>
      </c>
      <c r="G1015" s="43">
        <v>0.3</v>
      </c>
      <c r="H1015" s="44">
        <v>1</v>
      </c>
      <c r="I1015" s="39">
        <v>0</v>
      </c>
      <c r="K1015" s="46" t="str">
        <f t="shared" si="24"/>
        <v>-</v>
      </c>
    </row>
    <row r="1016" spans="1:11" ht="20.100000000000001" customHeight="1" x14ac:dyDescent="0.3">
      <c r="A1016" s="39" t="s">
        <v>1302</v>
      </c>
      <c r="B1016" s="39" t="s">
        <v>30</v>
      </c>
      <c r="C1016" s="61" t="s">
        <v>980</v>
      </c>
      <c r="D1016" s="41">
        <v>1</v>
      </c>
      <c r="E1016" s="39" t="s">
        <v>457</v>
      </c>
      <c r="F1016" s="42">
        <v>0</v>
      </c>
      <c r="G1016" s="43">
        <v>0</v>
      </c>
      <c r="H1016" s="44">
        <v>1</v>
      </c>
      <c r="I1016" s="39">
        <v>0</v>
      </c>
      <c r="K1016" s="46">
        <f t="shared" si="24"/>
        <v>1</v>
      </c>
    </row>
    <row r="1017" spans="1:11" ht="20.100000000000001" customHeight="1" x14ac:dyDescent="0.3">
      <c r="A1017" s="39" t="s">
        <v>1303</v>
      </c>
      <c r="B1017" s="39" t="s">
        <v>30</v>
      </c>
      <c r="C1017" s="61" t="s">
        <v>1098</v>
      </c>
      <c r="D1017" s="41" t="s">
        <v>9</v>
      </c>
      <c r="E1017" s="39" t="s">
        <v>458</v>
      </c>
      <c r="F1017" s="42">
        <v>0</v>
      </c>
      <c r="G1017" s="43">
        <v>0</v>
      </c>
      <c r="H1017" s="44">
        <v>1</v>
      </c>
      <c r="I1017" s="39">
        <v>0</v>
      </c>
      <c r="K1017" s="46" t="str">
        <f t="shared" si="24"/>
        <v>-</v>
      </c>
    </row>
    <row r="1018" spans="1:11" ht="20.100000000000001" customHeight="1" x14ac:dyDescent="0.3">
      <c r="A1018" s="39" t="s">
        <v>913</v>
      </c>
      <c r="B1018" s="39" t="s">
        <v>15</v>
      </c>
      <c r="C1018" s="61" t="s">
        <v>9</v>
      </c>
      <c r="D1018" s="41" t="s">
        <v>9</v>
      </c>
      <c r="E1018" s="39" t="s">
        <v>459</v>
      </c>
      <c r="F1018" s="42">
        <v>0</v>
      </c>
      <c r="G1018" s="43">
        <v>0</v>
      </c>
      <c r="H1018" s="44">
        <v>1</v>
      </c>
      <c r="I1018" s="39">
        <v>0</v>
      </c>
      <c r="K1018" s="46" t="str">
        <f t="shared" si="24"/>
        <v>-</v>
      </c>
    </row>
    <row r="1019" spans="1:11" ht="20.100000000000001" customHeight="1" x14ac:dyDescent="0.3">
      <c r="A1019" s="39" t="s">
        <v>1303</v>
      </c>
      <c r="B1019" s="39" t="s">
        <v>27</v>
      </c>
      <c r="C1019" s="61" t="s">
        <v>1108</v>
      </c>
      <c r="D1019" s="41" t="s">
        <v>9</v>
      </c>
      <c r="E1019" s="39" t="s">
        <v>1492</v>
      </c>
      <c r="F1019" s="42">
        <v>0</v>
      </c>
      <c r="G1019" s="43">
        <v>0</v>
      </c>
      <c r="H1019" s="44">
        <v>1</v>
      </c>
      <c r="I1019" s="39">
        <v>0</v>
      </c>
      <c r="K1019" s="46" t="str">
        <f t="shared" si="24"/>
        <v>-</v>
      </c>
    </row>
    <row r="1020" spans="1:11" ht="20.100000000000001" customHeight="1" x14ac:dyDescent="0.3">
      <c r="A1020" s="39" t="s">
        <v>1301</v>
      </c>
      <c r="B1020" s="39" t="s">
        <v>10</v>
      </c>
      <c r="C1020" s="61" t="s">
        <v>1727</v>
      </c>
      <c r="D1020" s="41" t="s">
        <v>9</v>
      </c>
      <c r="E1020" s="39" t="s">
        <v>1731</v>
      </c>
      <c r="F1020" s="42">
        <v>3.98</v>
      </c>
      <c r="G1020" s="43">
        <v>4.0199999999999996</v>
      </c>
      <c r="H1020" s="44">
        <v>1</v>
      </c>
      <c r="I1020" s="39">
        <v>0</v>
      </c>
      <c r="K1020" s="46" t="str">
        <f t="shared" si="24"/>
        <v>-</v>
      </c>
    </row>
    <row r="1021" spans="1:11" ht="20.100000000000001" customHeight="1" x14ac:dyDescent="0.3">
      <c r="A1021" s="39" t="s">
        <v>1301</v>
      </c>
      <c r="B1021" s="39" t="s">
        <v>908</v>
      </c>
      <c r="C1021" s="61" t="s">
        <v>1370</v>
      </c>
      <c r="D1021" s="41" t="s">
        <v>9</v>
      </c>
      <c r="E1021" s="39" t="s">
        <v>460</v>
      </c>
      <c r="F1021" s="42">
        <v>19</v>
      </c>
      <c r="G1021" s="43">
        <v>21</v>
      </c>
      <c r="H1021" s="44">
        <v>1</v>
      </c>
      <c r="I1021" s="39">
        <v>0</v>
      </c>
      <c r="K1021" s="46" t="str">
        <f t="shared" si="24"/>
        <v>-</v>
      </c>
    </row>
    <row r="1022" spans="1:11" ht="20.100000000000001" customHeight="1" x14ac:dyDescent="0.3">
      <c r="A1022" s="39" t="s">
        <v>1301</v>
      </c>
      <c r="B1022" s="39" t="s">
        <v>12</v>
      </c>
      <c r="C1022" s="61" t="s">
        <v>9</v>
      </c>
      <c r="D1022" s="41" t="s">
        <v>9</v>
      </c>
      <c r="E1022" s="39" t="s">
        <v>461</v>
      </c>
      <c r="F1022" s="42">
        <v>0</v>
      </c>
      <c r="G1022" s="43">
        <v>0</v>
      </c>
      <c r="H1022" s="44">
        <v>1</v>
      </c>
      <c r="I1022" s="39">
        <v>0</v>
      </c>
      <c r="K1022" s="46" t="str">
        <f t="shared" si="24"/>
        <v>-</v>
      </c>
    </row>
    <row r="1023" spans="1:11" ht="20.100000000000001" customHeight="1" x14ac:dyDescent="0.3">
      <c r="A1023" s="39" t="s">
        <v>1302</v>
      </c>
      <c r="B1023" s="39" t="s">
        <v>27</v>
      </c>
      <c r="C1023" s="61">
        <v>29</v>
      </c>
      <c r="D1023" s="41">
        <v>2</v>
      </c>
      <c r="E1023" s="39" t="s">
        <v>1110</v>
      </c>
      <c r="F1023" s="42">
        <v>0</v>
      </c>
      <c r="G1023" s="43">
        <v>0</v>
      </c>
      <c r="H1023" s="44">
        <v>1</v>
      </c>
      <c r="I1023" s="39">
        <v>0</v>
      </c>
      <c r="K1023" s="46">
        <f t="shared" si="24"/>
        <v>2</v>
      </c>
    </row>
    <row r="1024" spans="1:11" ht="20.100000000000001" customHeight="1" x14ac:dyDescent="0.3">
      <c r="A1024" s="39" t="s">
        <v>1302</v>
      </c>
      <c r="B1024" s="39" t="s">
        <v>27</v>
      </c>
      <c r="C1024" s="61">
        <v>8</v>
      </c>
      <c r="D1024" s="41">
        <v>1</v>
      </c>
      <c r="E1024" s="39" t="s">
        <v>1110</v>
      </c>
      <c r="F1024" s="42">
        <v>0</v>
      </c>
      <c r="G1024" s="43">
        <v>0</v>
      </c>
      <c r="H1024" s="44">
        <v>1</v>
      </c>
      <c r="I1024" s="39">
        <v>0</v>
      </c>
      <c r="K1024" s="46">
        <f t="shared" si="24"/>
        <v>1</v>
      </c>
    </row>
    <row r="1025" spans="1:11" ht="20.100000000000001" customHeight="1" x14ac:dyDescent="0.3">
      <c r="A1025" s="39" t="s">
        <v>1303</v>
      </c>
      <c r="B1025" s="39" t="s">
        <v>27</v>
      </c>
      <c r="C1025" s="61" t="s">
        <v>1109</v>
      </c>
      <c r="D1025" s="41" t="s">
        <v>9</v>
      </c>
      <c r="E1025" s="39" t="s">
        <v>1110</v>
      </c>
      <c r="F1025" s="42">
        <v>0</v>
      </c>
      <c r="G1025" s="43">
        <v>0</v>
      </c>
      <c r="H1025" s="44">
        <v>1</v>
      </c>
      <c r="I1025" s="39">
        <v>0</v>
      </c>
      <c r="K1025" s="46" t="str">
        <f t="shared" si="24"/>
        <v>-</v>
      </c>
    </row>
    <row r="1026" spans="1:11" ht="20.100000000000001" customHeight="1" x14ac:dyDescent="0.3">
      <c r="A1026" s="39" t="s">
        <v>16</v>
      </c>
      <c r="B1026" s="39" t="s">
        <v>1741</v>
      </c>
      <c r="C1026" s="61" t="s">
        <v>9</v>
      </c>
      <c r="D1026" s="41" t="s">
        <v>9</v>
      </c>
      <c r="E1026" s="39" t="s">
        <v>462</v>
      </c>
      <c r="F1026" s="42">
        <v>1.9</v>
      </c>
      <c r="G1026" s="43">
        <v>2.1</v>
      </c>
      <c r="H1026" s="44">
        <v>1</v>
      </c>
      <c r="I1026" s="39">
        <v>0</v>
      </c>
      <c r="K1026" s="46" t="str">
        <f t="shared" si="24"/>
        <v>-</v>
      </c>
    </row>
    <row r="1027" spans="1:11" ht="20.100000000000001" customHeight="1" x14ac:dyDescent="0.3">
      <c r="A1027" s="39" t="s">
        <v>1303</v>
      </c>
      <c r="B1027" s="39" t="s">
        <v>30</v>
      </c>
      <c r="C1027" s="61">
        <v>94</v>
      </c>
      <c r="D1027" s="41" t="s">
        <v>9</v>
      </c>
      <c r="E1027" s="39" t="s">
        <v>463</v>
      </c>
      <c r="F1027" s="42">
        <v>0</v>
      </c>
      <c r="G1027" s="43">
        <v>0</v>
      </c>
      <c r="H1027" s="44">
        <v>1</v>
      </c>
      <c r="I1027" s="39">
        <v>0</v>
      </c>
      <c r="K1027" s="46" t="str">
        <f t="shared" si="24"/>
        <v>-</v>
      </c>
    </row>
    <row r="1028" spans="1:11" ht="20.100000000000001" customHeight="1" x14ac:dyDescent="0.3">
      <c r="A1028" s="39" t="s">
        <v>16</v>
      </c>
      <c r="B1028" s="39" t="s">
        <v>1741</v>
      </c>
      <c r="C1028" s="61" t="s">
        <v>9</v>
      </c>
      <c r="D1028" s="41" t="s">
        <v>9</v>
      </c>
      <c r="E1028" s="39" t="s">
        <v>464</v>
      </c>
      <c r="F1028" s="42">
        <v>1.55</v>
      </c>
      <c r="G1028" s="43">
        <v>1.61</v>
      </c>
      <c r="H1028" s="44">
        <v>1</v>
      </c>
      <c r="I1028" s="39">
        <v>0</v>
      </c>
      <c r="K1028" s="46" t="str">
        <f t="shared" si="24"/>
        <v>-</v>
      </c>
    </row>
    <row r="1029" spans="1:11" ht="20.100000000000001" customHeight="1" x14ac:dyDescent="0.3">
      <c r="A1029" s="39" t="s">
        <v>1301</v>
      </c>
      <c r="B1029" s="39" t="s">
        <v>15</v>
      </c>
      <c r="C1029" s="61" t="s">
        <v>9</v>
      </c>
      <c r="D1029" s="41" t="s">
        <v>9</v>
      </c>
      <c r="E1029" s="39" t="s">
        <v>465</v>
      </c>
      <c r="F1029" s="42">
        <v>0</v>
      </c>
      <c r="G1029" s="43">
        <v>0</v>
      </c>
      <c r="H1029" s="44">
        <v>1</v>
      </c>
      <c r="I1029" s="39">
        <v>0</v>
      </c>
      <c r="K1029" s="46" t="str">
        <f t="shared" ref="K1029:K1089" si="25">IF(ISNUMBER(SEARCH("MK_", A1029)), IF(ISNUMBER(SEARCH("1", A1029)), 1, IF(ISNUMBER(SEARCH("2", A1029)), 2, IF(ISNUMBER(SEARCH("3", A1029)), 3, IF(ISNUMBER(SEARCH("4", A1029)), 4, IF(ISNUMBER(SEARCH("5", A1029)), 5, "-"))))),D1029)</f>
        <v>-</v>
      </c>
    </row>
    <row r="1030" spans="1:11" ht="20.100000000000001" customHeight="1" x14ac:dyDescent="0.3">
      <c r="A1030" s="39" t="s">
        <v>1301</v>
      </c>
      <c r="B1030" s="39" t="s">
        <v>908</v>
      </c>
      <c r="C1030" s="61" t="s">
        <v>1381</v>
      </c>
      <c r="D1030" s="41" t="s">
        <v>9</v>
      </c>
      <c r="E1030" s="39" t="s">
        <v>466</v>
      </c>
      <c r="F1030" s="42">
        <v>99</v>
      </c>
      <c r="G1030" s="43">
        <v>101</v>
      </c>
      <c r="H1030" s="44">
        <v>1</v>
      </c>
      <c r="I1030" s="39">
        <v>0</v>
      </c>
      <c r="K1030" s="46" t="str">
        <f t="shared" si="25"/>
        <v>-</v>
      </c>
    </row>
    <row r="1031" spans="1:11" ht="20.100000000000001" customHeight="1" x14ac:dyDescent="0.3">
      <c r="A1031" s="39" t="s">
        <v>1301</v>
      </c>
      <c r="B1031" s="39" t="s">
        <v>12</v>
      </c>
      <c r="C1031" s="61" t="s">
        <v>9</v>
      </c>
      <c r="D1031" s="41" t="s">
        <v>9</v>
      </c>
      <c r="E1031" s="39" t="s">
        <v>467</v>
      </c>
      <c r="F1031" s="42">
        <v>0</v>
      </c>
      <c r="G1031" s="43">
        <v>0</v>
      </c>
      <c r="H1031" s="44">
        <v>1</v>
      </c>
      <c r="I1031" s="39">
        <v>0</v>
      </c>
      <c r="K1031" s="46" t="str">
        <f t="shared" si="25"/>
        <v>-</v>
      </c>
    </row>
    <row r="1032" spans="1:11" ht="20.100000000000001" customHeight="1" x14ac:dyDescent="0.3">
      <c r="A1032" s="39" t="s">
        <v>16</v>
      </c>
      <c r="B1032" s="39" t="s">
        <v>1741</v>
      </c>
      <c r="C1032" s="61" t="s">
        <v>9</v>
      </c>
      <c r="D1032" s="41" t="s">
        <v>9</v>
      </c>
      <c r="E1032" s="39" t="s">
        <v>468</v>
      </c>
      <c r="F1032" s="42">
        <v>1</v>
      </c>
      <c r="G1032" s="43">
        <v>1.4</v>
      </c>
      <c r="H1032" s="44">
        <v>1</v>
      </c>
      <c r="I1032" s="39">
        <v>0</v>
      </c>
      <c r="K1032" s="46" t="str">
        <f t="shared" si="25"/>
        <v>-</v>
      </c>
    </row>
    <row r="1033" spans="1:11" ht="20.100000000000001" customHeight="1" x14ac:dyDescent="0.3">
      <c r="A1033" s="39" t="s">
        <v>1301</v>
      </c>
      <c r="B1033" s="39" t="s">
        <v>15</v>
      </c>
      <c r="C1033" s="61" t="s">
        <v>9</v>
      </c>
      <c r="D1033" s="41" t="s">
        <v>9</v>
      </c>
      <c r="E1033" s="39" t="s">
        <v>469</v>
      </c>
      <c r="F1033" s="42">
        <v>0</v>
      </c>
      <c r="G1033" s="43">
        <v>0</v>
      </c>
      <c r="H1033" s="44">
        <v>1</v>
      </c>
      <c r="I1033" s="39">
        <v>0</v>
      </c>
      <c r="K1033" s="46" t="str">
        <f t="shared" si="25"/>
        <v>-</v>
      </c>
    </row>
    <row r="1034" spans="1:11" ht="20.100000000000001" customHeight="1" x14ac:dyDescent="0.3">
      <c r="A1034" s="39" t="s">
        <v>1301</v>
      </c>
      <c r="B1034" s="39" t="s">
        <v>908</v>
      </c>
      <c r="C1034" s="61" t="s">
        <v>1382</v>
      </c>
      <c r="D1034" s="41" t="s">
        <v>9</v>
      </c>
      <c r="E1034" s="39" t="s">
        <v>470</v>
      </c>
      <c r="F1034" s="42">
        <v>499</v>
      </c>
      <c r="G1034" s="43">
        <v>501</v>
      </c>
      <c r="H1034" s="44">
        <v>1</v>
      </c>
      <c r="I1034" s="39">
        <v>0</v>
      </c>
      <c r="K1034" s="46" t="str">
        <f t="shared" si="25"/>
        <v>-</v>
      </c>
    </row>
    <row r="1035" spans="1:11" ht="20.100000000000001" customHeight="1" x14ac:dyDescent="0.3">
      <c r="A1035" s="39" t="s">
        <v>1301</v>
      </c>
      <c r="B1035" s="39" t="s">
        <v>12</v>
      </c>
      <c r="C1035" s="61" t="s">
        <v>9</v>
      </c>
      <c r="D1035" s="41" t="s">
        <v>9</v>
      </c>
      <c r="E1035" s="39" t="s">
        <v>471</v>
      </c>
      <c r="F1035" s="42">
        <v>0</v>
      </c>
      <c r="G1035" s="43">
        <v>0</v>
      </c>
      <c r="H1035" s="44">
        <v>1</v>
      </c>
      <c r="I1035" s="39">
        <v>0</v>
      </c>
      <c r="K1035" s="46" t="str">
        <f t="shared" si="25"/>
        <v>-</v>
      </c>
    </row>
    <row r="1036" spans="1:11" ht="20.100000000000001" customHeight="1" x14ac:dyDescent="0.3">
      <c r="A1036" s="39" t="s">
        <v>16</v>
      </c>
      <c r="B1036" s="39" t="s">
        <v>1741</v>
      </c>
      <c r="C1036" s="61" t="s">
        <v>9</v>
      </c>
      <c r="D1036" s="41" t="s">
        <v>9</v>
      </c>
      <c r="E1036" s="39" t="s">
        <v>472</v>
      </c>
      <c r="F1036" s="42">
        <v>0.96</v>
      </c>
      <c r="G1036" s="43">
        <v>0.36</v>
      </c>
      <c r="H1036" s="44">
        <v>1</v>
      </c>
      <c r="I1036" s="39">
        <v>0</v>
      </c>
      <c r="K1036" s="46" t="str">
        <f t="shared" si="25"/>
        <v>-</v>
      </c>
    </row>
    <row r="1037" spans="1:11" ht="20.100000000000001" customHeight="1" x14ac:dyDescent="0.3">
      <c r="A1037" s="39" t="s">
        <v>1301</v>
      </c>
      <c r="B1037" s="39" t="s">
        <v>15</v>
      </c>
      <c r="C1037" s="61" t="s">
        <v>9</v>
      </c>
      <c r="D1037" s="41" t="s">
        <v>9</v>
      </c>
      <c r="E1037" s="39" t="s">
        <v>473</v>
      </c>
      <c r="F1037" s="42">
        <v>0</v>
      </c>
      <c r="G1037" s="43">
        <v>0</v>
      </c>
      <c r="H1037" s="44">
        <v>1</v>
      </c>
      <c r="I1037" s="39">
        <v>0</v>
      </c>
      <c r="K1037" s="46" t="str">
        <f t="shared" si="25"/>
        <v>-</v>
      </c>
    </row>
    <row r="1038" spans="1:11" ht="20.100000000000001" customHeight="1" x14ac:dyDescent="0.3">
      <c r="A1038" s="39" t="s">
        <v>1301</v>
      </c>
      <c r="B1038" s="39" t="s">
        <v>908</v>
      </c>
      <c r="C1038" s="61" t="s">
        <v>1381</v>
      </c>
      <c r="D1038" s="41" t="s">
        <v>9</v>
      </c>
      <c r="E1038" s="39" t="s">
        <v>474</v>
      </c>
      <c r="F1038" s="42">
        <v>99</v>
      </c>
      <c r="G1038" s="43">
        <v>101</v>
      </c>
      <c r="H1038" s="44">
        <v>1</v>
      </c>
      <c r="I1038" s="39">
        <v>0</v>
      </c>
      <c r="K1038" s="46" t="str">
        <f t="shared" si="25"/>
        <v>-</v>
      </c>
    </row>
    <row r="1039" spans="1:11" ht="20.100000000000001" customHeight="1" x14ac:dyDescent="0.3">
      <c r="A1039" s="39" t="s">
        <v>1301</v>
      </c>
      <c r="B1039" s="39" t="s">
        <v>12</v>
      </c>
      <c r="C1039" s="61" t="s">
        <v>9</v>
      </c>
      <c r="D1039" s="41" t="s">
        <v>9</v>
      </c>
      <c r="E1039" s="39" t="s">
        <v>475</v>
      </c>
      <c r="F1039" s="42">
        <v>0</v>
      </c>
      <c r="G1039" s="43">
        <v>0</v>
      </c>
      <c r="H1039" s="44">
        <v>1</v>
      </c>
      <c r="I1039" s="39">
        <v>0</v>
      </c>
      <c r="K1039" s="46" t="str">
        <f t="shared" si="25"/>
        <v>-</v>
      </c>
    </row>
    <row r="1040" spans="1:11" ht="20.100000000000001" customHeight="1" x14ac:dyDescent="0.3">
      <c r="A1040" s="39" t="s">
        <v>16</v>
      </c>
      <c r="B1040" s="39" t="s">
        <v>1741</v>
      </c>
      <c r="C1040" s="61" t="s">
        <v>9</v>
      </c>
      <c r="D1040" s="41" t="s">
        <v>9</v>
      </c>
      <c r="E1040" s="39" t="s">
        <v>476</v>
      </c>
      <c r="F1040" s="42">
        <v>1.9</v>
      </c>
      <c r="G1040" s="43">
        <v>2.1</v>
      </c>
      <c r="H1040" s="44">
        <v>1</v>
      </c>
      <c r="I1040" s="39">
        <v>0</v>
      </c>
      <c r="K1040" s="46" t="str">
        <f t="shared" si="25"/>
        <v>-</v>
      </c>
    </row>
    <row r="1041" spans="1:11" ht="20.100000000000001" customHeight="1" x14ac:dyDescent="0.3">
      <c r="A1041" s="39" t="s">
        <v>1303</v>
      </c>
      <c r="B1041" s="39" t="s">
        <v>30</v>
      </c>
      <c r="C1041" s="61">
        <v>129</v>
      </c>
      <c r="D1041" s="41" t="s">
        <v>9</v>
      </c>
      <c r="E1041" s="39" t="s">
        <v>477</v>
      </c>
      <c r="F1041" s="42">
        <v>0</v>
      </c>
      <c r="G1041" s="43">
        <v>0</v>
      </c>
      <c r="H1041" s="44">
        <v>1</v>
      </c>
      <c r="I1041" s="39">
        <v>0</v>
      </c>
      <c r="K1041" s="46" t="str">
        <f t="shared" si="25"/>
        <v>-</v>
      </c>
    </row>
    <row r="1042" spans="1:11" ht="20.100000000000001" customHeight="1" x14ac:dyDescent="0.3">
      <c r="A1042" s="39" t="s">
        <v>1302</v>
      </c>
      <c r="B1042" s="39" t="s">
        <v>30</v>
      </c>
      <c r="C1042" s="61" t="s">
        <v>1387</v>
      </c>
      <c r="D1042" s="41">
        <v>2</v>
      </c>
      <c r="E1042" s="39" t="s">
        <v>477</v>
      </c>
      <c r="F1042" s="42">
        <v>0</v>
      </c>
      <c r="G1042" s="43">
        <v>0</v>
      </c>
      <c r="H1042" s="44">
        <v>1</v>
      </c>
      <c r="I1042" s="39">
        <v>0</v>
      </c>
      <c r="K1042" s="46">
        <f t="shared" si="25"/>
        <v>2</v>
      </c>
    </row>
    <row r="1043" spans="1:11" ht="20.100000000000001" customHeight="1" x14ac:dyDescent="0.3">
      <c r="A1043" s="39" t="s">
        <v>1302</v>
      </c>
      <c r="B1043" s="39" t="s">
        <v>30</v>
      </c>
      <c r="C1043" s="61">
        <v>8</v>
      </c>
      <c r="D1043" s="41">
        <v>1</v>
      </c>
      <c r="E1043" s="39" t="s">
        <v>477</v>
      </c>
      <c r="F1043" s="42">
        <v>0</v>
      </c>
      <c r="G1043" s="43">
        <v>0</v>
      </c>
      <c r="H1043" s="44">
        <v>1</v>
      </c>
      <c r="I1043" s="39">
        <v>0</v>
      </c>
      <c r="K1043" s="46">
        <f t="shared" si="25"/>
        <v>1</v>
      </c>
    </row>
    <row r="1044" spans="1:11" ht="20.100000000000001" customHeight="1" x14ac:dyDescent="0.3">
      <c r="A1044" s="39" t="s">
        <v>1302</v>
      </c>
      <c r="B1044" s="39" t="s">
        <v>27</v>
      </c>
      <c r="C1044" s="61" t="s">
        <v>980</v>
      </c>
      <c r="D1044" s="41">
        <v>1</v>
      </c>
      <c r="E1044" s="39" t="s">
        <v>478</v>
      </c>
      <c r="F1044" s="42">
        <v>0</v>
      </c>
      <c r="G1044" s="43">
        <v>0</v>
      </c>
      <c r="H1044" s="44">
        <v>1</v>
      </c>
      <c r="I1044" s="39">
        <v>0</v>
      </c>
      <c r="K1044" s="46">
        <f t="shared" si="25"/>
        <v>1</v>
      </c>
    </row>
    <row r="1045" spans="1:11" ht="20.100000000000001" customHeight="1" x14ac:dyDescent="0.3">
      <c r="A1045" s="39" t="s">
        <v>16</v>
      </c>
      <c r="B1045" s="39" t="s">
        <v>1741</v>
      </c>
      <c r="C1045" s="61" t="s">
        <v>9</v>
      </c>
      <c r="D1045" s="41" t="s">
        <v>9</v>
      </c>
      <c r="E1045" s="39" t="s">
        <v>479</v>
      </c>
      <c r="F1045" s="42">
        <v>5.75</v>
      </c>
      <c r="G1045" s="43">
        <v>6.55</v>
      </c>
      <c r="H1045" s="44">
        <v>1</v>
      </c>
      <c r="I1045" s="39">
        <v>0</v>
      </c>
      <c r="K1045" s="46" t="str">
        <f t="shared" si="25"/>
        <v>-</v>
      </c>
    </row>
    <row r="1046" spans="1:11" ht="20.100000000000001" customHeight="1" x14ac:dyDescent="0.3">
      <c r="A1046" s="39" t="s">
        <v>1302</v>
      </c>
      <c r="B1046" s="39" t="s">
        <v>30</v>
      </c>
      <c r="C1046" s="61" t="s">
        <v>980</v>
      </c>
      <c r="D1046" s="41">
        <v>1</v>
      </c>
      <c r="E1046" s="39" t="s">
        <v>480</v>
      </c>
      <c r="F1046" s="42">
        <v>0</v>
      </c>
      <c r="G1046" s="43">
        <v>0</v>
      </c>
      <c r="H1046" s="44">
        <v>1</v>
      </c>
      <c r="I1046" s="39">
        <v>0</v>
      </c>
      <c r="K1046" s="46">
        <f t="shared" si="25"/>
        <v>1</v>
      </c>
    </row>
    <row r="1047" spans="1:11" ht="20.100000000000001" customHeight="1" x14ac:dyDescent="0.3">
      <c r="A1047" s="39" t="s">
        <v>1301</v>
      </c>
      <c r="B1047" s="39" t="s">
        <v>15</v>
      </c>
      <c r="C1047" s="61" t="s">
        <v>9</v>
      </c>
      <c r="D1047" s="41" t="s">
        <v>9</v>
      </c>
      <c r="E1047" s="39" t="s">
        <v>481</v>
      </c>
      <c r="F1047" s="42">
        <v>0</v>
      </c>
      <c r="G1047" s="43">
        <v>0</v>
      </c>
      <c r="H1047" s="44">
        <v>1</v>
      </c>
      <c r="I1047" s="39">
        <v>0</v>
      </c>
      <c r="K1047" s="46" t="str">
        <f t="shared" si="25"/>
        <v>-</v>
      </c>
    </row>
    <row r="1048" spans="1:11" ht="20.100000000000001" customHeight="1" x14ac:dyDescent="0.3">
      <c r="A1048" s="39" t="s">
        <v>1301</v>
      </c>
      <c r="B1048" s="39" t="s">
        <v>908</v>
      </c>
      <c r="C1048" s="61" t="s">
        <v>1382</v>
      </c>
      <c r="D1048" s="41" t="s">
        <v>9</v>
      </c>
      <c r="E1048" s="39" t="s">
        <v>482</v>
      </c>
      <c r="F1048" s="42">
        <v>499</v>
      </c>
      <c r="G1048" s="43">
        <v>501</v>
      </c>
      <c r="H1048" s="44">
        <v>1</v>
      </c>
      <c r="I1048" s="39">
        <v>0</v>
      </c>
      <c r="K1048" s="46" t="str">
        <f t="shared" si="25"/>
        <v>-</v>
      </c>
    </row>
    <row r="1049" spans="1:11" ht="20.100000000000001" customHeight="1" x14ac:dyDescent="0.3">
      <c r="A1049" s="39" t="s">
        <v>1301</v>
      </c>
      <c r="B1049" s="39" t="s">
        <v>12</v>
      </c>
      <c r="C1049" s="61" t="s">
        <v>9</v>
      </c>
      <c r="D1049" s="41" t="s">
        <v>9</v>
      </c>
      <c r="E1049" s="39" t="s">
        <v>483</v>
      </c>
      <c r="F1049" s="42">
        <v>0</v>
      </c>
      <c r="G1049" s="43">
        <v>0</v>
      </c>
      <c r="H1049" s="44">
        <v>1</v>
      </c>
      <c r="I1049" s="39">
        <v>0</v>
      </c>
      <c r="K1049" s="46" t="str">
        <f t="shared" si="25"/>
        <v>-</v>
      </c>
    </row>
    <row r="1050" spans="1:11" ht="20.100000000000001" customHeight="1" x14ac:dyDescent="0.3">
      <c r="A1050" s="39" t="s">
        <v>1302</v>
      </c>
      <c r="B1050" s="39" t="s">
        <v>27</v>
      </c>
      <c r="C1050" s="61" t="s">
        <v>980</v>
      </c>
      <c r="D1050" s="41">
        <v>1</v>
      </c>
      <c r="E1050" s="39" t="s">
        <v>484</v>
      </c>
      <c r="F1050" s="42">
        <v>0</v>
      </c>
      <c r="G1050" s="43">
        <v>0</v>
      </c>
      <c r="H1050" s="44">
        <v>1</v>
      </c>
      <c r="I1050" s="39">
        <v>0</v>
      </c>
      <c r="K1050" s="46">
        <f t="shared" si="25"/>
        <v>1</v>
      </c>
    </row>
    <row r="1051" spans="1:11" ht="20.100000000000001" customHeight="1" x14ac:dyDescent="0.3">
      <c r="A1051" s="39" t="s">
        <v>16</v>
      </c>
      <c r="B1051" s="39" t="s">
        <v>1741</v>
      </c>
      <c r="C1051" s="61" t="s">
        <v>9</v>
      </c>
      <c r="D1051" s="41" t="s">
        <v>9</v>
      </c>
      <c r="E1051" s="39" t="s">
        <v>485</v>
      </c>
      <c r="F1051" s="42">
        <v>0.9</v>
      </c>
      <c r="G1051" s="43">
        <v>1.3</v>
      </c>
      <c r="H1051" s="44">
        <v>1</v>
      </c>
      <c r="I1051" s="39">
        <v>0</v>
      </c>
      <c r="K1051" s="46" t="str">
        <f t="shared" si="25"/>
        <v>-</v>
      </c>
    </row>
    <row r="1052" spans="1:11" ht="20.100000000000001" customHeight="1" x14ac:dyDescent="0.3">
      <c r="A1052" s="39" t="s">
        <v>1302</v>
      </c>
      <c r="B1052" s="39" t="s">
        <v>30</v>
      </c>
      <c r="C1052" s="61" t="s">
        <v>980</v>
      </c>
      <c r="D1052" s="41">
        <v>1</v>
      </c>
      <c r="E1052" s="39" t="s">
        <v>486</v>
      </c>
      <c r="F1052" s="42">
        <v>0</v>
      </c>
      <c r="G1052" s="43">
        <v>0</v>
      </c>
      <c r="H1052" s="44">
        <v>1</v>
      </c>
      <c r="I1052" s="39">
        <v>0</v>
      </c>
      <c r="K1052" s="46">
        <f t="shared" si="25"/>
        <v>1</v>
      </c>
    </row>
    <row r="1053" spans="1:11" ht="20.100000000000001" customHeight="1" x14ac:dyDescent="0.3">
      <c r="A1053" s="39" t="s">
        <v>1301</v>
      </c>
      <c r="B1053" s="39" t="s">
        <v>15</v>
      </c>
      <c r="C1053" s="61" t="s">
        <v>9</v>
      </c>
      <c r="D1053" s="41" t="s">
        <v>9</v>
      </c>
      <c r="E1053" s="39" t="s">
        <v>487</v>
      </c>
      <c r="F1053" s="42">
        <v>0</v>
      </c>
      <c r="G1053" s="43">
        <v>0</v>
      </c>
      <c r="H1053" s="44">
        <v>1</v>
      </c>
      <c r="I1053" s="39">
        <v>0</v>
      </c>
      <c r="K1053" s="46" t="str">
        <f t="shared" si="25"/>
        <v>-</v>
      </c>
    </row>
    <row r="1054" spans="1:11" ht="20.100000000000001" customHeight="1" x14ac:dyDescent="0.3">
      <c r="A1054" s="39" t="s">
        <v>1301</v>
      </c>
      <c r="B1054" s="39" t="s">
        <v>908</v>
      </c>
      <c r="C1054" s="61" t="s">
        <v>1383</v>
      </c>
      <c r="D1054" s="41" t="s">
        <v>9</v>
      </c>
      <c r="E1054" s="39" t="s">
        <v>488</v>
      </c>
      <c r="F1054" s="42">
        <v>999</v>
      </c>
      <c r="G1054" s="43">
        <v>1001</v>
      </c>
      <c r="H1054" s="44">
        <v>1</v>
      </c>
      <c r="I1054" s="39">
        <v>0</v>
      </c>
      <c r="K1054" s="46" t="str">
        <f t="shared" si="25"/>
        <v>-</v>
      </c>
    </row>
    <row r="1055" spans="1:11" ht="20.100000000000001" customHeight="1" x14ac:dyDescent="0.3">
      <c r="A1055" s="39" t="s">
        <v>1301</v>
      </c>
      <c r="B1055" s="39" t="s">
        <v>12</v>
      </c>
      <c r="C1055" s="61" t="s">
        <v>9</v>
      </c>
      <c r="D1055" s="41" t="s">
        <v>9</v>
      </c>
      <c r="E1055" s="39" t="s">
        <v>489</v>
      </c>
      <c r="F1055" s="42">
        <v>0</v>
      </c>
      <c r="G1055" s="43">
        <v>0</v>
      </c>
      <c r="H1055" s="44">
        <v>1</v>
      </c>
      <c r="I1055" s="39">
        <v>0</v>
      </c>
      <c r="K1055" s="46" t="str">
        <f t="shared" si="25"/>
        <v>-</v>
      </c>
    </row>
    <row r="1056" spans="1:11" ht="20.100000000000001" customHeight="1" x14ac:dyDescent="0.3">
      <c r="A1056" s="39" t="s">
        <v>1302</v>
      </c>
      <c r="B1056" s="39" t="s">
        <v>27</v>
      </c>
      <c r="C1056" s="61" t="s">
        <v>980</v>
      </c>
      <c r="D1056" s="41">
        <v>1</v>
      </c>
      <c r="E1056" s="39" t="s">
        <v>490</v>
      </c>
      <c r="F1056" s="42">
        <v>0</v>
      </c>
      <c r="G1056" s="43">
        <v>0</v>
      </c>
      <c r="H1056" s="44">
        <v>1</v>
      </c>
      <c r="I1056" s="39">
        <v>0</v>
      </c>
      <c r="K1056" s="46">
        <f t="shared" si="25"/>
        <v>1</v>
      </c>
    </row>
    <row r="1057" spans="1:11" ht="20.100000000000001" customHeight="1" x14ac:dyDescent="0.3">
      <c r="A1057" s="39" t="s">
        <v>16</v>
      </c>
      <c r="B1057" s="39" t="s">
        <v>1741</v>
      </c>
      <c r="C1057" s="61" t="s">
        <v>9</v>
      </c>
      <c r="D1057" s="41" t="s">
        <v>9</v>
      </c>
      <c r="E1057" s="39" t="s">
        <v>491</v>
      </c>
      <c r="F1057" s="42">
        <v>0.3</v>
      </c>
      <c r="G1057" s="43">
        <v>0.5</v>
      </c>
      <c r="H1057" s="44">
        <v>1</v>
      </c>
      <c r="I1057" s="39">
        <v>0</v>
      </c>
      <c r="K1057" s="46" t="str">
        <f t="shared" si="25"/>
        <v>-</v>
      </c>
    </row>
    <row r="1058" spans="1:11" ht="20.100000000000001" customHeight="1" x14ac:dyDescent="0.3">
      <c r="A1058" s="39" t="s">
        <v>1302</v>
      </c>
      <c r="B1058" s="39" t="s">
        <v>30</v>
      </c>
      <c r="C1058" s="61" t="s">
        <v>980</v>
      </c>
      <c r="D1058" s="41">
        <v>1</v>
      </c>
      <c r="E1058" s="39" t="s">
        <v>492</v>
      </c>
      <c r="F1058" s="42">
        <v>0</v>
      </c>
      <c r="G1058" s="43">
        <v>0</v>
      </c>
      <c r="H1058" s="44">
        <v>1</v>
      </c>
      <c r="I1058" s="39">
        <v>0</v>
      </c>
      <c r="K1058" s="46">
        <f t="shared" si="25"/>
        <v>1</v>
      </c>
    </row>
    <row r="1059" spans="1:11" ht="20.100000000000001" customHeight="1" x14ac:dyDescent="0.3">
      <c r="A1059" s="39" t="s">
        <v>1301</v>
      </c>
      <c r="B1059" s="39" t="s">
        <v>15</v>
      </c>
      <c r="C1059" s="61" t="s">
        <v>9</v>
      </c>
      <c r="D1059" s="41" t="s">
        <v>9</v>
      </c>
      <c r="E1059" s="39" t="s">
        <v>493</v>
      </c>
      <c r="F1059" s="42">
        <v>0</v>
      </c>
      <c r="G1059" s="43">
        <v>0</v>
      </c>
      <c r="H1059" s="44">
        <v>1</v>
      </c>
      <c r="I1059" s="39">
        <v>0</v>
      </c>
      <c r="K1059" s="46" t="str">
        <f t="shared" si="25"/>
        <v>-</v>
      </c>
    </row>
    <row r="1060" spans="1:11" ht="20.100000000000001" customHeight="1" x14ac:dyDescent="0.3">
      <c r="A1060" s="39" t="s">
        <v>1301</v>
      </c>
      <c r="B1060" s="39" t="s">
        <v>10</v>
      </c>
      <c r="C1060" s="61" t="s">
        <v>1729</v>
      </c>
      <c r="D1060" s="41" t="s">
        <v>9</v>
      </c>
      <c r="E1060" s="39" t="s">
        <v>1732</v>
      </c>
      <c r="F1060" s="42">
        <v>1.98</v>
      </c>
      <c r="G1060" s="43">
        <v>2.02</v>
      </c>
      <c r="H1060" s="44">
        <v>1</v>
      </c>
      <c r="I1060" s="39">
        <v>0</v>
      </c>
      <c r="K1060" s="46" t="str">
        <f t="shared" si="25"/>
        <v>-</v>
      </c>
    </row>
    <row r="1061" spans="1:11" ht="20.100000000000001" customHeight="1" x14ac:dyDescent="0.3">
      <c r="A1061" s="39" t="s">
        <v>1301</v>
      </c>
      <c r="B1061" s="39" t="s">
        <v>908</v>
      </c>
      <c r="C1061" s="61" t="s">
        <v>1384</v>
      </c>
      <c r="D1061" s="41" t="s">
        <v>9</v>
      </c>
      <c r="E1061" s="39" t="s">
        <v>1493</v>
      </c>
      <c r="F1061" s="42">
        <v>199</v>
      </c>
      <c r="G1061" s="43">
        <v>201</v>
      </c>
      <c r="H1061" s="44">
        <v>1</v>
      </c>
      <c r="I1061" s="39">
        <v>0</v>
      </c>
      <c r="K1061" s="46" t="str">
        <f t="shared" si="25"/>
        <v>-</v>
      </c>
    </row>
    <row r="1062" spans="1:11" ht="20.100000000000001" customHeight="1" x14ac:dyDescent="0.3">
      <c r="A1062" s="39" t="s">
        <v>1301</v>
      </c>
      <c r="B1062" s="39" t="s">
        <v>12</v>
      </c>
      <c r="C1062" s="61" t="s">
        <v>9</v>
      </c>
      <c r="D1062" s="41" t="s">
        <v>9</v>
      </c>
      <c r="E1062" s="39" t="s">
        <v>1494</v>
      </c>
      <c r="F1062" s="42">
        <v>0</v>
      </c>
      <c r="G1062" s="43">
        <v>0</v>
      </c>
      <c r="H1062" s="44">
        <v>1</v>
      </c>
      <c r="I1062" s="39">
        <v>0</v>
      </c>
      <c r="K1062" s="46" t="str">
        <f t="shared" si="25"/>
        <v>-</v>
      </c>
    </row>
    <row r="1063" spans="1:11" ht="20.100000000000001" customHeight="1" x14ac:dyDescent="0.3">
      <c r="A1063" s="39" t="s">
        <v>1302</v>
      </c>
      <c r="B1063" s="39" t="s">
        <v>27</v>
      </c>
      <c r="C1063" s="61">
        <v>29</v>
      </c>
      <c r="D1063" s="41">
        <v>2</v>
      </c>
      <c r="E1063" s="39" t="s">
        <v>1114</v>
      </c>
      <c r="F1063" s="42">
        <v>0</v>
      </c>
      <c r="G1063" s="43">
        <v>0</v>
      </c>
      <c r="H1063" s="44">
        <v>1</v>
      </c>
      <c r="I1063" s="39">
        <v>0</v>
      </c>
      <c r="K1063" s="46">
        <f t="shared" si="25"/>
        <v>2</v>
      </c>
    </row>
    <row r="1064" spans="1:11" ht="20.100000000000001" customHeight="1" x14ac:dyDescent="0.3">
      <c r="A1064" s="39" t="s">
        <v>1302</v>
      </c>
      <c r="B1064" s="39" t="s">
        <v>27</v>
      </c>
      <c r="C1064" s="61">
        <v>8</v>
      </c>
      <c r="D1064" s="41">
        <v>1</v>
      </c>
      <c r="E1064" s="39" t="s">
        <v>1114</v>
      </c>
      <c r="F1064" s="42">
        <v>0</v>
      </c>
      <c r="G1064" s="43">
        <v>0</v>
      </c>
      <c r="H1064" s="44">
        <v>1</v>
      </c>
      <c r="I1064" s="39">
        <v>0</v>
      </c>
      <c r="K1064" s="46">
        <f t="shared" si="25"/>
        <v>1</v>
      </c>
    </row>
    <row r="1065" spans="1:11" ht="20.100000000000001" customHeight="1" x14ac:dyDescent="0.3">
      <c r="A1065" s="39" t="s">
        <v>1303</v>
      </c>
      <c r="B1065" s="39" t="s">
        <v>27</v>
      </c>
      <c r="C1065" s="61">
        <v>129</v>
      </c>
      <c r="D1065" s="41" t="s">
        <v>9</v>
      </c>
      <c r="E1065" s="39" t="s">
        <v>1114</v>
      </c>
      <c r="F1065" s="42">
        <v>0</v>
      </c>
      <c r="G1065" s="43">
        <v>0</v>
      </c>
      <c r="H1065" s="44">
        <v>1</v>
      </c>
      <c r="I1065" s="39">
        <v>0</v>
      </c>
      <c r="K1065" s="46" t="str">
        <f t="shared" si="25"/>
        <v>-</v>
      </c>
    </row>
    <row r="1066" spans="1:11" ht="20.100000000000001" customHeight="1" x14ac:dyDescent="0.3">
      <c r="A1066" s="39" t="s">
        <v>16</v>
      </c>
      <c r="B1066" s="39" t="s">
        <v>1741</v>
      </c>
      <c r="C1066" s="61" t="s">
        <v>9</v>
      </c>
      <c r="D1066" s="41" t="s">
        <v>9</v>
      </c>
      <c r="E1066" s="39" t="s">
        <v>494</v>
      </c>
      <c r="F1066" s="42">
        <v>0.9</v>
      </c>
      <c r="G1066" s="43">
        <v>1.1000000000000001</v>
      </c>
      <c r="H1066" s="44">
        <v>1</v>
      </c>
      <c r="I1066" s="39">
        <v>0</v>
      </c>
      <c r="K1066" s="46" t="str">
        <f t="shared" si="25"/>
        <v>-</v>
      </c>
    </row>
    <row r="1067" spans="1:11" ht="20.100000000000001" customHeight="1" x14ac:dyDescent="0.3">
      <c r="A1067" s="39" t="s">
        <v>1303</v>
      </c>
      <c r="B1067" s="39" t="s">
        <v>30</v>
      </c>
      <c r="C1067" s="61">
        <v>129</v>
      </c>
      <c r="D1067" s="41" t="s">
        <v>9</v>
      </c>
      <c r="E1067" s="39" t="s">
        <v>495</v>
      </c>
      <c r="F1067" s="42">
        <v>0</v>
      </c>
      <c r="G1067" s="43">
        <v>0</v>
      </c>
      <c r="H1067" s="44">
        <v>1</v>
      </c>
      <c r="I1067" s="39">
        <v>0</v>
      </c>
      <c r="K1067" s="46" t="str">
        <f t="shared" si="25"/>
        <v>-</v>
      </c>
    </row>
    <row r="1068" spans="1:11" ht="20.100000000000001" customHeight="1" x14ac:dyDescent="0.3">
      <c r="A1068" s="39" t="s">
        <v>1302</v>
      </c>
      <c r="B1068" s="39" t="s">
        <v>30</v>
      </c>
      <c r="C1068" s="61">
        <v>8</v>
      </c>
      <c r="D1068" s="41">
        <v>1</v>
      </c>
      <c r="E1068" s="39" t="s">
        <v>495</v>
      </c>
      <c r="F1068" s="42">
        <v>0</v>
      </c>
      <c r="G1068" s="43">
        <v>0</v>
      </c>
      <c r="H1068" s="44">
        <v>1</v>
      </c>
      <c r="I1068" s="39">
        <v>0</v>
      </c>
      <c r="K1068" s="46">
        <f t="shared" si="25"/>
        <v>1</v>
      </c>
    </row>
    <row r="1069" spans="1:11" ht="20.100000000000001" customHeight="1" x14ac:dyDescent="0.3">
      <c r="A1069" s="39" t="s">
        <v>1302</v>
      </c>
      <c r="B1069" s="39" t="s">
        <v>30</v>
      </c>
      <c r="C1069" s="61">
        <v>29</v>
      </c>
      <c r="D1069" s="41">
        <v>2</v>
      </c>
      <c r="E1069" s="39" t="s">
        <v>495</v>
      </c>
      <c r="F1069" s="42">
        <v>0</v>
      </c>
      <c r="G1069" s="43">
        <v>0</v>
      </c>
      <c r="H1069" s="44">
        <v>1</v>
      </c>
      <c r="I1069" s="39">
        <v>0</v>
      </c>
      <c r="K1069" s="46">
        <f t="shared" si="25"/>
        <v>2</v>
      </c>
    </row>
    <row r="1070" spans="1:11" ht="20.100000000000001" customHeight="1" x14ac:dyDescent="0.3">
      <c r="A1070" s="39" t="s">
        <v>1302</v>
      </c>
      <c r="B1070" s="39" t="s">
        <v>27</v>
      </c>
      <c r="C1070" s="61" t="s">
        <v>980</v>
      </c>
      <c r="D1070" s="41">
        <v>1</v>
      </c>
      <c r="E1070" s="39" t="s">
        <v>496</v>
      </c>
      <c r="F1070" s="42">
        <v>0</v>
      </c>
      <c r="G1070" s="43">
        <v>0</v>
      </c>
      <c r="H1070" s="44">
        <v>1</v>
      </c>
      <c r="I1070" s="39">
        <v>0</v>
      </c>
      <c r="K1070" s="46">
        <f t="shared" si="25"/>
        <v>1</v>
      </c>
    </row>
    <row r="1071" spans="1:11" ht="20.100000000000001" customHeight="1" x14ac:dyDescent="0.3">
      <c r="A1071" s="39" t="s">
        <v>16</v>
      </c>
      <c r="B1071" s="39" t="s">
        <v>1742</v>
      </c>
      <c r="C1071" s="61" t="s">
        <v>1111</v>
      </c>
      <c r="D1071" s="41" t="s">
        <v>9</v>
      </c>
      <c r="E1071" s="39" t="s">
        <v>1115</v>
      </c>
      <c r="F1071" s="42">
        <v>-100</v>
      </c>
      <c r="G1071" s="43">
        <v>100</v>
      </c>
      <c r="H1071" s="44">
        <v>1</v>
      </c>
      <c r="I1071" s="39">
        <v>0</v>
      </c>
      <c r="K1071" s="46" t="str">
        <f t="shared" si="25"/>
        <v>-</v>
      </c>
    </row>
    <row r="1072" spans="1:11" ht="20.100000000000001" customHeight="1" x14ac:dyDescent="0.3">
      <c r="A1072" s="39" t="s">
        <v>1302</v>
      </c>
      <c r="B1072" s="39" t="s">
        <v>30</v>
      </c>
      <c r="C1072" s="61" t="s">
        <v>980</v>
      </c>
      <c r="D1072" s="41">
        <v>1</v>
      </c>
      <c r="E1072" s="39" t="s">
        <v>497</v>
      </c>
      <c r="F1072" s="42">
        <v>0</v>
      </c>
      <c r="G1072" s="43">
        <v>0</v>
      </c>
      <c r="H1072" s="44">
        <v>1</v>
      </c>
      <c r="I1072" s="39">
        <v>0</v>
      </c>
      <c r="K1072" s="46">
        <f t="shared" si="25"/>
        <v>1</v>
      </c>
    </row>
    <row r="1073" spans="1:11" ht="20.100000000000001" customHeight="1" x14ac:dyDescent="0.3">
      <c r="A1073" s="39" t="s">
        <v>1302</v>
      </c>
      <c r="B1073" s="39" t="s">
        <v>27</v>
      </c>
      <c r="C1073" s="61" t="s">
        <v>969</v>
      </c>
      <c r="D1073" s="41">
        <v>1</v>
      </c>
      <c r="E1073" s="39" t="s">
        <v>496</v>
      </c>
      <c r="F1073" s="42">
        <v>0</v>
      </c>
      <c r="G1073" s="43">
        <v>0</v>
      </c>
      <c r="H1073" s="44">
        <v>1</v>
      </c>
      <c r="I1073" s="39">
        <v>0</v>
      </c>
      <c r="K1073" s="46">
        <f t="shared" si="25"/>
        <v>1</v>
      </c>
    </row>
    <row r="1074" spans="1:11" ht="20.100000000000001" customHeight="1" x14ac:dyDescent="0.3">
      <c r="A1074" s="39" t="s">
        <v>16</v>
      </c>
      <c r="B1074" s="39" t="s">
        <v>1742</v>
      </c>
      <c r="C1074" s="61" t="s">
        <v>1112</v>
      </c>
      <c r="D1074" s="41" t="s">
        <v>9</v>
      </c>
      <c r="E1074" s="39" t="s">
        <v>1116</v>
      </c>
      <c r="F1074" s="42">
        <v>-100</v>
      </c>
      <c r="G1074" s="43">
        <v>100</v>
      </c>
      <c r="H1074" s="44">
        <v>1</v>
      </c>
      <c r="I1074" s="39">
        <v>0</v>
      </c>
      <c r="K1074" s="46" t="str">
        <f t="shared" si="25"/>
        <v>-</v>
      </c>
    </row>
    <row r="1075" spans="1:11" ht="20.100000000000001" customHeight="1" x14ac:dyDescent="0.3">
      <c r="A1075" s="39" t="s">
        <v>1302</v>
      </c>
      <c r="B1075" s="39" t="s">
        <v>30</v>
      </c>
      <c r="C1075" s="61" t="s">
        <v>969</v>
      </c>
      <c r="D1075" s="41">
        <v>1</v>
      </c>
      <c r="E1075" s="39" t="s">
        <v>497</v>
      </c>
      <c r="F1075" s="42">
        <v>0</v>
      </c>
      <c r="G1075" s="43">
        <v>0</v>
      </c>
      <c r="H1075" s="44">
        <v>1</v>
      </c>
      <c r="I1075" s="39">
        <v>0</v>
      </c>
      <c r="K1075" s="46">
        <f t="shared" si="25"/>
        <v>1</v>
      </c>
    </row>
    <row r="1076" spans="1:11" ht="20.100000000000001" customHeight="1" x14ac:dyDescent="0.3">
      <c r="A1076" s="39" t="s">
        <v>13</v>
      </c>
      <c r="B1076" s="39" t="s">
        <v>972</v>
      </c>
      <c r="C1076" s="61" t="s">
        <v>1113</v>
      </c>
      <c r="D1076" s="41" t="s">
        <v>9</v>
      </c>
      <c r="E1076" s="39" t="s">
        <v>1116</v>
      </c>
      <c r="F1076" s="42">
        <v>0.53</v>
      </c>
      <c r="G1076" s="43">
        <v>0.83</v>
      </c>
      <c r="H1076" s="44">
        <v>1</v>
      </c>
      <c r="I1076" s="39">
        <v>0</v>
      </c>
      <c r="K1076" s="46" t="str">
        <f t="shared" si="25"/>
        <v>-</v>
      </c>
    </row>
    <row r="1077" spans="1:11" ht="20.100000000000001" customHeight="1" x14ac:dyDescent="0.3">
      <c r="A1077" s="39" t="s">
        <v>1301</v>
      </c>
      <c r="B1077" s="39" t="s">
        <v>15</v>
      </c>
      <c r="C1077" s="61" t="s">
        <v>9</v>
      </c>
      <c r="D1077" s="41" t="s">
        <v>9</v>
      </c>
      <c r="E1077" s="39" t="s">
        <v>498</v>
      </c>
      <c r="F1077" s="42">
        <v>0</v>
      </c>
      <c r="G1077" s="43">
        <v>0</v>
      </c>
      <c r="H1077" s="44">
        <v>1</v>
      </c>
      <c r="I1077" s="39">
        <v>0</v>
      </c>
      <c r="K1077" s="46" t="str">
        <f t="shared" si="25"/>
        <v>-</v>
      </c>
    </row>
    <row r="1078" spans="1:11" ht="20.100000000000001" customHeight="1" x14ac:dyDescent="0.3">
      <c r="A1078" s="39" t="s">
        <v>1301</v>
      </c>
      <c r="B1078" s="39" t="s">
        <v>908</v>
      </c>
      <c r="C1078" s="61" t="s">
        <v>1385</v>
      </c>
      <c r="D1078" s="41" t="s">
        <v>9</v>
      </c>
      <c r="E1078" s="39" t="s">
        <v>499</v>
      </c>
      <c r="F1078" s="42">
        <v>299</v>
      </c>
      <c r="G1078" s="43">
        <v>301</v>
      </c>
      <c r="H1078" s="44">
        <v>1</v>
      </c>
      <c r="I1078" s="39">
        <v>0</v>
      </c>
      <c r="K1078" s="46" t="str">
        <f t="shared" si="25"/>
        <v>-</v>
      </c>
    </row>
    <row r="1079" spans="1:11" ht="20.100000000000001" customHeight="1" x14ac:dyDescent="0.3">
      <c r="A1079" s="39" t="s">
        <v>1301</v>
      </c>
      <c r="B1079" s="39" t="s">
        <v>12</v>
      </c>
      <c r="C1079" s="61" t="s">
        <v>9</v>
      </c>
      <c r="D1079" s="41" t="s">
        <v>9</v>
      </c>
      <c r="E1079" s="39" t="s">
        <v>500</v>
      </c>
      <c r="F1079" s="42">
        <v>0</v>
      </c>
      <c r="G1079" s="43">
        <v>0</v>
      </c>
      <c r="H1079" s="44">
        <v>1</v>
      </c>
      <c r="I1079" s="39">
        <v>0</v>
      </c>
      <c r="K1079" s="46" t="str">
        <f t="shared" si="25"/>
        <v>-</v>
      </c>
    </row>
    <row r="1080" spans="1:11" ht="20.100000000000001" customHeight="1" x14ac:dyDescent="0.3">
      <c r="A1080" s="39" t="s">
        <v>1302</v>
      </c>
      <c r="B1080" s="39" t="s">
        <v>27</v>
      </c>
      <c r="C1080" s="61" t="s">
        <v>980</v>
      </c>
      <c r="D1080" s="41">
        <v>1</v>
      </c>
      <c r="E1080" s="39" t="s">
        <v>501</v>
      </c>
      <c r="F1080" s="42">
        <v>0</v>
      </c>
      <c r="G1080" s="43">
        <v>0</v>
      </c>
      <c r="H1080" s="44">
        <v>1</v>
      </c>
      <c r="I1080" s="39">
        <v>0</v>
      </c>
      <c r="K1080" s="46">
        <f t="shared" si="25"/>
        <v>1</v>
      </c>
    </row>
    <row r="1081" spans="1:11" ht="20.100000000000001" customHeight="1" x14ac:dyDescent="0.3">
      <c r="A1081" s="39" t="s">
        <v>16</v>
      </c>
      <c r="B1081" s="39" t="s">
        <v>1742</v>
      </c>
      <c r="C1081" s="61" t="s">
        <v>1111</v>
      </c>
      <c r="D1081" s="41" t="s">
        <v>9</v>
      </c>
      <c r="E1081" s="39" t="s">
        <v>502</v>
      </c>
      <c r="F1081" s="42">
        <v>0.36</v>
      </c>
      <c r="G1081" s="43">
        <v>0.66</v>
      </c>
      <c r="H1081" s="44">
        <v>1</v>
      </c>
      <c r="I1081" s="39">
        <v>0</v>
      </c>
      <c r="K1081" s="46" t="str">
        <f t="shared" si="25"/>
        <v>-</v>
      </c>
    </row>
    <row r="1082" spans="1:11" ht="20.100000000000001" customHeight="1" x14ac:dyDescent="0.3">
      <c r="A1082" s="39" t="s">
        <v>1302</v>
      </c>
      <c r="B1082" s="39" t="s">
        <v>30</v>
      </c>
      <c r="C1082" s="61" t="s">
        <v>980</v>
      </c>
      <c r="D1082" s="41">
        <v>1</v>
      </c>
      <c r="E1082" s="39" t="s">
        <v>503</v>
      </c>
      <c r="F1082" s="42">
        <v>0</v>
      </c>
      <c r="G1082" s="43">
        <v>0</v>
      </c>
      <c r="H1082" s="44">
        <v>1</v>
      </c>
      <c r="I1082" s="39">
        <v>0</v>
      </c>
      <c r="K1082" s="46">
        <f t="shared" si="25"/>
        <v>1</v>
      </c>
    </row>
    <row r="1083" spans="1:11" ht="20.100000000000001" customHeight="1" x14ac:dyDescent="0.3">
      <c r="A1083" s="39" t="s">
        <v>1302</v>
      </c>
      <c r="B1083" s="39" t="s">
        <v>27</v>
      </c>
      <c r="C1083" s="61" t="s">
        <v>969</v>
      </c>
      <c r="D1083" s="41">
        <v>1</v>
      </c>
      <c r="E1083" s="39" t="s">
        <v>501</v>
      </c>
      <c r="F1083" s="42">
        <v>0</v>
      </c>
      <c r="G1083" s="43">
        <v>0</v>
      </c>
      <c r="H1083" s="44">
        <v>1</v>
      </c>
      <c r="I1083" s="39">
        <v>0</v>
      </c>
      <c r="K1083" s="46">
        <f t="shared" si="25"/>
        <v>1</v>
      </c>
    </row>
    <row r="1084" spans="1:11" ht="20.100000000000001" customHeight="1" x14ac:dyDescent="0.3">
      <c r="A1084" s="39" t="s">
        <v>16</v>
      </c>
      <c r="B1084" s="39" t="s">
        <v>1742</v>
      </c>
      <c r="C1084" s="61" t="s">
        <v>1112</v>
      </c>
      <c r="D1084" s="41" t="s">
        <v>9</v>
      </c>
      <c r="E1084" s="39" t="s">
        <v>502</v>
      </c>
      <c r="F1084" s="42">
        <v>0.36</v>
      </c>
      <c r="G1084" s="43">
        <v>0.66</v>
      </c>
      <c r="H1084" s="44">
        <v>1</v>
      </c>
      <c r="I1084" s="39">
        <v>0</v>
      </c>
      <c r="K1084" s="46" t="str">
        <f t="shared" si="25"/>
        <v>-</v>
      </c>
    </row>
    <row r="1085" spans="1:11" ht="20.100000000000001" customHeight="1" x14ac:dyDescent="0.3">
      <c r="A1085" s="39" t="s">
        <v>1302</v>
      </c>
      <c r="B1085" s="39" t="s">
        <v>30</v>
      </c>
      <c r="C1085" s="61" t="s">
        <v>969</v>
      </c>
      <c r="D1085" s="41">
        <v>1</v>
      </c>
      <c r="E1085" s="39" t="s">
        <v>503</v>
      </c>
      <c r="F1085" s="42">
        <v>0</v>
      </c>
      <c r="G1085" s="43">
        <v>0</v>
      </c>
      <c r="H1085" s="44">
        <v>1</v>
      </c>
      <c r="I1085" s="39">
        <v>0</v>
      </c>
      <c r="K1085" s="46">
        <f t="shared" si="25"/>
        <v>1</v>
      </c>
    </row>
    <row r="1086" spans="1:11" ht="20.100000000000001" customHeight="1" x14ac:dyDescent="0.3">
      <c r="A1086" s="39" t="s">
        <v>13</v>
      </c>
      <c r="B1086" s="39" t="s">
        <v>972</v>
      </c>
      <c r="C1086" s="61" t="s">
        <v>1113</v>
      </c>
      <c r="D1086" s="41" t="s">
        <v>9</v>
      </c>
      <c r="E1086" s="39" t="s">
        <v>1117</v>
      </c>
      <c r="F1086" s="42">
        <v>0.36</v>
      </c>
      <c r="G1086" s="43">
        <v>0.66</v>
      </c>
      <c r="H1086" s="44">
        <v>1</v>
      </c>
      <c r="I1086" s="39">
        <v>0</v>
      </c>
      <c r="K1086" s="46" t="str">
        <f t="shared" si="25"/>
        <v>-</v>
      </c>
    </row>
    <row r="1087" spans="1:11" ht="20.100000000000001" customHeight="1" x14ac:dyDescent="0.3">
      <c r="A1087" s="39" t="s">
        <v>1301</v>
      </c>
      <c r="B1087" s="39" t="s">
        <v>15</v>
      </c>
      <c r="C1087" s="61" t="s">
        <v>9</v>
      </c>
      <c r="D1087" s="41" t="s">
        <v>9</v>
      </c>
      <c r="E1087" s="39" t="s">
        <v>504</v>
      </c>
      <c r="F1087" s="42">
        <v>0</v>
      </c>
      <c r="G1087" s="43">
        <v>0</v>
      </c>
      <c r="H1087" s="44">
        <v>1</v>
      </c>
      <c r="I1087" s="39">
        <v>0</v>
      </c>
      <c r="K1087" s="46" t="str">
        <f t="shared" si="25"/>
        <v>-</v>
      </c>
    </row>
    <row r="1088" spans="1:11" ht="20.100000000000001" customHeight="1" x14ac:dyDescent="0.3">
      <c r="A1088" s="39" t="s">
        <v>1301</v>
      </c>
      <c r="B1088" s="39" t="s">
        <v>908</v>
      </c>
      <c r="C1088" s="61" t="s">
        <v>1382</v>
      </c>
      <c r="D1088" s="41" t="s">
        <v>9</v>
      </c>
      <c r="E1088" s="39" t="s">
        <v>505</v>
      </c>
      <c r="F1088" s="42">
        <v>499</v>
      </c>
      <c r="G1088" s="43">
        <v>501</v>
      </c>
      <c r="H1088" s="44">
        <v>1</v>
      </c>
      <c r="I1088" s="39">
        <v>0</v>
      </c>
      <c r="K1088" s="46" t="str">
        <f t="shared" si="25"/>
        <v>-</v>
      </c>
    </row>
    <row r="1089" spans="1:11" ht="20.100000000000001" customHeight="1" x14ac:dyDescent="0.3">
      <c r="A1089" s="39" t="s">
        <v>1301</v>
      </c>
      <c r="B1089" s="39" t="s">
        <v>12</v>
      </c>
      <c r="C1089" s="61" t="s">
        <v>9</v>
      </c>
      <c r="D1089" s="41" t="s">
        <v>9</v>
      </c>
      <c r="E1089" s="39" t="s">
        <v>506</v>
      </c>
      <c r="F1089" s="42">
        <v>0</v>
      </c>
      <c r="G1089" s="43">
        <v>0</v>
      </c>
      <c r="H1089" s="44">
        <v>1</v>
      </c>
      <c r="I1089" s="39">
        <v>0</v>
      </c>
      <c r="K1089" s="46" t="str">
        <f t="shared" si="25"/>
        <v>-</v>
      </c>
    </row>
    <row r="1090" spans="1:11" ht="20.100000000000001" customHeight="1" x14ac:dyDescent="0.3">
      <c r="A1090" s="39" t="s">
        <v>1302</v>
      </c>
      <c r="B1090" s="39" t="s">
        <v>27</v>
      </c>
      <c r="C1090" s="61" t="s">
        <v>980</v>
      </c>
      <c r="D1090" s="41">
        <v>1</v>
      </c>
      <c r="E1090" s="39" t="s">
        <v>507</v>
      </c>
      <c r="F1090" s="42">
        <v>0</v>
      </c>
      <c r="G1090" s="43">
        <v>0</v>
      </c>
      <c r="H1090" s="44">
        <v>1</v>
      </c>
      <c r="I1090" s="39">
        <v>0</v>
      </c>
      <c r="K1090" s="46">
        <f t="shared" ref="K1090:K1153" si="26">IF(ISNUMBER(SEARCH("MK_", A1090)), IF(ISNUMBER(SEARCH("1", A1090)), 1, IF(ISNUMBER(SEARCH("2", A1090)), 2, IF(ISNUMBER(SEARCH("3", A1090)), 3, IF(ISNUMBER(SEARCH("4", A1090)), 4, IF(ISNUMBER(SEARCH("5", A1090)), 5, "-"))))),D1090)</f>
        <v>1</v>
      </c>
    </row>
    <row r="1091" spans="1:11" ht="20.100000000000001" customHeight="1" x14ac:dyDescent="0.3">
      <c r="A1091" s="39" t="s">
        <v>16</v>
      </c>
      <c r="B1091" s="39" t="s">
        <v>1742</v>
      </c>
      <c r="C1091" s="61" t="s">
        <v>1111</v>
      </c>
      <c r="D1091" s="41" t="s">
        <v>9</v>
      </c>
      <c r="E1091" s="39" t="s">
        <v>508</v>
      </c>
      <c r="F1091" s="42">
        <v>-100</v>
      </c>
      <c r="G1091" s="43">
        <v>100</v>
      </c>
      <c r="H1091" s="44">
        <v>1</v>
      </c>
      <c r="I1091" s="39">
        <v>0</v>
      </c>
      <c r="K1091" s="46" t="str">
        <f t="shared" si="26"/>
        <v>-</v>
      </c>
    </row>
    <row r="1092" spans="1:11" ht="20.100000000000001" customHeight="1" x14ac:dyDescent="0.3">
      <c r="A1092" s="39" t="s">
        <v>1302</v>
      </c>
      <c r="B1092" s="39" t="s">
        <v>30</v>
      </c>
      <c r="C1092" s="61" t="s">
        <v>980</v>
      </c>
      <c r="D1092" s="41">
        <v>1</v>
      </c>
      <c r="E1092" s="39" t="s">
        <v>509</v>
      </c>
      <c r="F1092" s="42">
        <v>0</v>
      </c>
      <c r="G1092" s="43">
        <v>0</v>
      </c>
      <c r="H1092" s="44">
        <v>1</v>
      </c>
      <c r="I1092" s="39">
        <v>0</v>
      </c>
      <c r="K1092" s="46">
        <f t="shared" si="26"/>
        <v>1</v>
      </c>
    </row>
    <row r="1093" spans="1:11" ht="20.100000000000001" customHeight="1" x14ac:dyDescent="0.3">
      <c r="A1093" s="39" t="s">
        <v>1302</v>
      </c>
      <c r="B1093" s="39" t="s">
        <v>27</v>
      </c>
      <c r="C1093" s="61" t="s">
        <v>969</v>
      </c>
      <c r="D1093" s="41">
        <v>1</v>
      </c>
      <c r="E1093" s="39" t="s">
        <v>507</v>
      </c>
      <c r="F1093" s="42">
        <v>0</v>
      </c>
      <c r="G1093" s="43">
        <v>0</v>
      </c>
      <c r="H1093" s="44">
        <v>1</v>
      </c>
      <c r="I1093" s="39">
        <v>0</v>
      </c>
      <c r="K1093" s="46">
        <f t="shared" si="26"/>
        <v>1</v>
      </c>
    </row>
    <row r="1094" spans="1:11" ht="20.100000000000001" customHeight="1" x14ac:dyDescent="0.3">
      <c r="A1094" s="39" t="s">
        <v>16</v>
      </c>
      <c r="B1094" s="39" t="s">
        <v>1742</v>
      </c>
      <c r="C1094" s="61" t="s">
        <v>1112</v>
      </c>
      <c r="D1094" s="41" t="s">
        <v>9</v>
      </c>
      <c r="E1094" s="39" t="s">
        <v>508</v>
      </c>
      <c r="F1094" s="42">
        <v>-100</v>
      </c>
      <c r="G1094" s="43">
        <v>100</v>
      </c>
      <c r="H1094" s="44">
        <v>1</v>
      </c>
      <c r="I1094" s="39">
        <v>0</v>
      </c>
      <c r="K1094" s="46" t="str">
        <f t="shared" si="26"/>
        <v>-</v>
      </c>
    </row>
    <row r="1095" spans="1:11" ht="20.100000000000001" customHeight="1" x14ac:dyDescent="0.3">
      <c r="A1095" s="39" t="s">
        <v>1302</v>
      </c>
      <c r="B1095" s="39" t="s">
        <v>30</v>
      </c>
      <c r="C1095" s="61" t="s">
        <v>969</v>
      </c>
      <c r="D1095" s="41">
        <v>1</v>
      </c>
      <c r="E1095" s="39" t="s">
        <v>509</v>
      </c>
      <c r="F1095" s="42">
        <v>0</v>
      </c>
      <c r="G1095" s="43">
        <v>0</v>
      </c>
      <c r="H1095" s="44">
        <v>1</v>
      </c>
      <c r="I1095" s="39">
        <v>0</v>
      </c>
      <c r="K1095" s="46">
        <f t="shared" si="26"/>
        <v>1</v>
      </c>
    </row>
    <row r="1096" spans="1:11" ht="20.100000000000001" customHeight="1" x14ac:dyDescent="0.3">
      <c r="A1096" s="39" t="s">
        <v>13</v>
      </c>
      <c r="B1096" s="39" t="s">
        <v>972</v>
      </c>
      <c r="C1096" s="61" t="s">
        <v>1113</v>
      </c>
      <c r="D1096" s="41" t="s">
        <v>9</v>
      </c>
      <c r="E1096" s="39" t="s">
        <v>1118</v>
      </c>
      <c r="F1096" s="42">
        <v>0.18</v>
      </c>
      <c r="G1096" s="43">
        <v>0.38</v>
      </c>
      <c r="H1096" s="44">
        <v>1</v>
      </c>
      <c r="I1096" s="39">
        <v>0</v>
      </c>
      <c r="K1096" s="46" t="str">
        <f t="shared" si="26"/>
        <v>-</v>
      </c>
    </row>
    <row r="1097" spans="1:11" ht="20.100000000000001" customHeight="1" x14ac:dyDescent="0.3">
      <c r="A1097" s="39" t="s">
        <v>1301</v>
      </c>
      <c r="B1097" s="39" t="s">
        <v>15</v>
      </c>
      <c r="C1097" s="61" t="s">
        <v>9</v>
      </c>
      <c r="D1097" s="41" t="s">
        <v>9</v>
      </c>
      <c r="E1097" s="39" t="s">
        <v>510</v>
      </c>
      <c r="F1097" s="42">
        <v>0</v>
      </c>
      <c r="G1097" s="43">
        <v>0</v>
      </c>
      <c r="H1097" s="44">
        <v>1</v>
      </c>
      <c r="I1097" s="39">
        <v>0</v>
      </c>
      <c r="K1097" s="46" t="str">
        <f t="shared" si="26"/>
        <v>-</v>
      </c>
    </row>
    <row r="1098" spans="1:11" ht="20.100000000000001" customHeight="1" x14ac:dyDescent="0.3">
      <c r="A1098" s="39" t="s">
        <v>1301</v>
      </c>
      <c r="B1098" s="39" t="s">
        <v>10</v>
      </c>
      <c r="C1098" s="61" t="s">
        <v>1727</v>
      </c>
      <c r="D1098" s="41" t="s">
        <v>9</v>
      </c>
      <c r="E1098" s="39" t="s">
        <v>1733</v>
      </c>
      <c r="F1098" s="42">
        <v>3.98</v>
      </c>
      <c r="G1098" s="43">
        <v>4.0199999999999996</v>
      </c>
      <c r="H1098" s="44">
        <v>1</v>
      </c>
      <c r="I1098" s="39">
        <v>0</v>
      </c>
      <c r="K1098" s="46" t="str">
        <f t="shared" si="26"/>
        <v>-</v>
      </c>
    </row>
    <row r="1099" spans="1:11" ht="20.100000000000001" customHeight="1" x14ac:dyDescent="0.3">
      <c r="A1099" s="39" t="s">
        <v>1301</v>
      </c>
      <c r="B1099" s="39" t="s">
        <v>908</v>
      </c>
      <c r="C1099" s="61" t="s">
        <v>1384</v>
      </c>
      <c r="D1099" s="41" t="s">
        <v>9</v>
      </c>
      <c r="E1099" s="39" t="s">
        <v>511</v>
      </c>
      <c r="F1099" s="42">
        <v>199</v>
      </c>
      <c r="G1099" s="43">
        <v>201</v>
      </c>
      <c r="H1099" s="44">
        <v>1</v>
      </c>
      <c r="I1099" s="39">
        <v>0</v>
      </c>
      <c r="K1099" s="46" t="str">
        <f t="shared" si="26"/>
        <v>-</v>
      </c>
    </row>
    <row r="1100" spans="1:11" ht="20.100000000000001" customHeight="1" x14ac:dyDescent="0.3">
      <c r="A1100" s="39" t="s">
        <v>1301</v>
      </c>
      <c r="B1100" s="39" t="s">
        <v>12</v>
      </c>
      <c r="C1100" s="61" t="s">
        <v>9</v>
      </c>
      <c r="D1100" s="41" t="s">
        <v>9</v>
      </c>
      <c r="E1100" s="39" t="s">
        <v>512</v>
      </c>
      <c r="F1100" s="42">
        <v>0</v>
      </c>
      <c r="G1100" s="43">
        <v>0</v>
      </c>
      <c r="H1100" s="44">
        <v>1</v>
      </c>
      <c r="I1100" s="39">
        <v>0</v>
      </c>
      <c r="K1100" s="46" t="str">
        <f t="shared" si="26"/>
        <v>-</v>
      </c>
    </row>
    <row r="1101" spans="1:11" ht="20.100000000000001" customHeight="1" x14ac:dyDescent="0.3">
      <c r="A1101" s="39" t="s">
        <v>1302</v>
      </c>
      <c r="B1101" s="39" t="s">
        <v>27</v>
      </c>
      <c r="C1101" s="61">
        <v>29</v>
      </c>
      <c r="D1101" s="41">
        <v>2</v>
      </c>
      <c r="E1101" s="39" t="s">
        <v>1119</v>
      </c>
      <c r="F1101" s="42">
        <v>0</v>
      </c>
      <c r="G1101" s="43">
        <v>0</v>
      </c>
      <c r="H1101" s="44">
        <v>1</v>
      </c>
      <c r="I1101" s="39">
        <v>0</v>
      </c>
      <c r="K1101" s="46">
        <f t="shared" si="26"/>
        <v>2</v>
      </c>
    </row>
    <row r="1102" spans="1:11" ht="20.100000000000001" customHeight="1" x14ac:dyDescent="0.3">
      <c r="A1102" s="39" t="s">
        <v>1302</v>
      </c>
      <c r="B1102" s="39" t="s">
        <v>27</v>
      </c>
      <c r="C1102" s="61">
        <v>8</v>
      </c>
      <c r="D1102" s="41">
        <v>1</v>
      </c>
      <c r="E1102" s="39" t="s">
        <v>1119</v>
      </c>
      <c r="F1102" s="42">
        <v>0</v>
      </c>
      <c r="G1102" s="43">
        <v>0</v>
      </c>
      <c r="H1102" s="44">
        <v>1</v>
      </c>
      <c r="I1102" s="39">
        <v>0</v>
      </c>
      <c r="K1102" s="46">
        <f t="shared" si="26"/>
        <v>1</v>
      </c>
    </row>
    <row r="1103" spans="1:11" ht="20.100000000000001" customHeight="1" x14ac:dyDescent="0.3">
      <c r="A1103" s="39" t="s">
        <v>1303</v>
      </c>
      <c r="B1103" s="39" t="s">
        <v>27</v>
      </c>
      <c r="C1103" s="61">
        <v>129</v>
      </c>
      <c r="D1103" s="41" t="s">
        <v>9</v>
      </c>
      <c r="E1103" s="39" t="s">
        <v>1119</v>
      </c>
      <c r="F1103" s="42">
        <v>0</v>
      </c>
      <c r="G1103" s="43">
        <v>0</v>
      </c>
      <c r="H1103" s="44">
        <v>1</v>
      </c>
      <c r="I1103" s="39">
        <v>0</v>
      </c>
      <c r="K1103" s="46" t="str">
        <f t="shared" si="26"/>
        <v>-</v>
      </c>
    </row>
    <row r="1104" spans="1:11" ht="20.100000000000001" customHeight="1" x14ac:dyDescent="0.3">
      <c r="A1104" s="39" t="s">
        <v>16</v>
      </c>
      <c r="B1104" s="39" t="s">
        <v>1741</v>
      </c>
      <c r="C1104" s="61" t="s">
        <v>9</v>
      </c>
      <c r="D1104" s="41" t="s">
        <v>9</v>
      </c>
      <c r="E1104" s="39" t="s">
        <v>513</v>
      </c>
      <c r="F1104" s="42">
        <v>1.9</v>
      </c>
      <c r="G1104" s="43">
        <v>2.1</v>
      </c>
      <c r="H1104" s="44">
        <v>1</v>
      </c>
      <c r="I1104" s="39">
        <v>0</v>
      </c>
      <c r="K1104" s="46" t="str">
        <f t="shared" si="26"/>
        <v>-</v>
      </c>
    </row>
    <row r="1105" spans="1:11" ht="20.100000000000001" customHeight="1" x14ac:dyDescent="0.3">
      <c r="A1105" s="39" t="s">
        <v>1303</v>
      </c>
      <c r="B1105" s="39" t="s">
        <v>30</v>
      </c>
      <c r="C1105" s="61">
        <v>129</v>
      </c>
      <c r="D1105" s="41" t="s">
        <v>9</v>
      </c>
      <c r="E1105" s="39" t="s">
        <v>1120</v>
      </c>
      <c r="F1105" s="42">
        <v>0</v>
      </c>
      <c r="G1105" s="43">
        <v>0</v>
      </c>
      <c r="H1105" s="44">
        <v>1</v>
      </c>
      <c r="I1105" s="39">
        <v>0</v>
      </c>
      <c r="K1105" s="46" t="str">
        <f t="shared" si="26"/>
        <v>-</v>
      </c>
    </row>
    <row r="1106" spans="1:11" ht="20.100000000000001" customHeight="1" x14ac:dyDescent="0.3">
      <c r="A1106" s="39" t="s">
        <v>1302</v>
      </c>
      <c r="B1106" s="39" t="s">
        <v>30</v>
      </c>
      <c r="C1106" s="61">
        <v>8</v>
      </c>
      <c r="D1106" s="41">
        <v>1</v>
      </c>
      <c r="E1106" s="39" t="s">
        <v>1120</v>
      </c>
      <c r="F1106" s="42">
        <v>0</v>
      </c>
      <c r="G1106" s="43">
        <v>0</v>
      </c>
      <c r="H1106" s="44">
        <v>1</v>
      </c>
      <c r="I1106" s="39">
        <v>0</v>
      </c>
      <c r="K1106" s="46">
        <f t="shared" si="26"/>
        <v>1</v>
      </c>
    </row>
    <row r="1107" spans="1:11" ht="20.100000000000001" customHeight="1" x14ac:dyDescent="0.3">
      <c r="A1107" s="39" t="s">
        <v>1302</v>
      </c>
      <c r="B1107" s="39" t="s">
        <v>30</v>
      </c>
      <c r="C1107" s="61">
        <v>29</v>
      </c>
      <c r="D1107" s="41">
        <v>2</v>
      </c>
      <c r="E1107" s="39" t="s">
        <v>1120</v>
      </c>
      <c r="F1107" s="42">
        <v>0</v>
      </c>
      <c r="G1107" s="43">
        <v>0</v>
      </c>
      <c r="H1107" s="44">
        <v>1</v>
      </c>
      <c r="I1107" s="39">
        <v>0</v>
      </c>
      <c r="K1107" s="46">
        <f t="shared" si="26"/>
        <v>2</v>
      </c>
    </row>
    <row r="1108" spans="1:11" ht="20.100000000000001" customHeight="1" x14ac:dyDescent="0.3">
      <c r="A1108" s="39" t="s">
        <v>1302</v>
      </c>
      <c r="B1108" s="39" t="s">
        <v>27</v>
      </c>
      <c r="C1108" s="61" t="s">
        <v>980</v>
      </c>
      <c r="D1108" s="41">
        <v>1</v>
      </c>
      <c r="E1108" s="39" t="s">
        <v>514</v>
      </c>
      <c r="F1108" s="42">
        <v>0</v>
      </c>
      <c r="G1108" s="43">
        <v>0</v>
      </c>
      <c r="H1108" s="44">
        <v>1</v>
      </c>
      <c r="I1108" s="39">
        <v>0</v>
      </c>
      <c r="K1108" s="46">
        <f t="shared" si="26"/>
        <v>1</v>
      </c>
    </row>
    <row r="1109" spans="1:11" ht="20.100000000000001" customHeight="1" x14ac:dyDescent="0.3">
      <c r="A1109" s="39" t="s">
        <v>16</v>
      </c>
      <c r="B1109" s="39" t="s">
        <v>1742</v>
      </c>
      <c r="C1109" s="61" t="s">
        <v>1111</v>
      </c>
      <c r="D1109" s="41" t="s">
        <v>9</v>
      </c>
      <c r="E1109" s="39" t="s">
        <v>515</v>
      </c>
      <c r="F1109" s="42">
        <v>-100</v>
      </c>
      <c r="G1109" s="43">
        <v>100</v>
      </c>
      <c r="H1109" s="44">
        <v>1</v>
      </c>
      <c r="I1109" s="39">
        <v>0</v>
      </c>
      <c r="K1109" s="46" t="str">
        <f t="shared" si="26"/>
        <v>-</v>
      </c>
    </row>
    <row r="1110" spans="1:11" ht="20.100000000000001" customHeight="1" x14ac:dyDescent="0.3">
      <c r="A1110" s="39" t="s">
        <v>1302</v>
      </c>
      <c r="B1110" s="39" t="s">
        <v>30</v>
      </c>
      <c r="C1110" s="61" t="s">
        <v>980</v>
      </c>
      <c r="D1110" s="41">
        <v>1</v>
      </c>
      <c r="E1110" s="39" t="s">
        <v>516</v>
      </c>
      <c r="F1110" s="42">
        <v>0</v>
      </c>
      <c r="G1110" s="43">
        <v>0</v>
      </c>
      <c r="H1110" s="44">
        <v>1</v>
      </c>
      <c r="I1110" s="39">
        <v>0</v>
      </c>
      <c r="K1110" s="46">
        <f t="shared" si="26"/>
        <v>1</v>
      </c>
    </row>
    <row r="1111" spans="1:11" ht="20.100000000000001" customHeight="1" x14ac:dyDescent="0.3">
      <c r="A1111" s="39" t="s">
        <v>1302</v>
      </c>
      <c r="B1111" s="39" t="s">
        <v>27</v>
      </c>
      <c r="C1111" s="61" t="s">
        <v>969</v>
      </c>
      <c r="D1111" s="41">
        <v>1</v>
      </c>
      <c r="E1111" s="39" t="s">
        <v>514</v>
      </c>
      <c r="F1111" s="42">
        <v>0</v>
      </c>
      <c r="G1111" s="43">
        <v>0</v>
      </c>
      <c r="H1111" s="44">
        <v>1</v>
      </c>
      <c r="I1111" s="39">
        <v>0</v>
      </c>
      <c r="K1111" s="46">
        <f t="shared" si="26"/>
        <v>1</v>
      </c>
    </row>
    <row r="1112" spans="1:11" ht="20.100000000000001" customHeight="1" x14ac:dyDescent="0.3">
      <c r="A1112" s="39" t="s">
        <v>16</v>
      </c>
      <c r="B1112" s="39" t="s">
        <v>1742</v>
      </c>
      <c r="C1112" s="61" t="s">
        <v>1112</v>
      </c>
      <c r="D1112" s="41" t="s">
        <v>9</v>
      </c>
      <c r="E1112" s="39" t="s">
        <v>515</v>
      </c>
      <c r="F1112" s="42">
        <v>-100</v>
      </c>
      <c r="G1112" s="43">
        <v>100</v>
      </c>
      <c r="H1112" s="44">
        <v>1</v>
      </c>
      <c r="I1112" s="39">
        <v>0</v>
      </c>
      <c r="K1112" s="46" t="str">
        <f t="shared" si="26"/>
        <v>-</v>
      </c>
    </row>
    <row r="1113" spans="1:11" ht="20.100000000000001" customHeight="1" x14ac:dyDescent="0.3">
      <c r="A1113" s="39" t="s">
        <v>1302</v>
      </c>
      <c r="B1113" s="39" t="s">
        <v>30</v>
      </c>
      <c r="C1113" s="61" t="s">
        <v>969</v>
      </c>
      <c r="D1113" s="41">
        <v>1</v>
      </c>
      <c r="E1113" s="39" t="s">
        <v>516</v>
      </c>
      <c r="F1113" s="42">
        <v>0</v>
      </c>
      <c r="G1113" s="43">
        <v>0</v>
      </c>
      <c r="H1113" s="44">
        <v>1</v>
      </c>
      <c r="I1113" s="39">
        <v>0</v>
      </c>
      <c r="K1113" s="46">
        <f t="shared" si="26"/>
        <v>1</v>
      </c>
    </row>
    <row r="1114" spans="1:11" ht="20.100000000000001" customHeight="1" x14ac:dyDescent="0.3">
      <c r="A1114" s="39" t="s">
        <v>13</v>
      </c>
      <c r="B1114" s="39" t="s">
        <v>972</v>
      </c>
      <c r="C1114" s="61" t="s">
        <v>1113</v>
      </c>
      <c r="D1114" s="41" t="s">
        <v>9</v>
      </c>
      <c r="E1114" s="39" t="s">
        <v>1121</v>
      </c>
      <c r="F1114" s="42">
        <v>0.61</v>
      </c>
      <c r="G1114" s="43">
        <v>0.91</v>
      </c>
      <c r="H1114" s="44">
        <v>1</v>
      </c>
      <c r="I1114" s="39">
        <v>0</v>
      </c>
      <c r="K1114" s="46" t="str">
        <f t="shared" si="26"/>
        <v>-</v>
      </c>
    </row>
    <row r="1115" spans="1:11" ht="20.100000000000001" customHeight="1" x14ac:dyDescent="0.3">
      <c r="A1115" s="39" t="s">
        <v>1301</v>
      </c>
      <c r="B1115" s="39" t="s">
        <v>15</v>
      </c>
      <c r="C1115" s="61" t="s">
        <v>9</v>
      </c>
      <c r="D1115" s="41" t="s">
        <v>9</v>
      </c>
      <c r="E1115" s="39" t="s">
        <v>517</v>
      </c>
      <c r="F1115" s="42">
        <v>0</v>
      </c>
      <c r="G1115" s="43">
        <v>0</v>
      </c>
      <c r="H1115" s="44">
        <v>1</v>
      </c>
      <c r="I1115" s="39">
        <v>0</v>
      </c>
      <c r="K1115" s="46" t="str">
        <f t="shared" si="26"/>
        <v>-</v>
      </c>
    </row>
    <row r="1116" spans="1:11" ht="20.100000000000001" customHeight="1" x14ac:dyDescent="0.3">
      <c r="A1116" s="39" t="s">
        <v>1301</v>
      </c>
      <c r="B1116" s="39" t="s">
        <v>908</v>
      </c>
      <c r="C1116" s="61" t="s">
        <v>1385</v>
      </c>
      <c r="D1116" s="41" t="s">
        <v>9</v>
      </c>
      <c r="E1116" s="39" t="s">
        <v>518</v>
      </c>
      <c r="F1116" s="42">
        <v>299</v>
      </c>
      <c r="G1116" s="43">
        <v>301</v>
      </c>
      <c r="H1116" s="44">
        <v>1</v>
      </c>
      <c r="I1116" s="39">
        <v>0</v>
      </c>
      <c r="K1116" s="46" t="str">
        <f t="shared" si="26"/>
        <v>-</v>
      </c>
    </row>
    <row r="1117" spans="1:11" ht="20.100000000000001" customHeight="1" x14ac:dyDescent="0.3">
      <c r="A1117" s="39" t="s">
        <v>1301</v>
      </c>
      <c r="B1117" s="39" t="s">
        <v>12</v>
      </c>
      <c r="C1117" s="61" t="s">
        <v>9</v>
      </c>
      <c r="D1117" s="41" t="s">
        <v>9</v>
      </c>
      <c r="E1117" s="39" t="s">
        <v>1122</v>
      </c>
      <c r="F1117" s="42">
        <v>0</v>
      </c>
      <c r="G1117" s="43">
        <v>0</v>
      </c>
      <c r="H1117" s="44">
        <v>1</v>
      </c>
      <c r="I1117" s="39">
        <v>0</v>
      </c>
      <c r="K1117" s="46" t="str">
        <f t="shared" si="26"/>
        <v>-</v>
      </c>
    </row>
    <row r="1118" spans="1:11" ht="20.100000000000001" customHeight="1" x14ac:dyDescent="0.3">
      <c r="A1118" s="39" t="s">
        <v>1302</v>
      </c>
      <c r="B1118" s="39" t="s">
        <v>27</v>
      </c>
      <c r="C1118" s="61" t="s">
        <v>980</v>
      </c>
      <c r="D1118" s="41">
        <v>1</v>
      </c>
      <c r="E1118" s="39" t="s">
        <v>519</v>
      </c>
      <c r="F1118" s="42">
        <v>0</v>
      </c>
      <c r="G1118" s="43">
        <v>0</v>
      </c>
      <c r="H1118" s="44">
        <v>1</v>
      </c>
      <c r="I1118" s="39">
        <v>0</v>
      </c>
      <c r="K1118" s="46">
        <f t="shared" si="26"/>
        <v>1</v>
      </c>
    </row>
    <row r="1119" spans="1:11" ht="20.100000000000001" customHeight="1" x14ac:dyDescent="0.3">
      <c r="A1119" s="39" t="s">
        <v>16</v>
      </c>
      <c r="B1119" s="39" t="s">
        <v>1742</v>
      </c>
      <c r="C1119" s="61" t="s">
        <v>1111</v>
      </c>
      <c r="D1119" s="41" t="s">
        <v>9</v>
      </c>
      <c r="E1119" s="39" t="s">
        <v>520</v>
      </c>
      <c r="F1119" s="42">
        <v>-100</v>
      </c>
      <c r="G1119" s="43">
        <v>100</v>
      </c>
      <c r="H1119" s="44">
        <v>1</v>
      </c>
      <c r="I1119" s="39">
        <v>0</v>
      </c>
      <c r="K1119" s="46" t="str">
        <f t="shared" si="26"/>
        <v>-</v>
      </c>
    </row>
    <row r="1120" spans="1:11" ht="20.100000000000001" customHeight="1" x14ac:dyDescent="0.3">
      <c r="A1120" s="39" t="s">
        <v>1302</v>
      </c>
      <c r="B1120" s="39" t="s">
        <v>30</v>
      </c>
      <c r="C1120" s="61" t="s">
        <v>980</v>
      </c>
      <c r="D1120" s="41">
        <v>1</v>
      </c>
      <c r="E1120" s="39" t="s">
        <v>521</v>
      </c>
      <c r="F1120" s="42">
        <v>0</v>
      </c>
      <c r="G1120" s="43">
        <v>0</v>
      </c>
      <c r="H1120" s="44">
        <v>1</v>
      </c>
      <c r="I1120" s="39">
        <v>0</v>
      </c>
      <c r="K1120" s="46">
        <f t="shared" si="26"/>
        <v>1</v>
      </c>
    </row>
    <row r="1121" spans="1:11" ht="20.100000000000001" customHeight="1" x14ac:dyDescent="0.3">
      <c r="A1121" s="39" t="s">
        <v>1302</v>
      </c>
      <c r="B1121" s="39" t="s">
        <v>27</v>
      </c>
      <c r="C1121" s="61" t="s">
        <v>969</v>
      </c>
      <c r="D1121" s="41">
        <v>1</v>
      </c>
      <c r="E1121" s="39" t="s">
        <v>519</v>
      </c>
      <c r="F1121" s="42">
        <v>0</v>
      </c>
      <c r="G1121" s="43">
        <v>0</v>
      </c>
      <c r="H1121" s="44">
        <v>1</v>
      </c>
      <c r="I1121" s="39">
        <v>0</v>
      </c>
      <c r="K1121" s="46">
        <f t="shared" si="26"/>
        <v>1</v>
      </c>
    </row>
    <row r="1122" spans="1:11" ht="20.100000000000001" customHeight="1" x14ac:dyDescent="0.3">
      <c r="A1122" s="39" t="s">
        <v>16</v>
      </c>
      <c r="B1122" s="39" t="s">
        <v>1742</v>
      </c>
      <c r="C1122" s="61" t="s">
        <v>1112</v>
      </c>
      <c r="D1122" s="41" t="s">
        <v>9</v>
      </c>
      <c r="E1122" s="39" t="s">
        <v>520</v>
      </c>
      <c r="F1122" s="42">
        <v>-100</v>
      </c>
      <c r="G1122" s="43">
        <v>100</v>
      </c>
      <c r="H1122" s="44">
        <v>1</v>
      </c>
      <c r="I1122" s="39">
        <v>0</v>
      </c>
      <c r="K1122" s="46" t="str">
        <f t="shared" si="26"/>
        <v>-</v>
      </c>
    </row>
    <row r="1123" spans="1:11" ht="20.100000000000001" customHeight="1" x14ac:dyDescent="0.3">
      <c r="A1123" s="39" t="s">
        <v>1302</v>
      </c>
      <c r="B1123" s="39" t="s">
        <v>30</v>
      </c>
      <c r="C1123" s="61" t="s">
        <v>969</v>
      </c>
      <c r="D1123" s="41">
        <v>1</v>
      </c>
      <c r="E1123" s="39" t="s">
        <v>521</v>
      </c>
      <c r="F1123" s="42">
        <v>0</v>
      </c>
      <c r="G1123" s="43">
        <v>0</v>
      </c>
      <c r="H1123" s="44">
        <v>1</v>
      </c>
      <c r="I1123" s="39">
        <v>0</v>
      </c>
      <c r="K1123" s="46">
        <f t="shared" si="26"/>
        <v>1</v>
      </c>
    </row>
    <row r="1124" spans="1:11" ht="20.100000000000001" customHeight="1" x14ac:dyDescent="0.3">
      <c r="A1124" s="39" t="s">
        <v>13</v>
      </c>
      <c r="B1124" s="39" t="s">
        <v>972</v>
      </c>
      <c r="C1124" s="61" t="s">
        <v>1113</v>
      </c>
      <c r="D1124" s="41" t="s">
        <v>9</v>
      </c>
      <c r="E1124" s="39" t="s">
        <v>1123</v>
      </c>
      <c r="F1124" s="42">
        <v>0.36</v>
      </c>
      <c r="G1124" s="43">
        <v>0.66</v>
      </c>
      <c r="H1124" s="44">
        <v>1</v>
      </c>
      <c r="I1124" s="39">
        <v>0</v>
      </c>
      <c r="K1124" s="46" t="str">
        <f t="shared" si="26"/>
        <v>-</v>
      </c>
    </row>
    <row r="1125" spans="1:11" ht="20.100000000000001" customHeight="1" x14ac:dyDescent="0.3">
      <c r="A1125" s="39" t="s">
        <v>1301</v>
      </c>
      <c r="B1125" s="39" t="s">
        <v>15</v>
      </c>
      <c r="C1125" s="61" t="s">
        <v>9</v>
      </c>
      <c r="D1125" s="41" t="s">
        <v>9</v>
      </c>
      <c r="E1125" s="39" t="s">
        <v>522</v>
      </c>
      <c r="F1125" s="42">
        <v>0</v>
      </c>
      <c r="G1125" s="43">
        <v>0</v>
      </c>
      <c r="H1125" s="44">
        <v>1</v>
      </c>
      <c r="I1125" s="39">
        <v>0</v>
      </c>
      <c r="K1125" s="46" t="str">
        <f t="shared" si="26"/>
        <v>-</v>
      </c>
    </row>
    <row r="1126" spans="1:11" ht="20.100000000000001" customHeight="1" x14ac:dyDescent="0.3">
      <c r="A1126" s="39" t="s">
        <v>1301</v>
      </c>
      <c r="B1126" s="39" t="s">
        <v>908</v>
      </c>
      <c r="C1126" s="61" t="s">
        <v>1382</v>
      </c>
      <c r="D1126" s="41" t="s">
        <v>9</v>
      </c>
      <c r="E1126" s="39" t="s">
        <v>523</v>
      </c>
      <c r="F1126" s="42">
        <v>499</v>
      </c>
      <c r="G1126" s="43">
        <v>501</v>
      </c>
      <c r="H1126" s="44">
        <v>1</v>
      </c>
      <c r="I1126" s="39">
        <v>0</v>
      </c>
      <c r="K1126" s="46" t="str">
        <f t="shared" si="26"/>
        <v>-</v>
      </c>
    </row>
    <row r="1127" spans="1:11" ht="20.100000000000001" customHeight="1" x14ac:dyDescent="0.3">
      <c r="A1127" s="39" t="s">
        <v>1301</v>
      </c>
      <c r="B1127" s="39" t="s">
        <v>12</v>
      </c>
      <c r="C1127" s="61" t="s">
        <v>9</v>
      </c>
      <c r="D1127" s="41" t="s">
        <v>9</v>
      </c>
      <c r="E1127" s="39" t="s">
        <v>524</v>
      </c>
      <c r="F1127" s="42">
        <v>0</v>
      </c>
      <c r="G1127" s="43">
        <v>0</v>
      </c>
      <c r="H1127" s="44">
        <v>1</v>
      </c>
      <c r="I1127" s="39">
        <v>0</v>
      </c>
      <c r="K1127" s="46" t="str">
        <f t="shared" si="26"/>
        <v>-</v>
      </c>
    </row>
    <row r="1128" spans="1:11" ht="20.100000000000001" customHeight="1" x14ac:dyDescent="0.3">
      <c r="A1128" s="39" t="s">
        <v>1302</v>
      </c>
      <c r="B1128" s="39" t="s">
        <v>27</v>
      </c>
      <c r="C1128" s="61" t="s">
        <v>980</v>
      </c>
      <c r="D1128" s="41">
        <v>1</v>
      </c>
      <c r="E1128" s="39" t="s">
        <v>525</v>
      </c>
      <c r="F1128" s="42">
        <v>0</v>
      </c>
      <c r="G1128" s="43">
        <v>0</v>
      </c>
      <c r="H1128" s="44">
        <v>1</v>
      </c>
      <c r="I1128" s="39">
        <v>0</v>
      </c>
      <c r="K1128" s="46">
        <f t="shared" si="26"/>
        <v>1</v>
      </c>
    </row>
    <row r="1129" spans="1:11" ht="20.100000000000001" customHeight="1" x14ac:dyDescent="0.3">
      <c r="A1129" s="39" t="s">
        <v>16</v>
      </c>
      <c r="B1129" s="39" t="s">
        <v>1742</v>
      </c>
      <c r="C1129" s="61" t="s">
        <v>1111</v>
      </c>
      <c r="D1129" s="41" t="s">
        <v>9</v>
      </c>
      <c r="E1129" s="39" t="s">
        <v>526</v>
      </c>
      <c r="F1129" s="42">
        <v>-100</v>
      </c>
      <c r="G1129" s="43">
        <v>100</v>
      </c>
      <c r="H1129" s="44">
        <v>1</v>
      </c>
      <c r="I1129" s="39">
        <v>0</v>
      </c>
      <c r="K1129" s="46" t="str">
        <f t="shared" si="26"/>
        <v>-</v>
      </c>
    </row>
    <row r="1130" spans="1:11" ht="20.100000000000001" customHeight="1" x14ac:dyDescent="0.3">
      <c r="A1130" s="39" t="s">
        <v>1302</v>
      </c>
      <c r="B1130" s="39" t="s">
        <v>30</v>
      </c>
      <c r="C1130" s="61" t="s">
        <v>980</v>
      </c>
      <c r="D1130" s="41">
        <v>1</v>
      </c>
      <c r="E1130" s="39" t="s">
        <v>527</v>
      </c>
      <c r="F1130" s="42">
        <v>0</v>
      </c>
      <c r="G1130" s="43">
        <v>0</v>
      </c>
      <c r="H1130" s="44">
        <v>1</v>
      </c>
      <c r="I1130" s="39">
        <v>0</v>
      </c>
      <c r="K1130" s="46">
        <f t="shared" si="26"/>
        <v>1</v>
      </c>
    </row>
    <row r="1131" spans="1:11" ht="20.100000000000001" customHeight="1" x14ac:dyDescent="0.3">
      <c r="A1131" s="39" t="s">
        <v>1302</v>
      </c>
      <c r="B1131" s="39" t="s">
        <v>27</v>
      </c>
      <c r="C1131" s="61" t="s">
        <v>969</v>
      </c>
      <c r="D1131" s="41">
        <v>1</v>
      </c>
      <c r="E1131" s="39" t="s">
        <v>525</v>
      </c>
      <c r="F1131" s="42">
        <v>0</v>
      </c>
      <c r="G1131" s="43">
        <v>0</v>
      </c>
      <c r="H1131" s="44">
        <v>1</v>
      </c>
      <c r="I1131" s="39">
        <v>0</v>
      </c>
      <c r="K1131" s="46">
        <f t="shared" si="26"/>
        <v>1</v>
      </c>
    </row>
    <row r="1132" spans="1:11" ht="20.100000000000001" customHeight="1" x14ac:dyDescent="0.3">
      <c r="A1132" s="39" t="s">
        <v>16</v>
      </c>
      <c r="B1132" s="39" t="s">
        <v>1742</v>
      </c>
      <c r="C1132" s="61" t="s">
        <v>1112</v>
      </c>
      <c r="D1132" s="41" t="s">
        <v>9</v>
      </c>
      <c r="E1132" s="39" t="s">
        <v>526</v>
      </c>
      <c r="F1132" s="42">
        <v>-100</v>
      </c>
      <c r="G1132" s="43">
        <v>100</v>
      </c>
      <c r="H1132" s="44">
        <v>1</v>
      </c>
      <c r="I1132" s="39">
        <v>0</v>
      </c>
      <c r="K1132" s="46" t="str">
        <f t="shared" si="26"/>
        <v>-</v>
      </c>
    </row>
    <row r="1133" spans="1:11" ht="20.100000000000001" customHeight="1" x14ac:dyDescent="0.3">
      <c r="A1133" s="39" t="s">
        <v>1302</v>
      </c>
      <c r="B1133" s="39" t="s">
        <v>30</v>
      </c>
      <c r="C1133" s="61" t="s">
        <v>969</v>
      </c>
      <c r="D1133" s="41">
        <v>1</v>
      </c>
      <c r="E1133" s="39" t="s">
        <v>527</v>
      </c>
      <c r="F1133" s="42">
        <v>0</v>
      </c>
      <c r="G1133" s="43">
        <v>0</v>
      </c>
      <c r="H1133" s="44">
        <v>1</v>
      </c>
      <c r="I1133" s="39">
        <v>0</v>
      </c>
      <c r="K1133" s="46">
        <f t="shared" si="26"/>
        <v>1</v>
      </c>
    </row>
    <row r="1134" spans="1:11" ht="20.100000000000001" customHeight="1" x14ac:dyDescent="0.3">
      <c r="A1134" s="39" t="s">
        <v>13</v>
      </c>
      <c r="B1134" s="39" t="s">
        <v>972</v>
      </c>
      <c r="C1134" s="61" t="s">
        <v>1113</v>
      </c>
      <c r="D1134" s="41" t="s">
        <v>9</v>
      </c>
      <c r="E1134" s="39" t="s">
        <v>1124</v>
      </c>
      <c r="F1134" s="42">
        <v>0.19</v>
      </c>
      <c r="G1134" s="43">
        <v>0.39</v>
      </c>
      <c r="H1134" s="44">
        <v>1</v>
      </c>
      <c r="I1134" s="39">
        <v>0</v>
      </c>
      <c r="K1134" s="46" t="str">
        <f t="shared" si="26"/>
        <v>-</v>
      </c>
    </row>
    <row r="1135" spans="1:11" ht="20.100000000000001" customHeight="1" x14ac:dyDescent="0.3">
      <c r="A1135" s="39" t="s">
        <v>1301</v>
      </c>
      <c r="B1135" s="39" t="s">
        <v>15</v>
      </c>
      <c r="C1135" s="61" t="s">
        <v>9</v>
      </c>
      <c r="D1135" s="41" t="s">
        <v>9</v>
      </c>
      <c r="E1135" s="39" t="s">
        <v>1125</v>
      </c>
      <c r="F1135" s="42">
        <v>0</v>
      </c>
      <c r="G1135" s="43">
        <v>0</v>
      </c>
      <c r="H1135" s="44">
        <v>1</v>
      </c>
      <c r="I1135" s="39">
        <v>0</v>
      </c>
      <c r="K1135" s="46" t="str">
        <f t="shared" si="26"/>
        <v>-</v>
      </c>
    </row>
    <row r="1136" spans="1:11" ht="20.100000000000001" customHeight="1" x14ac:dyDescent="0.3">
      <c r="A1136" s="39" t="s">
        <v>1301</v>
      </c>
      <c r="B1136" s="39" t="s">
        <v>908</v>
      </c>
      <c r="C1136" s="61" t="s">
        <v>1386</v>
      </c>
      <c r="D1136" s="41" t="s">
        <v>9</v>
      </c>
      <c r="E1136" s="39" t="s">
        <v>528</v>
      </c>
      <c r="F1136" s="42">
        <v>799</v>
      </c>
      <c r="G1136" s="43">
        <v>801</v>
      </c>
      <c r="H1136" s="44">
        <v>1</v>
      </c>
      <c r="I1136" s="39">
        <v>0</v>
      </c>
      <c r="K1136" s="46" t="str">
        <f t="shared" si="26"/>
        <v>-</v>
      </c>
    </row>
    <row r="1137" spans="1:11" ht="20.100000000000001" customHeight="1" x14ac:dyDescent="0.3">
      <c r="A1137" s="39" t="s">
        <v>1301</v>
      </c>
      <c r="B1137" s="39" t="s">
        <v>12</v>
      </c>
      <c r="C1137" s="61" t="s">
        <v>9</v>
      </c>
      <c r="D1137" s="41" t="s">
        <v>9</v>
      </c>
      <c r="E1137" s="39" t="s">
        <v>529</v>
      </c>
      <c r="F1137" s="42">
        <v>0</v>
      </c>
      <c r="G1137" s="43">
        <v>0</v>
      </c>
      <c r="H1137" s="44">
        <v>1</v>
      </c>
      <c r="I1137" s="39">
        <v>0</v>
      </c>
      <c r="K1137" s="46" t="str">
        <f t="shared" si="26"/>
        <v>-</v>
      </c>
    </row>
    <row r="1138" spans="1:11" ht="20.100000000000001" customHeight="1" x14ac:dyDescent="0.3">
      <c r="A1138" s="39" t="s">
        <v>1302</v>
      </c>
      <c r="B1138" s="39" t="s">
        <v>27</v>
      </c>
      <c r="C1138" s="61" t="s">
        <v>980</v>
      </c>
      <c r="D1138" s="41">
        <v>1</v>
      </c>
      <c r="E1138" s="39" t="s">
        <v>530</v>
      </c>
      <c r="F1138" s="42">
        <v>0</v>
      </c>
      <c r="G1138" s="43">
        <v>0</v>
      </c>
      <c r="H1138" s="44">
        <v>1</v>
      </c>
      <c r="I1138" s="39">
        <v>0</v>
      </c>
      <c r="K1138" s="46">
        <f t="shared" si="26"/>
        <v>1</v>
      </c>
    </row>
    <row r="1139" spans="1:11" ht="20.100000000000001" customHeight="1" x14ac:dyDescent="0.3">
      <c r="A1139" s="39" t="s">
        <v>16</v>
      </c>
      <c r="B1139" s="39" t="s">
        <v>1742</v>
      </c>
      <c r="C1139" s="61" t="s">
        <v>1111</v>
      </c>
      <c r="D1139" s="41" t="s">
        <v>9</v>
      </c>
      <c r="E1139" s="39" t="s">
        <v>531</v>
      </c>
      <c r="F1139" s="42">
        <v>-100</v>
      </c>
      <c r="G1139" s="43">
        <v>100</v>
      </c>
      <c r="H1139" s="44">
        <v>1</v>
      </c>
      <c r="I1139" s="39">
        <v>0</v>
      </c>
      <c r="K1139" s="46" t="str">
        <f t="shared" si="26"/>
        <v>-</v>
      </c>
    </row>
    <row r="1140" spans="1:11" ht="20.100000000000001" customHeight="1" x14ac:dyDescent="0.3">
      <c r="A1140" s="39" t="s">
        <v>1302</v>
      </c>
      <c r="B1140" s="39" t="s">
        <v>30</v>
      </c>
      <c r="C1140" s="61" t="s">
        <v>980</v>
      </c>
      <c r="D1140" s="41">
        <v>1</v>
      </c>
      <c r="E1140" s="39" t="s">
        <v>532</v>
      </c>
      <c r="F1140" s="42">
        <v>0</v>
      </c>
      <c r="G1140" s="43">
        <v>0</v>
      </c>
      <c r="H1140" s="44">
        <v>1</v>
      </c>
      <c r="I1140" s="39">
        <v>0</v>
      </c>
      <c r="K1140" s="46">
        <f t="shared" si="26"/>
        <v>1</v>
      </c>
    </row>
    <row r="1141" spans="1:11" ht="20.100000000000001" customHeight="1" x14ac:dyDescent="0.3">
      <c r="A1141" s="39" t="s">
        <v>1302</v>
      </c>
      <c r="B1141" s="39" t="s">
        <v>27</v>
      </c>
      <c r="C1141" s="61" t="s">
        <v>969</v>
      </c>
      <c r="D1141" s="41">
        <v>1</v>
      </c>
      <c r="E1141" s="39" t="s">
        <v>530</v>
      </c>
      <c r="F1141" s="42">
        <v>0</v>
      </c>
      <c r="G1141" s="43">
        <v>0</v>
      </c>
      <c r="H1141" s="44">
        <v>1</v>
      </c>
      <c r="I1141" s="39">
        <v>0</v>
      </c>
      <c r="K1141" s="46">
        <f t="shared" si="26"/>
        <v>1</v>
      </c>
    </row>
    <row r="1142" spans="1:11" ht="20.100000000000001" customHeight="1" x14ac:dyDescent="0.3">
      <c r="A1142" s="39" t="s">
        <v>16</v>
      </c>
      <c r="B1142" s="39" t="s">
        <v>1742</v>
      </c>
      <c r="C1142" s="61" t="s">
        <v>1112</v>
      </c>
      <c r="D1142" s="41" t="s">
        <v>9</v>
      </c>
      <c r="E1142" s="39" t="s">
        <v>531</v>
      </c>
      <c r="F1142" s="42">
        <v>-100</v>
      </c>
      <c r="G1142" s="43">
        <v>100</v>
      </c>
      <c r="H1142" s="44">
        <v>1</v>
      </c>
      <c r="I1142" s="39">
        <v>0</v>
      </c>
      <c r="K1142" s="46" t="str">
        <f t="shared" si="26"/>
        <v>-</v>
      </c>
    </row>
    <row r="1143" spans="1:11" ht="20.100000000000001" customHeight="1" x14ac:dyDescent="0.3">
      <c r="A1143" s="39" t="s">
        <v>1302</v>
      </c>
      <c r="B1143" s="39" t="s">
        <v>30</v>
      </c>
      <c r="C1143" s="61" t="s">
        <v>969</v>
      </c>
      <c r="D1143" s="41">
        <v>1</v>
      </c>
      <c r="E1143" s="39" t="s">
        <v>532</v>
      </c>
      <c r="F1143" s="42">
        <v>0</v>
      </c>
      <c r="G1143" s="43">
        <v>0</v>
      </c>
      <c r="H1143" s="44">
        <v>1</v>
      </c>
      <c r="I1143" s="39">
        <v>0</v>
      </c>
      <c r="K1143" s="46">
        <f t="shared" si="26"/>
        <v>1</v>
      </c>
    </row>
    <row r="1144" spans="1:11" ht="20.100000000000001" customHeight="1" x14ac:dyDescent="0.3">
      <c r="A1144" s="39" t="s">
        <v>13</v>
      </c>
      <c r="B1144" s="39" t="s">
        <v>972</v>
      </c>
      <c r="C1144" s="61" t="s">
        <v>1113</v>
      </c>
      <c r="D1144" s="41" t="s">
        <v>9</v>
      </c>
      <c r="E1144" s="39" t="s">
        <v>1126</v>
      </c>
      <c r="F1144" s="42">
        <v>0.08</v>
      </c>
      <c r="G1144" s="43">
        <v>0.18</v>
      </c>
      <c r="H1144" s="44">
        <v>1</v>
      </c>
      <c r="I1144" s="39">
        <v>0</v>
      </c>
      <c r="K1144" s="46" t="str">
        <f t="shared" si="26"/>
        <v>-</v>
      </c>
    </row>
    <row r="1145" spans="1:11" ht="20.100000000000001" customHeight="1" x14ac:dyDescent="0.3">
      <c r="A1145" s="39" t="s">
        <v>1301</v>
      </c>
      <c r="B1145" s="39" t="s">
        <v>15</v>
      </c>
      <c r="C1145" s="61" t="s">
        <v>9</v>
      </c>
      <c r="D1145" s="41" t="s">
        <v>9</v>
      </c>
      <c r="E1145" s="39" t="s">
        <v>533</v>
      </c>
      <c r="F1145" s="42">
        <v>0</v>
      </c>
      <c r="G1145" s="43">
        <v>0</v>
      </c>
      <c r="H1145" s="44">
        <v>1</v>
      </c>
      <c r="I1145" s="39">
        <v>0</v>
      </c>
      <c r="K1145" s="46" t="str">
        <f t="shared" si="26"/>
        <v>-</v>
      </c>
    </row>
    <row r="1146" spans="1:11" ht="20.100000000000001" customHeight="1" x14ac:dyDescent="0.3">
      <c r="A1146" s="39" t="s">
        <v>1303</v>
      </c>
      <c r="B1146" s="39" t="s">
        <v>30</v>
      </c>
      <c r="C1146" s="61" t="s">
        <v>1108</v>
      </c>
      <c r="D1146" s="41" t="s">
        <v>9</v>
      </c>
      <c r="E1146" s="39" t="s">
        <v>534</v>
      </c>
      <c r="F1146" s="42">
        <v>0</v>
      </c>
      <c r="G1146" s="43">
        <v>0</v>
      </c>
      <c r="H1146" s="44">
        <v>1</v>
      </c>
      <c r="I1146" s="39">
        <v>0</v>
      </c>
      <c r="K1146" s="46" t="str">
        <f t="shared" si="26"/>
        <v>-</v>
      </c>
    </row>
    <row r="1147" spans="1:11" ht="20.100000000000001" customHeight="1" x14ac:dyDescent="0.3">
      <c r="A1147" s="39" t="s">
        <v>1302</v>
      </c>
      <c r="B1147" s="39" t="s">
        <v>27</v>
      </c>
      <c r="C1147" s="61" t="s">
        <v>980</v>
      </c>
      <c r="D1147" s="41">
        <v>1</v>
      </c>
      <c r="E1147" s="39" t="s">
        <v>1495</v>
      </c>
      <c r="F1147" s="42">
        <v>0</v>
      </c>
      <c r="G1147" s="43">
        <v>0</v>
      </c>
      <c r="H1147" s="44">
        <v>1</v>
      </c>
      <c r="I1147" s="39">
        <v>0</v>
      </c>
      <c r="K1147" s="46">
        <f t="shared" si="26"/>
        <v>1</v>
      </c>
    </row>
    <row r="1148" spans="1:11" ht="20.100000000000001" customHeight="1" x14ac:dyDescent="0.3">
      <c r="A1148" s="39" t="s">
        <v>16</v>
      </c>
      <c r="B1148" s="39" t="s">
        <v>1742</v>
      </c>
      <c r="C1148" s="61">
        <v>1</v>
      </c>
      <c r="D1148" s="41" t="s">
        <v>9</v>
      </c>
      <c r="E1148" s="39" t="s">
        <v>535</v>
      </c>
      <c r="F1148" s="42">
        <v>0.17599999999999999</v>
      </c>
      <c r="G1148" s="43">
        <v>0.184</v>
      </c>
      <c r="H1148" s="44">
        <v>1</v>
      </c>
      <c r="I1148" s="39">
        <v>0</v>
      </c>
      <c r="K1148" s="46" t="str">
        <f t="shared" si="26"/>
        <v>-</v>
      </c>
    </row>
    <row r="1149" spans="1:11" ht="20.100000000000001" customHeight="1" x14ac:dyDescent="0.3">
      <c r="A1149" s="39" t="s">
        <v>1302</v>
      </c>
      <c r="B1149" s="39" t="s">
        <v>30</v>
      </c>
      <c r="C1149" s="61" t="s">
        <v>980</v>
      </c>
      <c r="D1149" s="41">
        <v>1</v>
      </c>
      <c r="E1149" s="39" t="s">
        <v>536</v>
      </c>
      <c r="F1149" s="42">
        <v>0</v>
      </c>
      <c r="G1149" s="43">
        <v>0</v>
      </c>
      <c r="H1149" s="44">
        <v>1</v>
      </c>
      <c r="I1149" s="39">
        <v>0</v>
      </c>
      <c r="K1149" s="46">
        <f t="shared" si="26"/>
        <v>1</v>
      </c>
    </row>
    <row r="1150" spans="1:11" ht="20.100000000000001" customHeight="1" x14ac:dyDescent="0.3">
      <c r="A1150" s="39" t="s">
        <v>1302</v>
      </c>
      <c r="B1150" s="39" t="s">
        <v>27</v>
      </c>
      <c r="C1150" s="61" t="s">
        <v>969</v>
      </c>
      <c r="D1150" s="41">
        <v>1</v>
      </c>
      <c r="E1150" s="39" t="s">
        <v>1496</v>
      </c>
      <c r="F1150" s="42">
        <v>0</v>
      </c>
      <c r="G1150" s="43">
        <v>0</v>
      </c>
      <c r="H1150" s="44">
        <v>1</v>
      </c>
      <c r="I1150" s="39">
        <v>0</v>
      </c>
      <c r="K1150" s="46">
        <f t="shared" si="26"/>
        <v>1</v>
      </c>
    </row>
    <row r="1151" spans="1:11" ht="20.100000000000001" customHeight="1" x14ac:dyDescent="0.3">
      <c r="A1151" s="39" t="s">
        <v>16</v>
      </c>
      <c r="B1151" s="39" t="s">
        <v>1742</v>
      </c>
      <c r="C1151" s="61">
        <v>2</v>
      </c>
      <c r="D1151" s="41" t="s">
        <v>9</v>
      </c>
      <c r="E1151" s="39" t="s">
        <v>537</v>
      </c>
      <c r="F1151" s="42">
        <v>0.186</v>
      </c>
      <c r="G1151" s="43">
        <v>0.19400000000000001</v>
      </c>
      <c r="H1151" s="44">
        <v>1</v>
      </c>
      <c r="I1151" s="39">
        <v>0</v>
      </c>
      <c r="K1151" s="46" t="str">
        <f t="shared" si="26"/>
        <v>-</v>
      </c>
    </row>
    <row r="1152" spans="1:11" ht="20.100000000000001" customHeight="1" x14ac:dyDescent="0.3">
      <c r="A1152" s="39" t="s">
        <v>1302</v>
      </c>
      <c r="B1152" s="39" t="s">
        <v>30</v>
      </c>
      <c r="C1152" s="61" t="s">
        <v>969</v>
      </c>
      <c r="D1152" s="41">
        <v>1</v>
      </c>
      <c r="E1152" s="39" t="s">
        <v>538</v>
      </c>
      <c r="F1152" s="42">
        <v>0</v>
      </c>
      <c r="G1152" s="43">
        <v>0</v>
      </c>
      <c r="H1152" s="44">
        <v>1</v>
      </c>
      <c r="I1152" s="39">
        <v>0</v>
      </c>
      <c r="K1152" s="46">
        <f t="shared" si="26"/>
        <v>1</v>
      </c>
    </row>
    <row r="1153" spans="1:11" ht="20.100000000000001" customHeight="1" x14ac:dyDescent="0.3">
      <c r="A1153" s="39" t="s">
        <v>1302</v>
      </c>
      <c r="B1153" s="39" t="s">
        <v>27</v>
      </c>
      <c r="C1153" s="61" t="s">
        <v>1127</v>
      </c>
      <c r="D1153" s="41">
        <v>4</v>
      </c>
      <c r="E1153" s="39" t="s">
        <v>1497</v>
      </c>
      <c r="F1153" s="42">
        <v>0</v>
      </c>
      <c r="G1153" s="43">
        <v>0</v>
      </c>
      <c r="H1153" s="44">
        <v>1</v>
      </c>
      <c r="I1153" s="39">
        <v>0</v>
      </c>
      <c r="K1153" s="46">
        <f t="shared" si="26"/>
        <v>4</v>
      </c>
    </row>
    <row r="1154" spans="1:11" ht="20.100000000000001" customHeight="1" x14ac:dyDescent="0.3">
      <c r="A1154" s="39" t="s">
        <v>16</v>
      </c>
      <c r="B1154" s="39" t="s">
        <v>1742</v>
      </c>
      <c r="C1154" s="61">
        <v>3</v>
      </c>
      <c r="D1154" s="41" t="s">
        <v>9</v>
      </c>
      <c r="E1154" s="39" t="s">
        <v>539</v>
      </c>
      <c r="F1154" s="42">
        <v>0.55600000000000005</v>
      </c>
      <c r="G1154" s="43">
        <v>0.56399999999999995</v>
      </c>
      <c r="H1154" s="44">
        <v>1</v>
      </c>
      <c r="I1154" s="39">
        <v>0</v>
      </c>
      <c r="K1154" s="46" t="str">
        <f t="shared" ref="K1154:K1217" si="27">IF(ISNUMBER(SEARCH("MK_", A1154)), IF(ISNUMBER(SEARCH("1", A1154)), 1, IF(ISNUMBER(SEARCH("2", A1154)), 2, IF(ISNUMBER(SEARCH("3", A1154)), 3, IF(ISNUMBER(SEARCH("4", A1154)), 4, IF(ISNUMBER(SEARCH("5", A1154)), 5, "-"))))),D1154)</f>
        <v>-</v>
      </c>
    </row>
    <row r="1155" spans="1:11" ht="20.100000000000001" customHeight="1" x14ac:dyDescent="0.3">
      <c r="A1155" s="39" t="s">
        <v>1302</v>
      </c>
      <c r="B1155" s="39" t="s">
        <v>30</v>
      </c>
      <c r="C1155" s="61" t="s">
        <v>1127</v>
      </c>
      <c r="D1155" s="41">
        <v>4</v>
      </c>
      <c r="E1155" s="39" t="s">
        <v>540</v>
      </c>
      <c r="F1155" s="42">
        <v>0</v>
      </c>
      <c r="G1155" s="43">
        <v>0</v>
      </c>
      <c r="H1155" s="44">
        <v>1</v>
      </c>
      <c r="I1155" s="39">
        <v>0</v>
      </c>
      <c r="K1155" s="46">
        <f t="shared" si="27"/>
        <v>4</v>
      </c>
    </row>
    <row r="1156" spans="1:11" ht="20.100000000000001" customHeight="1" x14ac:dyDescent="0.3">
      <c r="A1156" s="39" t="s">
        <v>1303</v>
      </c>
      <c r="B1156" s="39" t="s">
        <v>27</v>
      </c>
      <c r="C1156" s="61" t="s">
        <v>1128</v>
      </c>
      <c r="D1156" s="41" t="s">
        <v>9</v>
      </c>
      <c r="E1156" s="39" t="s">
        <v>541</v>
      </c>
      <c r="F1156" s="42">
        <v>0</v>
      </c>
      <c r="G1156" s="43">
        <v>0</v>
      </c>
      <c r="H1156" s="44">
        <v>1</v>
      </c>
      <c r="I1156" s="39">
        <v>0</v>
      </c>
      <c r="K1156" s="46" t="str">
        <f t="shared" si="27"/>
        <v>-</v>
      </c>
    </row>
    <row r="1157" spans="1:11" ht="20.100000000000001" customHeight="1" x14ac:dyDescent="0.3">
      <c r="A1157" s="39" t="s">
        <v>912</v>
      </c>
      <c r="B1157" s="39" t="s">
        <v>10</v>
      </c>
      <c r="C1157" s="61">
        <v>0</v>
      </c>
      <c r="D1157" s="41" t="s">
        <v>9</v>
      </c>
      <c r="E1157" s="39" t="s">
        <v>542</v>
      </c>
      <c r="F1157" s="42">
        <v>-0.1</v>
      </c>
      <c r="G1157" s="43">
        <v>0.1</v>
      </c>
      <c r="H1157" s="44">
        <v>1</v>
      </c>
      <c r="I1157" s="39">
        <v>0</v>
      </c>
      <c r="K1157" s="46" t="str">
        <f t="shared" si="27"/>
        <v>-</v>
      </c>
    </row>
    <row r="1158" spans="1:11" ht="20.100000000000001" customHeight="1" x14ac:dyDescent="0.3">
      <c r="A1158" s="39" t="s">
        <v>912</v>
      </c>
      <c r="B1158" s="39" t="s">
        <v>12</v>
      </c>
      <c r="C1158" s="61" t="s">
        <v>9</v>
      </c>
      <c r="D1158" s="41" t="s">
        <v>9</v>
      </c>
      <c r="E1158" s="39" t="s">
        <v>543</v>
      </c>
      <c r="F1158" s="42">
        <v>0</v>
      </c>
      <c r="G1158" s="43">
        <v>0</v>
      </c>
      <c r="H1158" s="44">
        <v>1</v>
      </c>
      <c r="I1158" s="39">
        <v>0</v>
      </c>
      <c r="K1158" s="46" t="str">
        <f t="shared" si="27"/>
        <v>-</v>
      </c>
    </row>
    <row r="1159" spans="1:11" ht="20.100000000000001" customHeight="1" x14ac:dyDescent="0.3">
      <c r="A1159" s="39" t="s">
        <v>1302</v>
      </c>
      <c r="B1159" s="39" t="s">
        <v>27</v>
      </c>
      <c r="C1159" s="61">
        <v>29</v>
      </c>
      <c r="D1159" s="41">
        <v>2</v>
      </c>
      <c r="E1159" s="39" t="s">
        <v>1130</v>
      </c>
      <c r="F1159" s="42">
        <v>0</v>
      </c>
      <c r="G1159" s="43">
        <v>0</v>
      </c>
      <c r="H1159" s="44">
        <v>1</v>
      </c>
      <c r="I1159" s="39">
        <v>0</v>
      </c>
      <c r="K1159" s="46">
        <f t="shared" si="27"/>
        <v>2</v>
      </c>
    </row>
    <row r="1160" spans="1:11" ht="20.100000000000001" customHeight="1" x14ac:dyDescent="0.3">
      <c r="A1160" s="39" t="s">
        <v>1302</v>
      </c>
      <c r="B1160" s="39" t="s">
        <v>27</v>
      </c>
      <c r="C1160" s="61">
        <v>8</v>
      </c>
      <c r="D1160" s="41">
        <v>1</v>
      </c>
      <c r="E1160" s="39" t="s">
        <v>1130</v>
      </c>
      <c r="F1160" s="42">
        <v>0</v>
      </c>
      <c r="G1160" s="43">
        <v>0</v>
      </c>
      <c r="H1160" s="44">
        <v>1</v>
      </c>
      <c r="I1160" s="39">
        <v>0</v>
      </c>
      <c r="K1160" s="46">
        <f t="shared" si="27"/>
        <v>1</v>
      </c>
    </row>
    <row r="1161" spans="1:11" ht="20.100000000000001" customHeight="1" x14ac:dyDescent="0.3">
      <c r="A1161" s="39" t="s">
        <v>16</v>
      </c>
      <c r="B1161" s="39" t="s">
        <v>1741</v>
      </c>
      <c r="C1161" s="61" t="s">
        <v>9</v>
      </c>
      <c r="D1161" s="41" t="s">
        <v>9</v>
      </c>
      <c r="E1161" s="39" t="s">
        <v>544</v>
      </c>
      <c r="F1161" s="42">
        <v>-0.01</v>
      </c>
      <c r="G1161" s="43">
        <v>0.01</v>
      </c>
      <c r="H1161" s="44">
        <v>1</v>
      </c>
      <c r="I1161" s="39">
        <v>0</v>
      </c>
      <c r="K1161" s="46" t="str">
        <f t="shared" si="27"/>
        <v>-</v>
      </c>
    </row>
    <row r="1162" spans="1:11" ht="20.100000000000001" customHeight="1" x14ac:dyDescent="0.3">
      <c r="A1162" s="39" t="s">
        <v>1302</v>
      </c>
      <c r="B1162" s="39" t="s">
        <v>30</v>
      </c>
      <c r="C1162" s="61">
        <v>8</v>
      </c>
      <c r="D1162" s="41">
        <v>1</v>
      </c>
      <c r="E1162" s="39" t="s">
        <v>545</v>
      </c>
      <c r="F1162" s="42">
        <v>0</v>
      </c>
      <c r="G1162" s="43">
        <v>0</v>
      </c>
      <c r="H1162" s="44">
        <v>1</v>
      </c>
      <c r="I1162" s="39">
        <v>0</v>
      </c>
      <c r="K1162" s="46">
        <f t="shared" si="27"/>
        <v>1</v>
      </c>
    </row>
    <row r="1163" spans="1:11" ht="20.100000000000001" customHeight="1" x14ac:dyDescent="0.3">
      <c r="A1163" s="39" t="s">
        <v>1302</v>
      </c>
      <c r="B1163" s="39" t="s">
        <v>30</v>
      </c>
      <c r="C1163" s="61">
        <v>29</v>
      </c>
      <c r="D1163" s="41">
        <v>2</v>
      </c>
      <c r="E1163" s="39" t="s">
        <v>545</v>
      </c>
      <c r="F1163" s="42">
        <v>0</v>
      </c>
      <c r="G1163" s="43">
        <v>0</v>
      </c>
      <c r="H1163" s="44">
        <v>1</v>
      </c>
      <c r="I1163" s="39">
        <v>0</v>
      </c>
      <c r="K1163" s="46">
        <f t="shared" si="27"/>
        <v>2</v>
      </c>
    </row>
    <row r="1164" spans="1:11" ht="20.100000000000001" customHeight="1" x14ac:dyDescent="0.3">
      <c r="A1164" s="39" t="s">
        <v>1302</v>
      </c>
      <c r="B1164" s="39" t="s">
        <v>27</v>
      </c>
      <c r="C1164" s="61" t="s">
        <v>980</v>
      </c>
      <c r="D1164" s="41">
        <v>1</v>
      </c>
      <c r="E1164" s="39" t="s">
        <v>546</v>
      </c>
      <c r="F1164" s="42">
        <v>0</v>
      </c>
      <c r="G1164" s="43">
        <v>0</v>
      </c>
      <c r="H1164" s="44">
        <v>1</v>
      </c>
      <c r="I1164" s="39">
        <v>0</v>
      </c>
      <c r="K1164" s="46">
        <f t="shared" si="27"/>
        <v>1</v>
      </c>
    </row>
    <row r="1165" spans="1:11" ht="20.100000000000001" customHeight="1" x14ac:dyDescent="0.3">
      <c r="A1165" s="39" t="s">
        <v>16</v>
      </c>
      <c r="B1165" s="39" t="s">
        <v>1742</v>
      </c>
      <c r="C1165" s="61">
        <v>4</v>
      </c>
      <c r="D1165" s="41" t="s">
        <v>9</v>
      </c>
      <c r="E1165" s="39" t="s">
        <v>547</v>
      </c>
      <c r="F1165" s="42">
        <v>-100</v>
      </c>
      <c r="G1165" s="43">
        <v>100</v>
      </c>
      <c r="H1165" s="44">
        <v>1</v>
      </c>
      <c r="I1165" s="39">
        <v>0</v>
      </c>
      <c r="K1165" s="46" t="str">
        <f t="shared" si="27"/>
        <v>-</v>
      </c>
    </row>
    <row r="1166" spans="1:11" ht="20.100000000000001" customHeight="1" x14ac:dyDescent="0.3">
      <c r="A1166" s="39" t="s">
        <v>13</v>
      </c>
      <c r="B1166" s="39" t="s">
        <v>986</v>
      </c>
      <c r="C1166" s="61" t="s">
        <v>990</v>
      </c>
      <c r="D1166" s="41" t="s">
        <v>9</v>
      </c>
      <c r="E1166" s="39" t="s">
        <v>547</v>
      </c>
      <c r="F1166" s="42">
        <v>-0.05</v>
      </c>
      <c r="G1166" s="43">
        <v>0.05</v>
      </c>
      <c r="H1166" s="44">
        <v>1</v>
      </c>
      <c r="I1166" s="39">
        <v>0</v>
      </c>
      <c r="K1166" s="46" t="str">
        <f t="shared" si="27"/>
        <v>-</v>
      </c>
    </row>
    <row r="1167" spans="1:11" ht="20.100000000000001" customHeight="1" x14ac:dyDescent="0.3">
      <c r="A1167" s="39" t="s">
        <v>1302</v>
      </c>
      <c r="B1167" s="39" t="s">
        <v>30</v>
      </c>
      <c r="C1167" s="61" t="s">
        <v>980</v>
      </c>
      <c r="D1167" s="41">
        <v>1</v>
      </c>
      <c r="E1167" s="39" t="s">
        <v>548</v>
      </c>
      <c r="F1167" s="42">
        <v>0</v>
      </c>
      <c r="G1167" s="43">
        <v>0</v>
      </c>
      <c r="H1167" s="44">
        <v>1</v>
      </c>
      <c r="I1167" s="39">
        <v>0</v>
      </c>
      <c r="K1167" s="46">
        <f t="shared" si="27"/>
        <v>1</v>
      </c>
    </row>
    <row r="1168" spans="1:11" ht="20.100000000000001" customHeight="1" x14ac:dyDescent="0.3">
      <c r="A1168" s="39" t="s">
        <v>1302</v>
      </c>
      <c r="B1168" s="39" t="s">
        <v>27</v>
      </c>
      <c r="C1168" s="61" t="s">
        <v>969</v>
      </c>
      <c r="D1168" s="41">
        <v>1</v>
      </c>
      <c r="E1168" s="39" t="s">
        <v>549</v>
      </c>
      <c r="F1168" s="42">
        <v>0</v>
      </c>
      <c r="G1168" s="43">
        <v>0</v>
      </c>
      <c r="H1168" s="44">
        <v>1</v>
      </c>
      <c r="I1168" s="39">
        <v>0</v>
      </c>
      <c r="K1168" s="46">
        <f t="shared" si="27"/>
        <v>1</v>
      </c>
    </row>
    <row r="1169" spans="1:11" ht="20.100000000000001" customHeight="1" x14ac:dyDescent="0.3">
      <c r="A1169" s="39" t="s">
        <v>16</v>
      </c>
      <c r="B1169" s="39" t="s">
        <v>1742</v>
      </c>
      <c r="C1169" s="61">
        <v>5</v>
      </c>
      <c r="D1169" s="41" t="s">
        <v>9</v>
      </c>
      <c r="E1169" s="39" t="s">
        <v>550</v>
      </c>
      <c r="F1169" s="42">
        <v>-0.05</v>
      </c>
      <c r="G1169" s="43">
        <v>0.05</v>
      </c>
      <c r="H1169" s="44">
        <v>1</v>
      </c>
      <c r="I1169" s="39">
        <v>0</v>
      </c>
      <c r="K1169" s="46" t="str">
        <f t="shared" si="27"/>
        <v>-</v>
      </c>
    </row>
    <row r="1170" spans="1:11" ht="20.100000000000001" customHeight="1" x14ac:dyDescent="0.3">
      <c r="A1170" s="39" t="s">
        <v>13</v>
      </c>
      <c r="B1170" s="39" t="s">
        <v>986</v>
      </c>
      <c r="C1170" s="61" t="s">
        <v>991</v>
      </c>
      <c r="D1170" s="41" t="s">
        <v>9</v>
      </c>
      <c r="E1170" s="39" t="s">
        <v>550</v>
      </c>
      <c r="F1170" s="42">
        <v>-0.05</v>
      </c>
      <c r="G1170" s="43">
        <v>0.05</v>
      </c>
      <c r="H1170" s="44">
        <v>1</v>
      </c>
      <c r="I1170" s="39">
        <v>0</v>
      </c>
      <c r="K1170" s="46" t="str">
        <f t="shared" si="27"/>
        <v>-</v>
      </c>
    </row>
    <row r="1171" spans="1:11" ht="20.100000000000001" customHeight="1" x14ac:dyDescent="0.3">
      <c r="A1171" s="39" t="s">
        <v>1302</v>
      </c>
      <c r="B1171" s="39" t="s">
        <v>30</v>
      </c>
      <c r="C1171" s="61" t="s">
        <v>969</v>
      </c>
      <c r="D1171" s="41">
        <v>1</v>
      </c>
      <c r="E1171" s="39" t="s">
        <v>551</v>
      </c>
      <c r="F1171" s="42">
        <v>0</v>
      </c>
      <c r="G1171" s="43">
        <v>0</v>
      </c>
      <c r="H1171" s="44">
        <v>1</v>
      </c>
      <c r="I1171" s="39">
        <v>0</v>
      </c>
      <c r="K1171" s="46">
        <f t="shared" si="27"/>
        <v>1</v>
      </c>
    </row>
    <row r="1172" spans="1:11" ht="20.100000000000001" customHeight="1" x14ac:dyDescent="0.3">
      <c r="A1172" s="39" t="s">
        <v>1302</v>
      </c>
      <c r="B1172" s="39" t="s">
        <v>27</v>
      </c>
      <c r="C1172" s="61" t="s">
        <v>1127</v>
      </c>
      <c r="D1172" s="41">
        <v>4</v>
      </c>
      <c r="E1172" s="39" t="s">
        <v>552</v>
      </c>
      <c r="F1172" s="42">
        <v>0</v>
      </c>
      <c r="G1172" s="43">
        <v>0</v>
      </c>
      <c r="H1172" s="44">
        <v>1</v>
      </c>
      <c r="I1172" s="39">
        <v>0</v>
      </c>
      <c r="K1172" s="46">
        <f t="shared" si="27"/>
        <v>4</v>
      </c>
    </row>
    <row r="1173" spans="1:11" ht="20.100000000000001" customHeight="1" x14ac:dyDescent="0.3">
      <c r="A1173" s="39" t="s">
        <v>16</v>
      </c>
      <c r="B1173" s="39" t="s">
        <v>1742</v>
      </c>
      <c r="C1173" s="61">
        <v>6</v>
      </c>
      <c r="D1173" s="41" t="s">
        <v>9</v>
      </c>
      <c r="E1173" s="39" t="s">
        <v>553</v>
      </c>
      <c r="F1173" s="42">
        <v>-0.05</v>
      </c>
      <c r="G1173" s="43">
        <v>0.05</v>
      </c>
      <c r="H1173" s="44">
        <v>1</v>
      </c>
      <c r="I1173" s="39">
        <v>0</v>
      </c>
      <c r="K1173" s="46" t="str">
        <f t="shared" si="27"/>
        <v>-</v>
      </c>
    </row>
    <row r="1174" spans="1:11" ht="20.100000000000001" customHeight="1" x14ac:dyDescent="0.3">
      <c r="A1174" s="39" t="s">
        <v>13</v>
      </c>
      <c r="B1174" s="39" t="s">
        <v>986</v>
      </c>
      <c r="C1174" s="61" t="s">
        <v>992</v>
      </c>
      <c r="D1174" s="41" t="s">
        <v>9</v>
      </c>
      <c r="E1174" s="39" t="s">
        <v>553</v>
      </c>
      <c r="F1174" s="42">
        <v>-0.05</v>
      </c>
      <c r="G1174" s="43">
        <v>0.05</v>
      </c>
      <c r="H1174" s="44">
        <v>1</v>
      </c>
      <c r="I1174" s="39">
        <v>0</v>
      </c>
      <c r="K1174" s="46" t="str">
        <f t="shared" si="27"/>
        <v>-</v>
      </c>
    </row>
    <row r="1175" spans="1:11" ht="20.100000000000001" customHeight="1" x14ac:dyDescent="0.3">
      <c r="A1175" s="39" t="s">
        <v>1302</v>
      </c>
      <c r="B1175" s="39" t="s">
        <v>30</v>
      </c>
      <c r="C1175" s="61" t="s">
        <v>1127</v>
      </c>
      <c r="D1175" s="41">
        <v>4</v>
      </c>
      <c r="E1175" s="39" t="s">
        <v>554</v>
      </c>
      <c r="F1175" s="42">
        <v>0</v>
      </c>
      <c r="G1175" s="43">
        <v>0</v>
      </c>
      <c r="H1175" s="44">
        <v>1</v>
      </c>
      <c r="I1175" s="39">
        <v>0</v>
      </c>
      <c r="K1175" s="46">
        <f t="shared" si="27"/>
        <v>4</v>
      </c>
    </row>
    <row r="1176" spans="1:11" ht="20.100000000000001" customHeight="1" x14ac:dyDescent="0.3">
      <c r="A1176" s="39" t="s">
        <v>1302</v>
      </c>
      <c r="B1176" s="39" t="s">
        <v>27</v>
      </c>
      <c r="C1176" s="61">
        <v>29</v>
      </c>
      <c r="D1176" s="41">
        <v>2</v>
      </c>
      <c r="E1176" s="39" t="s">
        <v>1131</v>
      </c>
      <c r="F1176" s="42">
        <v>0</v>
      </c>
      <c r="G1176" s="43">
        <v>0</v>
      </c>
      <c r="H1176" s="44">
        <v>1</v>
      </c>
      <c r="I1176" s="39">
        <v>0</v>
      </c>
      <c r="K1176" s="46">
        <f t="shared" si="27"/>
        <v>2</v>
      </c>
    </row>
    <row r="1177" spans="1:11" ht="20.100000000000001" customHeight="1" x14ac:dyDescent="0.3">
      <c r="A1177" s="39" t="s">
        <v>1302</v>
      </c>
      <c r="B1177" s="39" t="s">
        <v>27</v>
      </c>
      <c r="C1177" s="61">
        <v>8</v>
      </c>
      <c r="D1177" s="41">
        <v>1</v>
      </c>
      <c r="E1177" s="39" t="s">
        <v>1131</v>
      </c>
      <c r="F1177" s="42">
        <v>0</v>
      </c>
      <c r="G1177" s="43">
        <v>0</v>
      </c>
      <c r="H1177" s="44">
        <v>1</v>
      </c>
      <c r="I1177" s="39">
        <v>0</v>
      </c>
      <c r="K1177" s="46">
        <f t="shared" si="27"/>
        <v>1</v>
      </c>
    </row>
    <row r="1178" spans="1:11" ht="20.100000000000001" customHeight="1" x14ac:dyDescent="0.3">
      <c r="A1178" s="39" t="s">
        <v>16</v>
      </c>
      <c r="B1178" s="39" t="s">
        <v>1741</v>
      </c>
      <c r="C1178" s="61" t="s">
        <v>9</v>
      </c>
      <c r="D1178" s="41" t="s">
        <v>9</v>
      </c>
      <c r="E1178" s="39" t="s">
        <v>555</v>
      </c>
      <c r="F1178" s="42">
        <v>-0.01</v>
      </c>
      <c r="G1178" s="43">
        <v>0.01</v>
      </c>
      <c r="H1178" s="44">
        <v>1</v>
      </c>
      <c r="I1178" s="39">
        <v>0</v>
      </c>
      <c r="K1178" s="46" t="str">
        <f t="shared" si="27"/>
        <v>-</v>
      </c>
    </row>
    <row r="1179" spans="1:11" ht="20.100000000000001" customHeight="1" x14ac:dyDescent="0.3">
      <c r="A1179" s="39" t="s">
        <v>1302</v>
      </c>
      <c r="B1179" s="39" t="s">
        <v>30</v>
      </c>
      <c r="C1179" s="61">
        <v>8</v>
      </c>
      <c r="D1179" s="41">
        <v>1</v>
      </c>
      <c r="E1179" s="39" t="s">
        <v>1132</v>
      </c>
      <c r="F1179" s="42">
        <v>0</v>
      </c>
      <c r="G1179" s="43">
        <v>0</v>
      </c>
      <c r="H1179" s="44">
        <v>1</v>
      </c>
      <c r="I1179" s="39">
        <v>0</v>
      </c>
      <c r="K1179" s="46">
        <f t="shared" si="27"/>
        <v>1</v>
      </c>
    </row>
    <row r="1180" spans="1:11" ht="20.100000000000001" customHeight="1" x14ac:dyDescent="0.3">
      <c r="A1180" s="39" t="s">
        <v>1302</v>
      </c>
      <c r="B1180" s="39" t="s">
        <v>30</v>
      </c>
      <c r="C1180" s="61">
        <v>29</v>
      </c>
      <c r="D1180" s="41">
        <v>2</v>
      </c>
      <c r="E1180" s="39" t="s">
        <v>1132</v>
      </c>
      <c r="F1180" s="42">
        <v>0</v>
      </c>
      <c r="G1180" s="43">
        <v>0</v>
      </c>
      <c r="H1180" s="44">
        <v>1</v>
      </c>
      <c r="I1180" s="39">
        <v>0</v>
      </c>
      <c r="K1180" s="46">
        <f t="shared" si="27"/>
        <v>2</v>
      </c>
    </row>
    <row r="1181" spans="1:11" ht="20.100000000000001" customHeight="1" x14ac:dyDescent="0.3">
      <c r="A1181" s="39" t="s">
        <v>1302</v>
      </c>
      <c r="B1181" s="39" t="s">
        <v>27</v>
      </c>
      <c r="C1181" s="61" t="s">
        <v>980</v>
      </c>
      <c r="D1181" s="41">
        <v>1</v>
      </c>
      <c r="E1181" s="39" t="s">
        <v>556</v>
      </c>
      <c r="F1181" s="42">
        <v>0</v>
      </c>
      <c r="G1181" s="43">
        <v>0</v>
      </c>
      <c r="H1181" s="44">
        <v>1</v>
      </c>
      <c r="I1181" s="39">
        <v>0</v>
      </c>
      <c r="K1181" s="46">
        <f t="shared" si="27"/>
        <v>1</v>
      </c>
    </row>
    <row r="1182" spans="1:11" ht="20.100000000000001" customHeight="1" x14ac:dyDescent="0.3">
      <c r="A1182" s="39" t="s">
        <v>16</v>
      </c>
      <c r="B1182" s="39" t="s">
        <v>1743</v>
      </c>
      <c r="C1182" s="61">
        <v>7</v>
      </c>
      <c r="D1182" s="41" t="s">
        <v>9</v>
      </c>
      <c r="E1182" s="39" t="s">
        <v>557</v>
      </c>
      <c r="F1182" s="42">
        <v>-2.0499999999999998</v>
      </c>
      <c r="G1182" s="43">
        <v>-1.95</v>
      </c>
      <c r="H1182" s="44">
        <v>1</v>
      </c>
      <c r="I1182" s="39">
        <v>0</v>
      </c>
      <c r="K1182" s="46" t="str">
        <f t="shared" si="27"/>
        <v>-</v>
      </c>
    </row>
    <row r="1183" spans="1:11" ht="20.100000000000001" customHeight="1" x14ac:dyDescent="0.3">
      <c r="A1183" s="39" t="s">
        <v>13</v>
      </c>
      <c r="B1183" s="39" t="s">
        <v>986</v>
      </c>
      <c r="C1183" s="61" t="s">
        <v>993</v>
      </c>
      <c r="D1183" s="41" t="s">
        <v>9</v>
      </c>
      <c r="E1183" s="39" t="s">
        <v>557</v>
      </c>
      <c r="F1183" s="42">
        <v>-2.0499999999999998</v>
      </c>
      <c r="G1183" s="43">
        <v>-1.95</v>
      </c>
      <c r="H1183" s="44">
        <v>1</v>
      </c>
      <c r="I1183" s="39">
        <v>0</v>
      </c>
      <c r="K1183" s="46" t="str">
        <f t="shared" si="27"/>
        <v>-</v>
      </c>
    </row>
    <row r="1184" spans="1:11" ht="20.100000000000001" customHeight="1" x14ac:dyDescent="0.3">
      <c r="A1184" s="39" t="s">
        <v>1302</v>
      </c>
      <c r="B1184" s="39" t="s">
        <v>30</v>
      </c>
      <c r="C1184" s="61" t="s">
        <v>980</v>
      </c>
      <c r="D1184" s="41">
        <v>1</v>
      </c>
      <c r="E1184" s="39" t="s">
        <v>558</v>
      </c>
      <c r="F1184" s="42">
        <v>0</v>
      </c>
      <c r="G1184" s="43">
        <v>0</v>
      </c>
      <c r="H1184" s="44">
        <v>1</v>
      </c>
      <c r="I1184" s="39">
        <v>0</v>
      </c>
      <c r="K1184" s="46">
        <f t="shared" si="27"/>
        <v>1</v>
      </c>
    </row>
    <row r="1185" spans="1:11" ht="20.100000000000001" customHeight="1" x14ac:dyDescent="0.3">
      <c r="A1185" s="39" t="s">
        <v>1302</v>
      </c>
      <c r="B1185" s="39" t="s">
        <v>27</v>
      </c>
      <c r="C1185" s="61" t="s">
        <v>969</v>
      </c>
      <c r="D1185" s="41">
        <v>1</v>
      </c>
      <c r="E1185" s="39" t="s">
        <v>559</v>
      </c>
      <c r="F1185" s="42">
        <v>0</v>
      </c>
      <c r="G1185" s="43">
        <v>0</v>
      </c>
      <c r="H1185" s="44">
        <v>1</v>
      </c>
      <c r="I1185" s="39">
        <v>0</v>
      </c>
      <c r="K1185" s="46">
        <f t="shared" si="27"/>
        <v>1</v>
      </c>
    </row>
    <row r="1186" spans="1:11" ht="20.100000000000001" customHeight="1" x14ac:dyDescent="0.3">
      <c r="A1186" s="39" t="s">
        <v>16</v>
      </c>
      <c r="B1186" s="39" t="s">
        <v>1743</v>
      </c>
      <c r="C1186" s="61">
        <v>8</v>
      </c>
      <c r="D1186" s="41" t="s">
        <v>9</v>
      </c>
      <c r="E1186" s="39" t="s">
        <v>560</v>
      </c>
      <c r="F1186" s="42">
        <v>-2.0499999999999998</v>
      </c>
      <c r="G1186" s="43">
        <v>-1.95</v>
      </c>
      <c r="H1186" s="44">
        <v>1</v>
      </c>
      <c r="I1186" s="39">
        <v>0</v>
      </c>
      <c r="K1186" s="46" t="str">
        <f t="shared" si="27"/>
        <v>-</v>
      </c>
    </row>
    <row r="1187" spans="1:11" ht="20.100000000000001" customHeight="1" x14ac:dyDescent="0.3">
      <c r="A1187" s="39" t="s">
        <v>13</v>
      </c>
      <c r="B1187" s="39" t="s">
        <v>986</v>
      </c>
      <c r="C1187" s="61" t="s">
        <v>994</v>
      </c>
      <c r="D1187" s="41" t="s">
        <v>9</v>
      </c>
      <c r="E1187" s="39" t="s">
        <v>560</v>
      </c>
      <c r="F1187" s="42">
        <v>-2.0499999999999998</v>
      </c>
      <c r="G1187" s="43">
        <v>-1.95</v>
      </c>
      <c r="H1187" s="44">
        <v>1</v>
      </c>
      <c r="I1187" s="39">
        <v>0</v>
      </c>
      <c r="K1187" s="46" t="str">
        <f t="shared" si="27"/>
        <v>-</v>
      </c>
    </row>
    <row r="1188" spans="1:11" ht="20.100000000000001" customHeight="1" x14ac:dyDescent="0.3">
      <c r="A1188" s="39" t="s">
        <v>1302</v>
      </c>
      <c r="B1188" s="39" t="s">
        <v>30</v>
      </c>
      <c r="C1188" s="61" t="s">
        <v>969</v>
      </c>
      <c r="D1188" s="41">
        <v>1</v>
      </c>
      <c r="E1188" s="39" t="s">
        <v>561</v>
      </c>
      <c r="F1188" s="42">
        <v>0</v>
      </c>
      <c r="G1188" s="43">
        <v>0</v>
      </c>
      <c r="H1188" s="44">
        <v>1</v>
      </c>
      <c r="I1188" s="39">
        <v>0</v>
      </c>
      <c r="K1188" s="46">
        <f t="shared" si="27"/>
        <v>1</v>
      </c>
    </row>
    <row r="1189" spans="1:11" ht="20.100000000000001" customHeight="1" x14ac:dyDescent="0.3">
      <c r="A1189" s="39" t="s">
        <v>1302</v>
      </c>
      <c r="B1189" s="39" t="s">
        <v>27</v>
      </c>
      <c r="C1189" s="61" t="s">
        <v>1127</v>
      </c>
      <c r="D1189" s="41">
        <v>4</v>
      </c>
      <c r="E1189" s="39" t="s">
        <v>562</v>
      </c>
      <c r="F1189" s="42">
        <v>0</v>
      </c>
      <c r="G1189" s="43">
        <v>0</v>
      </c>
      <c r="H1189" s="44">
        <v>1</v>
      </c>
      <c r="I1189" s="39">
        <v>0</v>
      </c>
      <c r="K1189" s="46">
        <f t="shared" si="27"/>
        <v>4</v>
      </c>
    </row>
    <row r="1190" spans="1:11" ht="20.100000000000001" customHeight="1" x14ac:dyDescent="0.3">
      <c r="A1190" s="39" t="s">
        <v>16</v>
      </c>
      <c r="B1190" s="39" t="s">
        <v>1743</v>
      </c>
      <c r="C1190" s="61">
        <v>9</v>
      </c>
      <c r="D1190" s="41" t="s">
        <v>9</v>
      </c>
      <c r="E1190" s="39" t="s">
        <v>563</v>
      </c>
      <c r="F1190" s="42">
        <v>1.95</v>
      </c>
      <c r="G1190" s="43">
        <v>2.0499999999999998</v>
      </c>
      <c r="H1190" s="44">
        <v>1</v>
      </c>
      <c r="I1190" s="39">
        <v>0</v>
      </c>
      <c r="K1190" s="46" t="str">
        <f t="shared" si="27"/>
        <v>-</v>
      </c>
    </row>
    <row r="1191" spans="1:11" ht="20.100000000000001" customHeight="1" x14ac:dyDescent="0.3">
      <c r="A1191" s="39" t="s">
        <v>13</v>
      </c>
      <c r="B1191" s="39" t="s">
        <v>986</v>
      </c>
      <c r="C1191" s="61" t="s">
        <v>995</v>
      </c>
      <c r="D1191" s="41" t="s">
        <v>9</v>
      </c>
      <c r="E1191" s="39" t="s">
        <v>563</v>
      </c>
      <c r="F1191" s="42">
        <v>1.95</v>
      </c>
      <c r="G1191" s="43">
        <v>2.0499999999999998</v>
      </c>
      <c r="H1191" s="44">
        <v>1</v>
      </c>
      <c r="I1191" s="39">
        <v>0</v>
      </c>
      <c r="K1191" s="46" t="str">
        <f t="shared" si="27"/>
        <v>-</v>
      </c>
    </row>
    <row r="1192" spans="1:11" ht="20.100000000000001" customHeight="1" x14ac:dyDescent="0.3">
      <c r="A1192" s="39" t="s">
        <v>1302</v>
      </c>
      <c r="B1192" s="39" t="s">
        <v>30</v>
      </c>
      <c r="C1192" s="61" t="s">
        <v>1127</v>
      </c>
      <c r="D1192" s="41">
        <v>4</v>
      </c>
      <c r="E1192" s="39" t="s">
        <v>564</v>
      </c>
      <c r="F1192" s="42">
        <v>0</v>
      </c>
      <c r="G1192" s="43">
        <v>0</v>
      </c>
      <c r="H1192" s="44">
        <v>1</v>
      </c>
      <c r="I1192" s="39">
        <v>0</v>
      </c>
      <c r="K1192" s="46">
        <f t="shared" si="27"/>
        <v>4</v>
      </c>
    </row>
    <row r="1193" spans="1:11" ht="20.100000000000001" customHeight="1" x14ac:dyDescent="0.3">
      <c r="A1193" s="39" t="s">
        <v>912</v>
      </c>
      <c r="B1193" s="39" t="s">
        <v>15</v>
      </c>
      <c r="C1193" s="61" t="s">
        <v>9</v>
      </c>
      <c r="D1193" s="41" t="s">
        <v>9</v>
      </c>
      <c r="E1193" s="39" t="s">
        <v>565</v>
      </c>
      <c r="F1193" s="42">
        <v>0</v>
      </c>
      <c r="G1193" s="43">
        <v>0</v>
      </c>
      <c r="H1193" s="44">
        <v>1</v>
      </c>
      <c r="I1193" s="39">
        <v>0</v>
      </c>
      <c r="K1193" s="46" t="str">
        <f t="shared" si="27"/>
        <v>-</v>
      </c>
    </row>
    <row r="1194" spans="1:11" ht="20.100000000000001" customHeight="1" x14ac:dyDescent="0.3">
      <c r="A1194" s="39" t="s">
        <v>912</v>
      </c>
      <c r="B1194" s="39" t="s">
        <v>10</v>
      </c>
      <c r="C1194" s="61">
        <v>0.25</v>
      </c>
      <c r="D1194" s="41" t="s">
        <v>9</v>
      </c>
      <c r="E1194" s="39" t="s">
        <v>566</v>
      </c>
      <c r="F1194" s="42">
        <v>0.24</v>
      </c>
      <c r="G1194" s="43">
        <v>0.26</v>
      </c>
      <c r="H1194" s="44">
        <v>1</v>
      </c>
      <c r="I1194" s="39">
        <v>0</v>
      </c>
      <c r="K1194" s="46" t="str">
        <f t="shared" si="27"/>
        <v>-</v>
      </c>
    </row>
    <row r="1195" spans="1:11" ht="20.100000000000001" customHeight="1" x14ac:dyDescent="0.3">
      <c r="A1195" s="39" t="s">
        <v>912</v>
      </c>
      <c r="B1195" s="39" t="s">
        <v>12</v>
      </c>
      <c r="C1195" s="61" t="s">
        <v>9</v>
      </c>
      <c r="D1195" s="41" t="s">
        <v>9</v>
      </c>
      <c r="E1195" s="39" t="s">
        <v>567</v>
      </c>
      <c r="F1195" s="42">
        <v>0</v>
      </c>
      <c r="G1195" s="43">
        <v>0</v>
      </c>
      <c r="H1195" s="44">
        <v>1</v>
      </c>
      <c r="I1195" s="39">
        <v>0</v>
      </c>
      <c r="K1195" s="46" t="str">
        <f t="shared" si="27"/>
        <v>-</v>
      </c>
    </row>
    <row r="1196" spans="1:11" ht="20.100000000000001" customHeight="1" x14ac:dyDescent="0.3">
      <c r="A1196" s="39" t="s">
        <v>1302</v>
      </c>
      <c r="B1196" s="39" t="s">
        <v>27</v>
      </c>
      <c r="C1196" s="61">
        <v>29</v>
      </c>
      <c r="D1196" s="41">
        <v>2</v>
      </c>
      <c r="E1196" s="39" t="s">
        <v>1133</v>
      </c>
      <c r="F1196" s="42">
        <v>0</v>
      </c>
      <c r="G1196" s="43">
        <v>0</v>
      </c>
      <c r="H1196" s="44">
        <v>1</v>
      </c>
      <c r="I1196" s="39">
        <v>0</v>
      </c>
      <c r="K1196" s="46">
        <f t="shared" si="27"/>
        <v>2</v>
      </c>
    </row>
    <row r="1197" spans="1:11" ht="20.100000000000001" customHeight="1" x14ac:dyDescent="0.3">
      <c r="A1197" s="39" t="s">
        <v>1302</v>
      </c>
      <c r="B1197" s="39" t="s">
        <v>27</v>
      </c>
      <c r="C1197" s="61">
        <v>8</v>
      </c>
      <c r="D1197" s="41">
        <v>1</v>
      </c>
      <c r="E1197" s="39" t="s">
        <v>1133</v>
      </c>
      <c r="F1197" s="42">
        <v>0</v>
      </c>
      <c r="G1197" s="43">
        <v>0</v>
      </c>
      <c r="H1197" s="44">
        <v>1</v>
      </c>
      <c r="I1197" s="39">
        <v>0</v>
      </c>
      <c r="K1197" s="46">
        <f t="shared" si="27"/>
        <v>1</v>
      </c>
    </row>
    <row r="1198" spans="1:11" ht="20.100000000000001" customHeight="1" x14ac:dyDescent="0.3">
      <c r="A1198" s="39" t="s">
        <v>1303</v>
      </c>
      <c r="B1198" s="39" t="s">
        <v>27</v>
      </c>
      <c r="C1198" s="61">
        <v>129</v>
      </c>
      <c r="D1198" s="41" t="s">
        <v>9</v>
      </c>
      <c r="E1198" s="39" t="s">
        <v>1133</v>
      </c>
      <c r="F1198" s="42">
        <v>0</v>
      </c>
      <c r="G1198" s="43">
        <v>0</v>
      </c>
      <c r="H1198" s="44">
        <v>1</v>
      </c>
      <c r="I1198" s="39">
        <v>0</v>
      </c>
      <c r="K1198" s="46" t="str">
        <f t="shared" si="27"/>
        <v>-</v>
      </c>
    </row>
    <row r="1199" spans="1:11" ht="20.100000000000001" customHeight="1" x14ac:dyDescent="0.3">
      <c r="A1199" s="39" t="s">
        <v>16</v>
      </c>
      <c r="B1199" s="39" t="s">
        <v>1741</v>
      </c>
      <c r="C1199" s="61" t="s">
        <v>9</v>
      </c>
      <c r="D1199" s="41" t="s">
        <v>9</v>
      </c>
      <c r="E1199" s="39" t="s">
        <v>568</v>
      </c>
      <c r="F1199" s="42">
        <v>0.24</v>
      </c>
      <c r="G1199" s="43">
        <v>0.26</v>
      </c>
      <c r="H1199" s="44">
        <v>1</v>
      </c>
      <c r="I1199" s="39">
        <v>0</v>
      </c>
      <c r="K1199" s="46" t="str">
        <f t="shared" si="27"/>
        <v>-</v>
      </c>
    </row>
    <row r="1200" spans="1:11" ht="20.100000000000001" customHeight="1" x14ac:dyDescent="0.3">
      <c r="A1200" s="39" t="s">
        <v>1303</v>
      </c>
      <c r="B1200" s="39" t="s">
        <v>30</v>
      </c>
      <c r="C1200" s="61">
        <v>129</v>
      </c>
      <c r="D1200" s="41" t="s">
        <v>9</v>
      </c>
      <c r="E1200" s="39" t="s">
        <v>1134</v>
      </c>
      <c r="F1200" s="42">
        <v>0</v>
      </c>
      <c r="G1200" s="43">
        <v>0</v>
      </c>
      <c r="H1200" s="44">
        <v>1</v>
      </c>
      <c r="I1200" s="39">
        <v>0</v>
      </c>
      <c r="K1200" s="46" t="str">
        <f t="shared" si="27"/>
        <v>-</v>
      </c>
    </row>
    <row r="1201" spans="1:11" ht="20.100000000000001" customHeight="1" x14ac:dyDescent="0.3">
      <c r="A1201" s="39" t="s">
        <v>1302</v>
      </c>
      <c r="B1201" s="39" t="s">
        <v>30</v>
      </c>
      <c r="C1201" s="61">
        <v>8</v>
      </c>
      <c r="D1201" s="41">
        <v>1</v>
      </c>
      <c r="E1201" s="39" t="s">
        <v>1134</v>
      </c>
      <c r="F1201" s="42">
        <v>0</v>
      </c>
      <c r="G1201" s="43">
        <v>0</v>
      </c>
      <c r="H1201" s="44">
        <v>1</v>
      </c>
      <c r="I1201" s="39">
        <v>0</v>
      </c>
      <c r="K1201" s="46">
        <f t="shared" si="27"/>
        <v>1</v>
      </c>
    </row>
    <row r="1202" spans="1:11" ht="20.100000000000001" customHeight="1" x14ac:dyDescent="0.3">
      <c r="A1202" s="39" t="s">
        <v>1302</v>
      </c>
      <c r="B1202" s="39" t="s">
        <v>30</v>
      </c>
      <c r="C1202" s="61">
        <v>29</v>
      </c>
      <c r="D1202" s="41">
        <v>2</v>
      </c>
      <c r="E1202" s="39" t="s">
        <v>1134</v>
      </c>
      <c r="F1202" s="42">
        <v>0</v>
      </c>
      <c r="G1202" s="43">
        <v>0</v>
      </c>
      <c r="H1202" s="44">
        <v>1</v>
      </c>
      <c r="I1202" s="39">
        <v>0</v>
      </c>
      <c r="K1202" s="46">
        <f t="shared" si="27"/>
        <v>2</v>
      </c>
    </row>
    <row r="1203" spans="1:11" ht="20.100000000000001" customHeight="1" x14ac:dyDescent="0.3">
      <c r="A1203" s="39" t="s">
        <v>1302</v>
      </c>
      <c r="B1203" s="39" t="s">
        <v>27</v>
      </c>
      <c r="C1203" s="61" t="s">
        <v>980</v>
      </c>
      <c r="D1203" s="41">
        <v>1</v>
      </c>
      <c r="E1203" s="39" t="s">
        <v>569</v>
      </c>
      <c r="F1203" s="42">
        <v>0</v>
      </c>
      <c r="G1203" s="43">
        <v>0</v>
      </c>
      <c r="H1203" s="44">
        <v>1</v>
      </c>
      <c r="I1203" s="39">
        <v>0</v>
      </c>
      <c r="K1203" s="46">
        <f t="shared" si="27"/>
        <v>1</v>
      </c>
    </row>
    <row r="1204" spans="1:11" ht="20.100000000000001" customHeight="1" x14ac:dyDescent="0.3">
      <c r="A1204" s="39" t="s">
        <v>16</v>
      </c>
      <c r="B1204" s="39" t="s">
        <v>1742</v>
      </c>
      <c r="C1204" s="61">
        <v>10</v>
      </c>
      <c r="D1204" s="41" t="s">
        <v>9</v>
      </c>
      <c r="E1204" s="39" t="s">
        <v>570</v>
      </c>
      <c r="F1204" s="42">
        <v>-100</v>
      </c>
      <c r="G1204" s="43">
        <v>100</v>
      </c>
      <c r="H1204" s="44">
        <v>1</v>
      </c>
      <c r="I1204" s="39">
        <v>0</v>
      </c>
      <c r="K1204" s="46" t="str">
        <f t="shared" si="27"/>
        <v>-</v>
      </c>
    </row>
    <row r="1205" spans="1:11" ht="20.100000000000001" customHeight="1" x14ac:dyDescent="0.3">
      <c r="A1205" s="39" t="s">
        <v>13</v>
      </c>
      <c r="B1205" s="39" t="s">
        <v>986</v>
      </c>
      <c r="C1205" s="61" t="s">
        <v>998</v>
      </c>
      <c r="D1205" s="41" t="s">
        <v>9</v>
      </c>
      <c r="E1205" s="39" t="s">
        <v>570</v>
      </c>
      <c r="F1205" s="42">
        <v>-5.2</v>
      </c>
      <c r="G1205" s="43">
        <v>-4.8</v>
      </c>
      <c r="H1205" s="44">
        <v>1</v>
      </c>
      <c r="I1205" s="39">
        <v>0</v>
      </c>
      <c r="K1205" s="46" t="str">
        <f t="shared" si="27"/>
        <v>-</v>
      </c>
    </row>
    <row r="1206" spans="1:11" ht="20.100000000000001" customHeight="1" x14ac:dyDescent="0.3">
      <c r="A1206" s="39" t="s">
        <v>1302</v>
      </c>
      <c r="B1206" s="39" t="s">
        <v>30</v>
      </c>
      <c r="C1206" s="61" t="s">
        <v>980</v>
      </c>
      <c r="D1206" s="41">
        <v>1</v>
      </c>
      <c r="E1206" s="39" t="s">
        <v>571</v>
      </c>
      <c r="F1206" s="42">
        <v>0</v>
      </c>
      <c r="G1206" s="43">
        <v>0</v>
      </c>
      <c r="H1206" s="44">
        <v>1</v>
      </c>
      <c r="I1206" s="39">
        <v>0</v>
      </c>
      <c r="K1206" s="46">
        <f t="shared" si="27"/>
        <v>1</v>
      </c>
    </row>
    <row r="1207" spans="1:11" ht="20.100000000000001" customHeight="1" x14ac:dyDescent="0.3">
      <c r="A1207" s="39" t="s">
        <v>1302</v>
      </c>
      <c r="B1207" s="39" t="s">
        <v>27</v>
      </c>
      <c r="C1207" s="61" t="s">
        <v>969</v>
      </c>
      <c r="D1207" s="41">
        <v>1</v>
      </c>
      <c r="E1207" s="39" t="s">
        <v>572</v>
      </c>
      <c r="F1207" s="42">
        <v>0</v>
      </c>
      <c r="G1207" s="43">
        <v>0</v>
      </c>
      <c r="H1207" s="44">
        <v>1</v>
      </c>
      <c r="I1207" s="39">
        <v>0</v>
      </c>
      <c r="K1207" s="46">
        <f t="shared" si="27"/>
        <v>1</v>
      </c>
    </row>
    <row r="1208" spans="1:11" ht="20.100000000000001" customHeight="1" x14ac:dyDescent="0.3">
      <c r="A1208" s="39" t="s">
        <v>16</v>
      </c>
      <c r="B1208" s="39" t="s">
        <v>1742</v>
      </c>
      <c r="C1208" s="61">
        <v>11</v>
      </c>
      <c r="D1208" s="41" t="s">
        <v>9</v>
      </c>
      <c r="E1208" s="39" t="s">
        <v>573</v>
      </c>
      <c r="F1208" s="42">
        <v>-100</v>
      </c>
      <c r="G1208" s="43">
        <v>100</v>
      </c>
      <c r="H1208" s="44">
        <v>1</v>
      </c>
      <c r="I1208" s="39">
        <v>0</v>
      </c>
      <c r="K1208" s="46" t="str">
        <f t="shared" si="27"/>
        <v>-</v>
      </c>
    </row>
    <row r="1209" spans="1:11" ht="20.100000000000001" customHeight="1" x14ac:dyDescent="0.3">
      <c r="A1209" s="39" t="s">
        <v>13</v>
      </c>
      <c r="B1209" s="39" t="s">
        <v>986</v>
      </c>
      <c r="C1209" s="61" t="s">
        <v>999</v>
      </c>
      <c r="D1209" s="41" t="s">
        <v>9</v>
      </c>
      <c r="E1209" s="39" t="s">
        <v>573</v>
      </c>
      <c r="F1209" s="42">
        <v>-5.2</v>
      </c>
      <c r="G1209" s="43">
        <v>-4.8</v>
      </c>
      <c r="H1209" s="44">
        <v>1</v>
      </c>
      <c r="I1209" s="39">
        <v>0</v>
      </c>
      <c r="K1209" s="46" t="str">
        <f t="shared" si="27"/>
        <v>-</v>
      </c>
    </row>
    <row r="1210" spans="1:11" ht="20.100000000000001" customHeight="1" x14ac:dyDescent="0.3">
      <c r="A1210" s="39" t="s">
        <v>1302</v>
      </c>
      <c r="B1210" s="39" t="s">
        <v>30</v>
      </c>
      <c r="C1210" s="61" t="s">
        <v>969</v>
      </c>
      <c r="D1210" s="41">
        <v>1</v>
      </c>
      <c r="E1210" s="39" t="s">
        <v>574</v>
      </c>
      <c r="F1210" s="42">
        <v>0</v>
      </c>
      <c r="G1210" s="43">
        <v>0</v>
      </c>
      <c r="H1210" s="44">
        <v>1</v>
      </c>
      <c r="I1210" s="39">
        <v>0</v>
      </c>
      <c r="K1210" s="46">
        <f t="shared" si="27"/>
        <v>1</v>
      </c>
    </row>
    <row r="1211" spans="1:11" ht="20.100000000000001" customHeight="1" x14ac:dyDescent="0.3">
      <c r="A1211" s="39" t="s">
        <v>1302</v>
      </c>
      <c r="B1211" s="39" t="s">
        <v>27</v>
      </c>
      <c r="C1211" s="61" t="s">
        <v>1127</v>
      </c>
      <c r="D1211" s="41">
        <v>4</v>
      </c>
      <c r="E1211" s="39" t="s">
        <v>575</v>
      </c>
      <c r="F1211" s="42">
        <v>0</v>
      </c>
      <c r="G1211" s="43">
        <v>0</v>
      </c>
      <c r="H1211" s="44">
        <v>1</v>
      </c>
      <c r="I1211" s="39">
        <v>0</v>
      </c>
      <c r="K1211" s="46">
        <f t="shared" si="27"/>
        <v>4</v>
      </c>
    </row>
    <row r="1212" spans="1:11" ht="20.100000000000001" customHeight="1" x14ac:dyDescent="0.3">
      <c r="A1212" s="39" t="s">
        <v>16</v>
      </c>
      <c r="B1212" s="39" t="s">
        <v>1742</v>
      </c>
      <c r="C1212" s="61">
        <v>12</v>
      </c>
      <c r="D1212" s="41" t="s">
        <v>9</v>
      </c>
      <c r="E1212" s="39" t="s">
        <v>576</v>
      </c>
      <c r="F1212" s="42">
        <v>-100</v>
      </c>
      <c r="G1212" s="43">
        <v>100</v>
      </c>
      <c r="H1212" s="44">
        <v>1</v>
      </c>
      <c r="I1212" s="39">
        <v>0</v>
      </c>
      <c r="K1212" s="46" t="str">
        <f t="shared" si="27"/>
        <v>-</v>
      </c>
    </row>
    <row r="1213" spans="1:11" ht="20.100000000000001" customHeight="1" x14ac:dyDescent="0.3">
      <c r="A1213" s="39" t="s">
        <v>13</v>
      </c>
      <c r="B1213" s="39" t="s">
        <v>986</v>
      </c>
      <c r="C1213" s="61" t="s">
        <v>1000</v>
      </c>
      <c r="D1213" s="41" t="s">
        <v>9</v>
      </c>
      <c r="E1213" s="39" t="s">
        <v>576</v>
      </c>
      <c r="F1213" s="42">
        <v>4.8</v>
      </c>
      <c r="G1213" s="43">
        <v>5.2</v>
      </c>
      <c r="H1213" s="44">
        <v>1</v>
      </c>
      <c r="I1213" s="39">
        <v>0</v>
      </c>
      <c r="K1213" s="46" t="str">
        <f t="shared" si="27"/>
        <v>-</v>
      </c>
    </row>
    <row r="1214" spans="1:11" ht="20.100000000000001" customHeight="1" x14ac:dyDescent="0.3">
      <c r="A1214" s="39" t="s">
        <v>1302</v>
      </c>
      <c r="B1214" s="39" t="s">
        <v>30</v>
      </c>
      <c r="C1214" s="61" t="s">
        <v>1127</v>
      </c>
      <c r="D1214" s="41">
        <v>4</v>
      </c>
      <c r="E1214" s="39" t="s">
        <v>577</v>
      </c>
      <c r="F1214" s="42">
        <v>0</v>
      </c>
      <c r="G1214" s="43">
        <v>0</v>
      </c>
      <c r="H1214" s="44">
        <v>1</v>
      </c>
      <c r="I1214" s="39">
        <v>0</v>
      </c>
      <c r="K1214" s="46">
        <f t="shared" si="27"/>
        <v>4</v>
      </c>
    </row>
    <row r="1215" spans="1:11" ht="20.100000000000001" customHeight="1" x14ac:dyDescent="0.3">
      <c r="A1215" s="39" t="s">
        <v>912</v>
      </c>
      <c r="B1215" s="39" t="s">
        <v>15</v>
      </c>
      <c r="C1215" s="61" t="s">
        <v>9</v>
      </c>
      <c r="D1215" s="41" t="s">
        <v>9</v>
      </c>
      <c r="E1215" s="39" t="s">
        <v>578</v>
      </c>
      <c r="F1215" s="42">
        <v>0</v>
      </c>
      <c r="G1215" s="43">
        <v>0</v>
      </c>
      <c r="H1215" s="44">
        <v>1</v>
      </c>
      <c r="I1215" s="39">
        <v>0</v>
      </c>
      <c r="K1215" s="46" t="str">
        <f t="shared" si="27"/>
        <v>-</v>
      </c>
    </row>
    <row r="1216" spans="1:11" ht="20.100000000000001" customHeight="1" x14ac:dyDescent="0.3">
      <c r="A1216" s="39" t="s">
        <v>912</v>
      </c>
      <c r="B1216" s="39" t="s">
        <v>10</v>
      </c>
      <c r="C1216" s="61">
        <v>0</v>
      </c>
      <c r="D1216" s="41" t="s">
        <v>9</v>
      </c>
      <c r="E1216" s="39" t="s">
        <v>579</v>
      </c>
      <c r="F1216" s="42">
        <v>-0.1</v>
      </c>
      <c r="G1216" s="43">
        <v>0.1</v>
      </c>
      <c r="H1216" s="44">
        <v>1</v>
      </c>
      <c r="I1216" s="39">
        <v>0</v>
      </c>
      <c r="K1216" s="46" t="str">
        <f t="shared" si="27"/>
        <v>-</v>
      </c>
    </row>
    <row r="1217" spans="1:11" ht="20.100000000000001" customHeight="1" x14ac:dyDescent="0.3">
      <c r="A1217" s="39" t="s">
        <v>912</v>
      </c>
      <c r="B1217" s="39" t="s">
        <v>12</v>
      </c>
      <c r="C1217" s="61" t="s">
        <v>9</v>
      </c>
      <c r="D1217" s="41" t="s">
        <v>9</v>
      </c>
      <c r="E1217" s="39" t="s">
        <v>580</v>
      </c>
      <c r="F1217" s="42">
        <v>0</v>
      </c>
      <c r="G1217" s="43">
        <v>0</v>
      </c>
      <c r="H1217" s="44">
        <v>1</v>
      </c>
      <c r="I1217" s="39">
        <v>0</v>
      </c>
      <c r="K1217" s="46" t="str">
        <f t="shared" si="27"/>
        <v>-</v>
      </c>
    </row>
    <row r="1218" spans="1:11" ht="20.100000000000001" customHeight="1" x14ac:dyDescent="0.3">
      <c r="A1218" s="39" t="s">
        <v>913</v>
      </c>
      <c r="B1218" s="39" t="s">
        <v>10</v>
      </c>
      <c r="C1218" s="61">
        <v>0.3</v>
      </c>
      <c r="D1218" s="41" t="s">
        <v>9</v>
      </c>
      <c r="E1218" s="39" t="s">
        <v>581</v>
      </c>
      <c r="F1218" s="42">
        <v>0.28999999999999998</v>
      </c>
      <c r="G1218" s="43">
        <v>0.31</v>
      </c>
      <c r="H1218" s="44">
        <v>1</v>
      </c>
      <c r="I1218" s="39">
        <v>0</v>
      </c>
      <c r="K1218" s="46" t="str">
        <f t="shared" ref="K1218:K1281" si="28">IF(ISNUMBER(SEARCH("MK_", A1218)), IF(ISNUMBER(SEARCH("1", A1218)), 1, IF(ISNUMBER(SEARCH("2", A1218)), 2, IF(ISNUMBER(SEARCH("3", A1218)), 3, IF(ISNUMBER(SEARCH("4", A1218)), 4, IF(ISNUMBER(SEARCH("5", A1218)), 5, "-"))))),D1218)</f>
        <v>-</v>
      </c>
    </row>
    <row r="1219" spans="1:11" ht="20.100000000000001" customHeight="1" x14ac:dyDescent="0.3">
      <c r="A1219" s="39" t="s">
        <v>913</v>
      </c>
      <c r="B1219" s="39" t="s">
        <v>12</v>
      </c>
      <c r="C1219" s="61" t="s">
        <v>9</v>
      </c>
      <c r="D1219" s="41" t="s">
        <v>9</v>
      </c>
      <c r="E1219" s="39" t="s">
        <v>1716</v>
      </c>
      <c r="F1219" s="42">
        <v>0</v>
      </c>
      <c r="G1219" s="43">
        <v>0</v>
      </c>
      <c r="H1219" s="44">
        <v>1</v>
      </c>
      <c r="I1219" s="39">
        <v>0</v>
      </c>
      <c r="K1219" s="46" t="str">
        <f t="shared" si="28"/>
        <v>-</v>
      </c>
    </row>
    <row r="1220" spans="1:11" ht="20.100000000000001" customHeight="1" x14ac:dyDescent="0.3">
      <c r="A1220" s="39" t="s">
        <v>1302</v>
      </c>
      <c r="B1220" s="39" t="s">
        <v>27</v>
      </c>
      <c r="C1220" s="61">
        <v>29</v>
      </c>
      <c r="D1220" s="41">
        <v>2</v>
      </c>
      <c r="E1220" s="39" t="s">
        <v>1135</v>
      </c>
      <c r="F1220" s="42">
        <v>0</v>
      </c>
      <c r="G1220" s="43">
        <v>0</v>
      </c>
      <c r="H1220" s="44">
        <v>1</v>
      </c>
      <c r="I1220" s="39">
        <v>0</v>
      </c>
      <c r="K1220" s="46">
        <f t="shared" si="28"/>
        <v>2</v>
      </c>
    </row>
    <row r="1221" spans="1:11" ht="20.100000000000001" customHeight="1" x14ac:dyDescent="0.3">
      <c r="A1221" s="39" t="s">
        <v>1302</v>
      </c>
      <c r="B1221" s="39" t="s">
        <v>27</v>
      </c>
      <c r="C1221" s="61">
        <v>8</v>
      </c>
      <c r="D1221" s="41">
        <v>1</v>
      </c>
      <c r="E1221" s="39" t="s">
        <v>1135</v>
      </c>
      <c r="F1221" s="42">
        <v>0</v>
      </c>
      <c r="G1221" s="43">
        <v>0</v>
      </c>
      <c r="H1221" s="44">
        <v>1</v>
      </c>
      <c r="I1221" s="39">
        <v>0</v>
      </c>
      <c r="K1221" s="46">
        <f t="shared" si="28"/>
        <v>1</v>
      </c>
    </row>
    <row r="1222" spans="1:11" ht="20.100000000000001" customHeight="1" x14ac:dyDescent="0.3">
      <c r="A1222" s="39" t="s">
        <v>1303</v>
      </c>
      <c r="B1222" s="39" t="s">
        <v>27</v>
      </c>
      <c r="C1222" s="61">
        <v>129</v>
      </c>
      <c r="D1222" s="41" t="s">
        <v>9</v>
      </c>
      <c r="E1222" s="39" t="s">
        <v>1135</v>
      </c>
      <c r="F1222" s="42">
        <v>0</v>
      </c>
      <c r="G1222" s="43">
        <v>0</v>
      </c>
      <c r="H1222" s="44">
        <v>1</v>
      </c>
      <c r="I1222" s="39">
        <v>0</v>
      </c>
      <c r="K1222" s="46" t="str">
        <f t="shared" si="28"/>
        <v>-</v>
      </c>
    </row>
    <row r="1223" spans="1:11" ht="20.100000000000001" customHeight="1" x14ac:dyDescent="0.3">
      <c r="A1223" s="39" t="s">
        <v>16</v>
      </c>
      <c r="B1223" s="39" t="s">
        <v>1741</v>
      </c>
      <c r="C1223" s="61" t="s">
        <v>9</v>
      </c>
      <c r="D1223" s="41" t="s">
        <v>9</v>
      </c>
      <c r="E1223" s="39" t="s">
        <v>582</v>
      </c>
      <c r="F1223" s="42">
        <v>-0.01</v>
      </c>
      <c r="G1223" s="43">
        <v>0.01</v>
      </c>
      <c r="H1223" s="44">
        <v>1</v>
      </c>
      <c r="I1223" s="39">
        <v>0</v>
      </c>
      <c r="K1223" s="46" t="str">
        <f t="shared" si="28"/>
        <v>-</v>
      </c>
    </row>
    <row r="1224" spans="1:11" ht="20.100000000000001" customHeight="1" x14ac:dyDescent="0.3">
      <c r="A1224" s="39" t="s">
        <v>1303</v>
      </c>
      <c r="B1224" s="39" t="s">
        <v>27</v>
      </c>
      <c r="C1224" s="61" t="s">
        <v>1087</v>
      </c>
      <c r="D1224" s="41" t="s">
        <v>9</v>
      </c>
      <c r="E1224" s="39" t="s">
        <v>583</v>
      </c>
      <c r="F1224" s="42">
        <v>0</v>
      </c>
      <c r="G1224" s="43">
        <v>0</v>
      </c>
      <c r="H1224" s="44">
        <v>1</v>
      </c>
      <c r="I1224" s="39">
        <v>0</v>
      </c>
      <c r="K1224" s="46" t="str">
        <f t="shared" si="28"/>
        <v>-</v>
      </c>
    </row>
    <row r="1225" spans="1:11" ht="20.100000000000001" customHeight="1" x14ac:dyDescent="0.3">
      <c r="A1225" s="39" t="s">
        <v>16</v>
      </c>
      <c r="B1225" s="39" t="s">
        <v>1741</v>
      </c>
      <c r="C1225" s="61" t="s">
        <v>9</v>
      </c>
      <c r="D1225" s="41" t="s">
        <v>9</v>
      </c>
      <c r="E1225" s="39" t="s">
        <v>584</v>
      </c>
      <c r="F1225" s="42">
        <v>0.28999999999999998</v>
      </c>
      <c r="G1225" s="43">
        <v>0.31</v>
      </c>
      <c r="H1225" s="44">
        <v>1</v>
      </c>
      <c r="I1225" s="39">
        <v>0</v>
      </c>
      <c r="K1225" s="46" t="str">
        <f t="shared" si="28"/>
        <v>-</v>
      </c>
    </row>
    <row r="1226" spans="1:11" ht="20.100000000000001" customHeight="1" x14ac:dyDescent="0.3">
      <c r="A1226" s="39" t="s">
        <v>1303</v>
      </c>
      <c r="B1226" s="39" t="s">
        <v>30</v>
      </c>
      <c r="C1226" s="61">
        <v>129</v>
      </c>
      <c r="D1226" s="41" t="s">
        <v>9</v>
      </c>
      <c r="E1226" s="39" t="s">
        <v>1136</v>
      </c>
      <c r="F1226" s="42">
        <v>0</v>
      </c>
      <c r="G1226" s="43">
        <v>0</v>
      </c>
      <c r="H1226" s="44">
        <v>1</v>
      </c>
      <c r="I1226" s="39">
        <v>0</v>
      </c>
      <c r="K1226" s="46" t="str">
        <f t="shared" si="28"/>
        <v>-</v>
      </c>
    </row>
    <row r="1227" spans="1:11" ht="20.100000000000001" customHeight="1" x14ac:dyDescent="0.3">
      <c r="A1227" s="39" t="s">
        <v>1302</v>
      </c>
      <c r="B1227" s="39" t="s">
        <v>30</v>
      </c>
      <c r="C1227" s="61">
        <v>8</v>
      </c>
      <c r="D1227" s="41">
        <v>1</v>
      </c>
      <c r="E1227" s="39" t="s">
        <v>1136</v>
      </c>
      <c r="F1227" s="42">
        <v>0</v>
      </c>
      <c r="G1227" s="43">
        <v>0</v>
      </c>
      <c r="H1227" s="44">
        <v>1</v>
      </c>
      <c r="I1227" s="39">
        <v>0</v>
      </c>
      <c r="K1227" s="46">
        <f t="shared" si="28"/>
        <v>1</v>
      </c>
    </row>
    <row r="1228" spans="1:11" ht="20.100000000000001" customHeight="1" x14ac:dyDescent="0.3">
      <c r="A1228" s="39" t="s">
        <v>1302</v>
      </c>
      <c r="B1228" s="39" t="s">
        <v>30</v>
      </c>
      <c r="C1228" s="61">
        <v>29</v>
      </c>
      <c r="D1228" s="41">
        <v>2</v>
      </c>
      <c r="E1228" s="39" t="s">
        <v>1136</v>
      </c>
      <c r="F1228" s="42">
        <v>0</v>
      </c>
      <c r="G1228" s="43">
        <v>0</v>
      </c>
      <c r="H1228" s="44">
        <v>1</v>
      </c>
      <c r="I1228" s="39">
        <v>0</v>
      </c>
      <c r="K1228" s="46">
        <f t="shared" si="28"/>
        <v>2</v>
      </c>
    </row>
    <row r="1229" spans="1:11" ht="20.100000000000001" customHeight="1" x14ac:dyDescent="0.3">
      <c r="A1229" s="39" t="s">
        <v>1302</v>
      </c>
      <c r="B1229" s="39" t="s">
        <v>27</v>
      </c>
      <c r="C1229" s="61" t="s">
        <v>980</v>
      </c>
      <c r="D1229" s="41">
        <v>1</v>
      </c>
      <c r="E1229" s="39" t="s">
        <v>585</v>
      </c>
      <c r="F1229" s="42">
        <v>0</v>
      </c>
      <c r="G1229" s="43">
        <v>0</v>
      </c>
      <c r="H1229" s="44">
        <v>1</v>
      </c>
      <c r="I1229" s="39">
        <v>0</v>
      </c>
      <c r="K1229" s="46">
        <f t="shared" si="28"/>
        <v>1</v>
      </c>
    </row>
    <row r="1230" spans="1:11" ht="20.100000000000001" customHeight="1" x14ac:dyDescent="0.3">
      <c r="A1230" s="39" t="s">
        <v>16</v>
      </c>
      <c r="B1230" s="39" t="s">
        <v>1742</v>
      </c>
      <c r="C1230" s="61">
        <v>13</v>
      </c>
      <c r="D1230" s="41" t="s">
        <v>9</v>
      </c>
      <c r="E1230" s="39" t="s">
        <v>586</v>
      </c>
      <c r="F1230" s="42">
        <v>-100</v>
      </c>
      <c r="G1230" s="43">
        <v>100</v>
      </c>
      <c r="H1230" s="44">
        <v>1</v>
      </c>
      <c r="I1230" s="39">
        <v>0</v>
      </c>
      <c r="K1230" s="46" t="str">
        <f t="shared" si="28"/>
        <v>-</v>
      </c>
    </row>
    <row r="1231" spans="1:11" ht="20.100000000000001" customHeight="1" x14ac:dyDescent="0.3">
      <c r="A1231" s="39" t="s">
        <v>13</v>
      </c>
      <c r="B1231" s="39" t="s">
        <v>986</v>
      </c>
      <c r="C1231" s="61" t="s">
        <v>1004</v>
      </c>
      <c r="D1231" s="41" t="s">
        <v>9</v>
      </c>
      <c r="E1231" s="39" t="s">
        <v>586</v>
      </c>
      <c r="F1231" s="42">
        <v>-2.0499999999999998</v>
      </c>
      <c r="G1231" s="43">
        <v>-1.95</v>
      </c>
      <c r="H1231" s="44">
        <v>1</v>
      </c>
      <c r="I1231" s="39">
        <v>0</v>
      </c>
      <c r="K1231" s="46" t="str">
        <f t="shared" si="28"/>
        <v>-</v>
      </c>
    </row>
    <row r="1232" spans="1:11" ht="20.100000000000001" customHeight="1" x14ac:dyDescent="0.3">
      <c r="A1232" s="39" t="s">
        <v>1302</v>
      </c>
      <c r="B1232" s="39" t="s">
        <v>30</v>
      </c>
      <c r="C1232" s="61" t="s">
        <v>980</v>
      </c>
      <c r="D1232" s="41">
        <v>1</v>
      </c>
      <c r="E1232" s="39" t="s">
        <v>587</v>
      </c>
      <c r="F1232" s="42">
        <v>0</v>
      </c>
      <c r="G1232" s="43">
        <v>0</v>
      </c>
      <c r="H1232" s="44">
        <v>1</v>
      </c>
      <c r="I1232" s="39">
        <v>0</v>
      </c>
      <c r="K1232" s="46">
        <f t="shared" si="28"/>
        <v>1</v>
      </c>
    </row>
    <row r="1233" spans="1:11" ht="20.100000000000001" customHeight="1" x14ac:dyDescent="0.3">
      <c r="A1233" s="39" t="s">
        <v>1302</v>
      </c>
      <c r="B1233" s="39" t="s">
        <v>27</v>
      </c>
      <c r="C1233" s="61" t="s">
        <v>969</v>
      </c>
      <c r="D1233" s="41">
        <v>1</v>
      </c>
      <c r="E1233" s="39" t="s">
        <v>588</v>
      </c>
      <c r="F1233" s="42">
        <v>0</v>
      </c>
      <c r="G1233" s="43">
        <v>0</v>
      </c>
      <c r="H1233" s="44">
        <v>1</v>
      </c>
      <c r="I1233" s="39">
        <v>0</v>
      </c>
      <c r="K1233" s="46">
        <f t="shared" si="28"/>
        <v>1</v>
      </c>
    </row>
    <row r="1234" spans="1:11" ht="20.100000000000001" customHeight="1" x14ac:dyDescent="0.3">
      <c r="A1234" s="39" t="s">
        <v>16</v>
      </c>
      <c r="B1234" s="39" t="s">
        <v>1742</v>
      </c>
      <c r="C1234" s="61">
        <v>14</v>
      </c>
      <c r="D1234" s="41" t="s">
        <v>9</v>
      </c>
      <c r="E1234" s="39" t="s">
        <v>589</v>
      </c>
      <c r="F1234" s="42">
        <v>-100</v>
      </c>
      <c r="G1234" s="43">
        <v>100</v>
      </c>
      <c r="H1234" s="44">
        <v>1</v>
      </c>
      <c r="I1234" s="39">
        <v>0</v>
      </c>
      <c r="K1234" s="46" t="str">
        <f t="shared" si="28"/>
        <v>-</v>
      </c>
    </row>
    <row r="1235" spans="1:11" ht="20.100000000000001" customHeight="1" x14ac:dyDescent="0.3">
      <c r="A1235" s="39" t="s">
        <v>13</v>
      </c>
      <c r="B1235" s="39" t="s">
        <v>986</v>
      </c>
      <c r="C1235" s="61" t="s">
        <v>1005</v>
      </c>
      <c r="D1235" s="41" t="s">
        <v>9</v>
      </c>
      <c r="E1235" s="39" t="s">
        <v>589</v>
      </c>
      <c r="F1235" s="42">
        <v>-2.0499999999999998</v>
      </c>
      <c r="G1235" s="43">
        <v>-1.95</v>
      </c>
      <c r="H1235" s="44">
        <v>1</v>
      </c>
      <c r="I1235" s="39">
        <v>0</v>
      </c>
      <c r="K1235" s="46" t="str">
        <f t="shared" si="28"/>
        <v>-</v>
      </c>
    </row>
    <row r="1236" spans="1:11" ht="20.100000000000001" customHeight="1" x14ac:dyDescent="0.3">
      <c r="A1236" s="39" t="s">
        <v>1302</v>
      </c>
      <c r="B1236" s="39" t="s">
        <v>30</v>
      </c>
      <c r="C1236" s="61" t="s">
        <v>969</v>
      </c>
      <c r="D1236" s="41">
        <v>1</v>
      </c>
      <c r="E1236" s="39" t="s">
        <v>590</v>
      </c>
      <c r="F1236" s="42">
        <v>0</v>
      </c>
      <c r="G1236" s="43">
        <v>0</v>
      </c>
      <c r="H1236" s="44">
        <v>1</v>
      </c>
      <c r="I1236" s="39">
        <v>0</v>
      </c>
      <c r="K1236" s="46">
        <f t="shared" si="28"/>
        <v>1</v>
      </c>
    </row>
    <row r="1237" spans="1:11" ht="20.100000000000001" customHeight="1" x14ac:dyDescent="0.3">
      <c r="A1237" s="39" t="s">
        <v>1302</v>
      </c>
      <c r="B1237" s="39" t="s">
        <v>27</v>
      </c>
      <c r="C1237" s="61" t="s">
        <v>1127</v>
      </c>
      <c r="D1237" s="41">
        <v>4</v>
      </c>
      <c r="E1237" s="39" t="s">
        <v>591</v>
      </c>
      <c r="F1237" s="42">
        <v>0</v>
      </c>
      <c r="G1237" s="43">
        <v>0</v>
      </c>
      <c r="H1237" s="44">
        <v>1</v>
      </c>
      <c r="I1237" s="39">
        <v>0</v>
      </c>
      <c r="K1237" s="46">
        <f t="shared" si="28"/>
        <v>4</v>
      </c>
    </row>
    <row r="1238" spans="1:11" ht="20.100000000000001" customHeight="1" x14ac:dyDescent="0.3">
      <c r="A1238" s="39" t="s">
        <v>16</v>
      </c>
      <c r="B1238" s="39" t="s">
        <v>1742</v>
      </c>
      <c r="C1238" s="61">
        <v>15</v>
      </c>
      <c r="D1238" s="41" t="s">
        <v>9</v>
      </c>
      <c r="E1238" s="39" t="s">
        <v>592</v>
      </c>
      <c r="F1238" s="42">
        <v>-100</v>
      </c>
      <c r="G1238" s="43">
        <v>100</v>
      </c>
      <c r="H1238" s="44">
        <v>1</v>
      </c>
      <c r="I1238" s="39">
        <v>0</v>
      </c>
      <c r="K1238" s="46" t="str">
        <f t="shared" si="28"/>
        <v>-</v>
      </c>
    </row>
    <row r="1239" spans="1:11" ht="20.100000000000001" customHeight="1" x14ac:dyDescent="0.3">
      <c r="A1239" s="39" t="s">
        <v>13</v>
      </c>
      <c r="B1239" s="39" t="s">
        <v>986</v>
      </c>
      <c r="C1239" s="61" t="s">
        <v>1006</v>
      </c>
      <c r="D1239" s="41" t="s">
        <v>9</v>
      </c>
      <c r="E1239" s="39" t="s">
        <v>592</v>
      </c>
      <c r="F1239" s="42">
        <v>1.95</v>
      </c>
      <c r="G1239" s="43">
        <v>2.0499999999999998</v>
      </c>
      <c r="H1239" s="44">
        <v>1</v>
      </c>
      <c r="I1239" s="39">
        <v>0</v>
      </c>
      <c r="K1239" s="46" t="str">
        <f t="shared" si="28"/>
        <v>-</v>
      </c>
    </row>
    <row r="1240" spans="1:11" ht="20.100000000000001" customHeight="1" x14ac:dyDescent="0.3">
      <c r="A1240" s="39" t="s">
        <v>1302</v>
      </c>
      <c r="B1240" s="39" t="s">
        <v>30</v>
      </c>
      <c r="C1240" s="61" t="s">
        <v>1127</v>
      </c>
      <c r="D1240" s="41">
        <v>4</v>
      </c>
      <c r="E1240" s="39" t="s">
        <v>593</v>
      </c>
      <c r="F1240" s="42">
        <v>0</v>
      </c>
      <c r="G1240" s="43">
        <v>0</v>
      </c>
      <c r="H1240" s="44">
        <v>1</v>
      </c>
      <c r="I1240" s="39">
        <v>0</v>
      </c>
      <c r="K1240" s="46">
        <f t="shared" si="28"/>
        <v>4</v>
      </c>
    </row>
    <row r="1241" spans="1:11" ht="20.100000000000001" customHeight="1" x14ac:dyDescent="0.3">
      <c r="A1241" s="39" t="s">
        <v>912</v>
      </c>
      <c r="B1241" s="39" t="s">
        <v>15</v>
      </c>
      <c r="C1241" s="61" t="s">
        <v>9</v>
      </c>
      <c r="D1241" s="41" t="s">
        <v>9</v>
      </c>
      <c r="E1241" s="39" t="s">
        <v>594</v>
      </c>
      <c r="F1241" s="42">
        <v>0</v>
      </c>
      <c r="G1241" s="43">
        <v>0</v>
      </c>
      <c r="H1241" s="44">
        <v>1</v>
      </c>
      <c r="I1241" s="39">
        <v>0</v>
      </c>
      <c r="K1241" s="46" t="str">
        <f t="shared" si="28"/>
        <v>-</v>
      </c>
    </row>
    <row r="1242" spans="1:11" ht="20.100000000000001" customHeight="1" x14ac:dyDescent="0.3">
      <c r="A1242" s="39" t="s">
        <v>913</v>
      </c>
      <c r="B1242" s="39" t="s">
        <v>15</v>
      </c>
      <c r="C1242" s="61" t="s">
        <v>9</v>
      </c>
      <c r="D1242" s="41" t="s">
        <v>9</v>
      </c>
      <c r="E1242" s="39" t="s">
        <v>595</v>
      </c>
      <c r="F1242" s="42">
        <v>0</v>
      </c>
      <c r="G1242" s="43">
        <v>0</v>
      </c>
      <c r="H1242" s="44">
        <v>1</v>
      </c>
      <c r="I1242" s="39">
        <v>0</v>
      </c>
      <c r="K1242" s="46" t="str">
        <f t="shared" si="28"/>
        <v>-</v>
      </c>
    </row>
    <row r="1243" spans="1:11" ht="20.100000000000001" customHeight="1" x14ac:dyDescent="0.3">
      <c r="A1243" s="39" t="s">
        <v>1303</v>
      </c>
      <c r="B1243" s="39" t="s">
        <v>30</v>
      </c>
      <c r="C1243" s="61" t="s">
        <v>1087</v>
      </c>
      <c r="D1243" s="41" t="s">
        <v>9</v>
      </c>
      <c r="E1243" s="39" t="s">
        <v>596</v>
      </c>
      <c r="F1243" s="42">
        <v>0</v>
      </c>
      <c r="G1243" s="43">
        <v>0</v>
      </c>
      <c r="H1243" s="44">
        <v>1</v>
      </c>
      <c r="I1243" s="39">
        <v>0</v>
      </c>
      <c r="K1243" s="46" t="str">
        <f t="shared" si="28"/>
        <v>-</v>
      </c>
    </row>
    <row r="1244" spans="1:11" ht="20.100000000000001" customHeight="1" x14ac:dyDescent="0.3">
      <c r="A1244" s="39" t="s">
        <v>912</v>
      </c>
      <c r="B1244" s="39" t="s">
        <v>10</v>
      </c>
      <c r="C1244" s="61">
        <v>0.25</v>
      </c>
      <c r="D1244" s="41" t="s">
        <v>9</v>
      </c>
      <c r="E1244" s="39" t="s">
        <v>597</v>
      </c>
      <c r="F1244" s="42">
        <v>0.24</v>
      </c>
      <c r="G1244" s="43">
        <v>0.26</v>
      </c>
      <c r="H1244" s="44">
        <v>1</v>
      </c>
      <c r="I1244" s="39">
        <v>0</v>
      </c>
      <c r="K1244" s="46" t="str">
        <f t="shared" si="28"/>
        <v>-</v>
      </c>
    </row>
    <row r="1245" spans="1:11" ht="20.100000000000001" customHeight="1" x14ac:dyDescent="0.3">
      <c r="A1245" s="39" t="s">
        <v>912</v>
      </c>
      <c r="B1245" s="39" t="s">
        <v>12</v>
      </c>
      <c r="C1245" s="61" t="s">
        <v>9</v>
      </c>
      <c r="D1245" s="41" t="s">
        <v>9</v>
      </c>
      <c r="E1245" s="39" t="s">
        <v>598</v>
      </c>
      <c r="F1245" s="42">
        <v>0</v>
      </c>
      <c r="G1245" s="43">
        <v>0</v>
      </c>
      <c r="H1245" s="44">
        <v>1</v>
      </c>
      <c r="I1245" s="39">
        <v>0</v>
      </c>
      <c r="K1245" s="46" t="str">
        <f t="shared" si="28"/>
        <v>-</v>
      </c>
    </row>
    <row r="1246" spans="1:11" ht="20.100000000000001" customHeight="1" x14ac:dyDescent="0.3">
      <c r="A1246" s="39" t="s">
        <v>913</v>
      </c>
      <c r="B1246" s="39" t="s">
        <v>10</v>
      </c>
      <c r="C1246" s="61">
        <v>0.5</v>
      </c>
      <c r="D1246" s="41" t="s">
        <v>9</v>
      </c>
      <c r="E1246" s="39" t="s">
        <v>599</v>
      </c>
      <c r="F1246" s="42">
        <v>0.49</v>
      </c>
      <c r="G1246" s="43">
        <v>0.51</v>
      </c>
      <c r="H1246" s="44">
        <v>1</v>
      </c>
      <c r="I1246" s="39">
        <v>0</v>
      </c>
      <c r="K1246" s="46" t="str">
        <f t="shared" si="28"/>
        <v>-</v>
      </c>
    </row>
    <row r="1247" spans="1:11" ht="20.100000000000001" customHeight="1" x14ac:dyDescent="0.3">
      <c r="A1247" s="39" t="s">
        <v>913</v>
      </c>
      <c r="B1247" s="39" t="s">
        <v>12</v>
      </c>
      <c r="C1247" s="61" t="s">
        <v>9</v>
      </c>
      <c r="D1247" s="41" t="s">
        <v>9</v>
      </c>
      <c r="E1247" s="39" t="s">
        <v>598</v>
      </c>
      <c r="F1247" s="42">
        <v>0</v>
      </c>
      <c r="G1247" s="43">
        <v>0</v>
      </c>
      <c r="H1247" s="44">
        <v>1</v>
      </c>
      <c r="I1247" s="39">
        <v>0</v>
      </c>
      <c r="K1247" s="46" t="str">
        <f t="shared" si="28"/>
        <v>-</v>
      </c>
    </row>
    <row r="1248" spans="1:11" ht="20.100000000000001" customHeight="1" x14ac:dyDescent="0.3">
      <c r="A1248" s="39" t="s">
        <v>1302</v>
      </c>
      <c r="B1248" s="39" t="s">
        <v>27</v>
      </c>
      <c r="C1248" s="61">
        <v>29</v>
      </c>
      <c r="D1248" s="41">
        <v>2</v>
      </c>
      <c r="E1248" s="39" t="s">
        <v>1137</v>
      </c>
      <c r="F1248" s="42">
        <v>0</v>
      </c>
      <c r="G1248" s="43">
        <v>0</v>
      </c>
      <c r="H1248" s="44">
        <v>1</v>
      </c>
      <c r="I1248" s="39">
        <v>0</v>
      </c>
      <c r="K1248" s="46">
        <f t="shared" si="28"/>
        <v>2</v>
      </c>
    </row>
    <row r="1249" spans="1:11" ht="20.100000000000001" customHeight="1" x14ac:dyDescent="0.3">
      <c r="A1249" s="39" t="s">
        <v>1302</v>
      </c>
      <c r="B1249" s="39" t="s">
        <v>27</v>
      </c>
      <c r="C1249" s="61">
        <v>8</v>
      </c>
      <c r="D1249" s="41">
        <v>1</v>
      </c>
      <c r="E1249" s="39" t="s">
        <v>1137</v>
      </c>
      <c r="F1249" s="42">
        <v>0</v>
      </c>
      <c r="G1249" s="43">
        <v>0</v>
      </c>
      <c r="H1249" s="44">
        <v>1</v>
      </c>
      <c r="I1249" s="39">
        <v>0</v>
      </c>
      <c r="K1249" s="46">
        <f t="shared" si="28"/>
        <v>1</v>
      </c>
    </row>
    <row r="1250" spans="1:11" ht="20.100000000000001" customHeight="1" x14ac:dyDescent="0.3">
      <c r="A1250" s="39" t="s">
        <v>1303</v>
      </c>
      <c r="B1250" s="39" t="s">
        <v>27</v>
      </c>
      <c r="C1250" s="61">
        <v>129</v>
      </c>
      <c r="D1250" s="41" t="s">
        <v>9</v>
      </c>
      <c r="E1250" s="39" t="s">
        <v>1137</v>
      </c>
      <c r="F1250" s="42">
        <v>0</v>
      </c>
      <c r="G1250" s="43">
        <v>0</v>
      </c>
      <c r="H1250" s="44">
        <v>1</v>
      </c>
      <c r="I1250" s="39">
        <v>0</v>
      </c>
      <c r="K1250" s="46" t="str">
        <f t="shared" si="28"/>
        <v>-</v>
      </c>
    </row>
    <row r="1251" spans="1:11" ht="20.100000000000001" customHeight="1" x14ac:dyDescent="0.3">
      <c r="A1251" s="39" t="s">
        <v>16</v>
      </c>
      <c r="B1251" s="39" t="s">
        <v>1741</v>
      </c>
      <c r="C1251" s="61" t="s">
        <v>9</v>
      </c>
      <c r="D1251" s="41" t="s">
        <v>9</v>
      </c>
      <c r="E1251" s="39" t="s">
        <v>1138</v>
      </c>
      <c r="F1251" s="42">
        <v>0.24</v>
      </c>
      <c r="G1251" s="43">
        <v>0.26</v>
      </c>
      <c r="H1251" s="44">
        <v>1</v>
      </c>
      <c r="I1251" s="39">
        <v>0</v>
      </c>
      <c r="K1251" s="46" t="str">
        <f t="shared" si="28"/>
        <v>-</v>
      </c>
    </row>
    <row r="1252" spans="1:11" ht="20.100000000000001" customHeight="1" x14ac:dyDescent="0.3">
      <c r="A1252" s="39" t="s">
        <v>1303</v>
      </c>
      <c r="B1252" s="39" t="s">
        <v>27</v>
      </c>
      <c r="C1252" s="61" t="s">
        <v>1087</v>
      </c>
      <c r="D1252" s="41" t="s">
        <v>9</v>
      </c>
      <c r="E1252" s="39" t="s">
        <v>600</v>
      </c>
      <c r="F1252" s="42">
        <v>0</v>
      </c>
      <c r="G1252" s="43">
        <v>0</v>
      </c>
      <c r="H1252" s="44">
        <v>1</v>
      </c>
      <c r="I1252" s="39">
        <v>0</v>
      </c>
      <c r="K1252" s="46" t="str">
        <f t="shared" si="28"/>
        <v>-</v>
      </c>
    </row>
    <row r="1253" spans="1:11" ht="20.100000000000001" customHeight="1" x14ac:dyDescent="0.3">
      <c r="A1253" s="39" t="s">
        <v>16</v>
      </c>
      <c r="B1253" s="39" t="s">
        <v>1741</v>
      </c>
      <c r="C1253" s="61" t="s">
        <v>9</v>
      </c>
      <c r="D1253" s="41" t="s">
        <v>9</v>
      </c>
      <c r="E1253" s="39" t="s">
        <v>1139</v>
      </c>
      <c r="F1253" s="42">
        <v>0.49</v>
      </c>
      <c r="G1253" s="43">
        <v>0.51</v>
      </c>
      <c r="H1253" s="44">
        <v>1</v>
      </c>
      <c r="I1253" s="39">
        <v>0</v>
      </c>
      <c r="K1253" s="46" t="str">
        <f t="shared" si="28"/>
        <v>-</v>
      </c>
    </row>
    <row r="1254" spans="1:11" ht="20.100000000000001" customHeight="1" x14ac:dyDescent="0.3">
      <c r="A1254" s="39" t="s">
        <v>1303</v>
      </c>
      <c r="B1254" s="39" t="s">
        <v>30</v>
      </c>
      <c r="C1254" s="61">
        <v>129</v>
      </c>
      <c r="D1254" s="41" t="s">
        <v>9</v>
      </c>
      <c r="E1254" s="39" t="s">
        <v>1140</v>
      </c>
      <c r="F1254" s="42">
        <v>0</v>
      </c>
      <c r="G1254" s="43">
        <v>0</v>
      </c>
      <c r="H1254" s="44">
        <v>1</v>
      </c>
      <c r="I1254" s="39">
        <v>0</v>
      </c>
      <c r="K1254" s="46" t="str">
        <f t="shared" si="28"/>
        <v>-</v>
      </c>
    </row>
    <row r="1255" spans="1:11" ht="20.100000000000001" customHeight="1" x14ac:dyDescent="0.3">
      <c r="A1255" s="39" t="s">
        <v>1302</v>
      </c>
      <c r="B1255" s="39" t="s">
        <v>30</v>
      </c>
      <c r="C1255" s="61">
        <v>8</v>
      </c>
      <c r="D1255" s="41">
        <v>1</v>
      </c>
      <c r="E1255" s="39" t="s">
        <v>1140</v>
      </c>
      <c r="F1255" s="42">
        <v>0</v>
      </c>
      <c r="G1255" s="43">
        <v>0</v>
      </c>
      <c r="H1255" s="44">
        <v>1</v>
      </c>
      <c r="I1255" s="39">
        <v>0</v>
      </c>
      <c r="K1255" s="46">
        <f t="shared" si="28"/>
        <v>1</v>
      </c>
    </row>
    <row r="1256" spans="1:11" ht="20.100000000000001" customHeight="1" x14ac:dyDescent="0.3">
      <c r="A1256" s="39" t="s">
        <v>1302</v>
      </c>
      <c r="B1256" s="39" t="s">
        <v>30</v>
      </c>
      <c r="C1256" s="61">
        <v>29</v>
      </c>
      <c r="D1256" s="41">
        <v>2</v>
      </c>
      <c r="E1256" s="39" t="s">
        <v>1140</v>
      </c>
      <c r="F1256" s="42">
        <v>0</v>
      </c>
      <c r="G1256" s="43">
        <v>0</v>
      </c>
      <c r="H1256" s="44">
        <v>1</v>
      </c>
      <c r="I1256" s="39">
        <v>0</v>
      </c>
      <c r="K1256" s="46">
        <f t="shared" si="28"/>
        <v>2</v>
      </c>
    </row>
    <row r="1257" spans="1:11" ht="20.100000000000001" customHeight="1" x14ac:dyDescent="0.3">
      <c r="A1257" s="39" t="s">
        <v>1302</v>
      </c>
      <c r="B1257" s="39" t="s">
        <v>27</v>
      </c>
      <c r="C1257" s="61" t="s">
        <v>980</v>
      </c>
      <c r="D1257" s="41">
        <v>1</v>
      </c>
      <c r="E1257" s="39" t="s">
        <v>601</v>
      </c>
      <c r="F1257" s="42">
        <v>0</v>
      </c>
      <c r="G1257" s="43">
        <v>0</v>
      </c>
      <c r="H1257" s="44">
        <v>1</v>
      </c>
      <c r="I1257" s="39">
        <v>0</v>
      </c>
      <c r="K1257" s="46">
        <f t="shared" si="28"/>
        <v>1</v>
      </c>
    </row>
    <row r="1258" spans="1:11" ht="20.100000000000001" customHeight="1" x14ac:dyDescent="0.3">
      <c r="A1258" s="39" t="s">
        <v>16</v>
      </c>
      <c r="B1258" s="39" t="s">
        <v>1742</v>
      </c>
      <c r="C1258" s="61">
        <v>16</v>
      </c>
      <c r="D1258" s="41" t="s">
        <v>9</v>
      </c>
      <c r="E1258" s="39" t="s">
        <v>602</v>
      </c>
      <c r="F1258" s="42">
        <v>-100</v>
      </c>
      <c r="G1258" s="43">
        <v>100</v>
      </c>
      <c r="H1258" s="44">
        <v>1</v>
      </c>
      <c r="I1258" s="39">
        <v>0</v>
      </c>
      <c r="K1258" s="46" t="str">
        <f t="shared" si="28"/>
        <v>-</v>
      </c>
    </row>
    <row r="1259" spans="1:11" ht="20.100000000000001" customHeight="1" x14ac:dyDescent="0.3">
      <c r="A1259" s="39" t="s">
        <v>13</v>
      </c>
      <c r="B1259" s="39" t="s">
        <v>986</v>
      </c>
      <c r="C1259" s="61" t="s">
        <v>1011</v>
      </c>
      <c r="D1259" s="41" t="s">
        <v>9</v>
      </c>
      <c r="E1259" s="39" t="s">
        <v>602</v>
      </c>
      <c r="F1259" s="42">
        <v>-4.0999999999999996</v>
      </c>
      <c r="G1259" s="43">
        <v>-3.9</v>
      </c>
      <c r="H1259" s="44">
        <v>1</v>
      </c>
      <c r="I1259" s="39">
        <v>0</v>
      </c>
      <c r="K1259" s="46" t="str">
        <f t="shared" si="28"/>
        <v>-</v>
      </c>
    </row>
    <row r="1260" spans="1:11" ht="20.100000000000001" customHeight="1" x14ac:dyDescent="0.3">
      <c r="A1260" s="39" t="s">
        <v>1302</v>
      </c>
      <c r="B1260" s="39" t="s">
        <v>30</v>
      </c>
      <c r="C1260" s="61" t="s">
        <v>980</v>
      </c>
      <c r="D1260" s="41">
        <v>1</v>
      </c>
      <c r="E1260" s="39" t="s">
        <v>603</v>
      </c>
      <c r="F1260" s="42">
        <v>0</v>
      </c>
      <c r="G1260" s="43">
        <v>0</v>
      </c>
      <c r="H1260" s="44">
        <v>1</v>
      </c>
      <c r="I1260" s="39">
        <v>0</v>
      </c>
      <c r="K1260" s="46">
        <f t="shared" si="28"/>
        <v>1</v>
      </c>
    </row>
    <row r="1261" spans="1:11" ht="20.100000000000001" customHeight="1" x14ac:dyDescent="0.3">
      <c r="A1261" s="39" t="s">
        <v>1302</v>
      </c>
      <c r="B1261" s="39" t="s">
        <v>27</v>
      </c>
      <c r="C1261" s="61" t="s">
        <v>969</v>
      </c>
      <c r="D1261" s="41">
        <v>1</v>
      </c>
      <c r="E1261" s="39" t="s">
        <v>604</v>
      </c>
      <c r="F1261" s="42">
        <v>0</v>
      </c>
      <c r="G1261" s="43">
        <v>0</v>
      </c>
      <c r="H1261" s="44">
        <v>1</v>
      </c>
      <c r="I1261" s="39">
        <v>0</v>
      </c>
      <c r="K1261" s="46">
        <f t="shared" si="28"/>
        <v>1</v>
      </c>
    </row>
    <row r="1262" spans="1:11" ht="20.100000000000001" customHeight="1" x14ac:dyDescent="0.3">
      <c r="A1262" s="39" t="s">
        <v>16</v>
      </c>
      <c r="B1262" s="39" t="s">
        <v>1742</v>
      </c>
      <c r="C1262" s="61">
        <v>17</v>
      </c>
      <c r="D1262" s="41" t="s">
        <v>9</v>
      </c>
      <c r="E1262" s="39" t="s">
        <v>605</v>
      </c>
      <c r="F1262" s="42">
        <v>-100</v>
      </c>
      <c r="G1262" s="43">
        <v>100</v>
      </c>
      <c r="H1262" s="44">
        <v>1</v>
      </c>
      <c r="I1262" s="39">
        <v>0</v>
      </c>
      <c r="K1262" s="46" t="str">
        <f t="shared" si="28"/>
        <v>-</v>
      </c>
    </row>
    <row r="1263" spans="1:11" ht="20.100000000000001" customHeight="1" x14ac:dyDescent="0.3">
      <c r="A1263" s="39" t="s">
        <v>13</v>
      </c>
      <c r="B1263" s="39" t="s">
        <v>986</v>
      </c>
      <c r="C1263" s="61" t="s">
        <v>1012</v>
      </c>
      <c r="D1263" s="41" t="s">
        <v>9</v>
      </c>
      <c r="E1263" s="39" t="s">
        <v>605</v>
      </c>
      <c r="F1263" s="42">
        <v>-4.0999999999999996</v>
      </c>
      <c r="G1263" s="43">
        <v>-3.9</v>
      </c>
      <c r="H1263" s="44">
        <v>1</v>
      </c>
      <c r="I1263" s="39">
        <v>0</v>
      </c>
      <c r="K1263" s="46" t="str">
        <f t="shared" si="28"/>
        <v>-</v>
      </c>
    </row>
    <row r="1264" spans="1:11" ht="20.100000000000001" customHeight="1" x14ac:dyDescent="0.3">
      <c r="A1264" s="39" t="s">
        <v>1302</v>
      </c>
      <c r="B1264" s="39" t="s">
        <v>30</v>
      </c>
      <c r="C1264" s="61" t="s">
        <v>969</v>
      </c>
      <c r="D1264" s="41">
        <v>1</v>
      </c>
      <c r="E1264" s="39" t="s">
        <v>606</v>
      </c>
      <c r="F1264" s="42">
        <v>0</v>
      </c>
      <c r="G1264" s="43">
        <v>0</v>
      </c>
      <c r="H1264" s="44">
        <v>1</v>
      </c>
      <c r="I1264" s="39">
        <v>0</v>
      </c>
      <c r="K1264" s="46">
        <f t="shared" si="28"/>
        <v>1</v>
      </c>
    </row>
    <row r="1265" spans="1:11" ht="20.100000000000001" customHeight="1" x14ac:dyDescent="0.3">
      <c r="A1265" s="39" t="s">
        <v>1302</v>
      </c>
      <c r="B1265" s="39" t="s">
        <v>27</v>
      </c>
      <c r="C1265" s="61" t="s">
        <v>1127</v>
      </c>
      <c r="D1265" s="41">
        <v>4</v>
      </c>
      <c r="E1265" s="39" t="s">
        <v>607</v>
      </c>
      <c r="F1265" s="42">
        <v>0</v>
      </c>
      <c r="G1265" s="43">
        <v>0</v>
      </c>
      <c r="H1265" s="44">
        <v>1</v>
      </c>
      <c r="I1265" s="39">
        <v>0</v>
      </c>
      <c r="K1265" s="46">
        <f t="shared" si="28"/>
        <v>4</v>
      </c>
    </row>
    <row r="1266" spans="1:11" ht="20.100000000000001" customHeight="1" x14ac:dyDescent="0.3">
      <c r="A1266" s="39" t="s">
        <v>16</v>
      </c>
      <c r="B1266" s="39" t="s">
        <v>1742</v>
      </c>
      <c r="C1266" s="61">
        <v>18</v>
      </c>
      <c r="D1266" s="41" t="s">
        <v>9</v>
      </c>
      <c r="E1266" s="39" t="s">
        <v>608</v>
      </c>
      <c r="F1266" s="42">
        <v>-100</v>
      </c>
      <c r="G1266" s="43">
        <v>100</v>
      </c>
      <c r="H1266" s="44">
        <v>1</v>
      </c>
      <c r="I1266" s="39">
        <v>0</v>
      </c>
      <c r="K1266" s="46" t="str">
        <f t="shared" si="28"/>
        <v>-</v>
      </c>
    </row>
    <row r="1267" spans="1:11" ht="20.100000000000001" customHeight="1" x14ac:dyDescent="0.3">
      <c r="A1267" s="39" t="s">
        <v>13</v>
      </c>
      <c r="B1267" s="39" t="s">
        <v>986</v>
      </c>
      <c r="C1267" s="61" t="s">
        <v>1013</v>
      </c>
      <c r="D1267" s="41" t="s">
        <v>9</v>
      </c>
      <c r="E1267" s="39" t="s">
        <v>608</v>
      </c>
      <c r="F1267" s="42">
        <v>3.9</v>
      </c>
      <c r="G1267" s="43">
        <v>4.0999999999999996</v>
      </c>
      <c r="H1267" s="44">
        <v>1</v>
      </c>
      <c r="I1267" s="39">
        <v>0</v>
      </c>
      <c r="K1267" s="46" t="str">
        <f t="shared" si="28"/>
        <v>-</v>
      </c>
    </row>
    <row r="1268" spans="1:11" ht="20.100000000000001" customHeight="1" x14ac:dyDescent="0.3">
      <c r="A1268" s="39" t="s">
        <v>1302</v>
      </c>
      <c r="B1268" s="39" t="s">
        <v>30</v>
      </c>
      <c r="C1268" s="61" t="s">
        <v>1127</v>
      </c>
      <c r="D1268" s="41">
        <v>4</v>
      </c>
      <c r="E1268" s="39" t="s">
        <v>609</v>
      </c>
      <c r="F1268" s="42">
        <v>0</v>
      </c>
      <c r="G1268" s="43">
        <v>0</v>
      </c>
      <c r="H1268" s="44">
        <v>1</v>
      </c>
      <c r="I1268" s="39">
        <v>0</v>
      </c>
      <c r="K1268" s="46">
        <f t="shared" si="28"/>
        <v>4</v>
      </c>
    </row>
    <row r="1269" spans="1:11" ht="20.100000000000001" customHeight="1" x14ac:dyDescent="0.3">
      <c r="A1269" s="39" t="s">
        <v>912</v>
      </c>
      <c r="B1269" s="39" t="s">
        <v>15</v>
      </c>
      <c r="C1269" s="61" t="s">
        <v>9</v>
      </c>
      <c r="D1269" s="41" t="s">
        <v>9</v>
      </c>
      <c r="E1269" s="39" t="s">
        <v>610</v>
      </c>
      <c r="F1269" s="42">
        <v>0</v>
      </c>
      <c r="G1269" s="43">
        <v>0</v>
      </c>
      <c r="H1269" s="44">
        <v>1</v>
      </c>
      <c r="I1269" s="39">
        <v>0</v>
      </c>
      <c r="K1269" s="46" t="str">
        <f t="shared" si="28"/>
        <v>-</v>
      </c>
    </row>
    <row r="1270" spans="1:11" ht="20.100000000000001" customHeight="1" x14ac:dyDescent="0.3">
      <c r="A1270" s="39" t="s">
        <v>913</v>
      </c>
      <c r="B1270" s="39" t="s">
        <v>15</v>
      </c>
      <c r="C1270" s="61" t="s">
        <v>9</v>
      </c>
      <c r="D1270" s="41" t="s">
        <v>9</v>
      </c>
      <c r="E1270" s="39" t="s">
        <v>611</v>
      </c>
      <c r="F1270" s="42">
        <v>0</v>
      </c>
      <c r="G1270" s="43">
        <v>0</v>
      </c>
      <c r="H1270" s="44">
        <v>1</v>
      </c>
      <c r="I1270" s="39">
        <v>0</v>
      </c>
      <c r="K1270" s="46" t="str">
        <f t="shared" si="28"/>
        <v>-</v>
      </c>
    </row>
    <row r="1271" spans="1:11" ht="20.100000000000001" customHeight="1" x14ac:dyDescent="0.3">
      <c r="A1271" s="39" t="s">
        <v>1303</v>
      </c>
      <c r="B1271" s="39" t="s">
        <v>30</v>
      </c>
      <c r="C1271" s="61" t="s">
        <v>1129</v>
      </c>
      <c r="D1271" s="41" t="s">
        <v>9</v>
      </c>
      <c r="E1271" s="39" t="s">
        <v>614</v>
      </c>
      <c r="F1271" s="42">
        <v>0</v>
      </c>
      <c r="G1271" s="43">
        <v>0</v>
      </c>
      <c r="H1271" s="44">
        <v>1</v>
      </c>
      <c r="I1271" s="39">
        <v>0</v>
      </c>
      <c r="K1271" s="46" t="str">
        <f t="shared" si="28"/>
        <v>-</v>
      </c>
    </row>
    <row r="1272" spans="1:11" ht="20.100000000000001" customHeight="1" x14ac:dyDescent="0.3">
      <c r="A1272" s="39" t="s">
        <v>1303</v>
      </c>
      <c r="B1272" s="39" t="s">
        <v>27</v>
      </c>
      <c r="C1272" s="61" t="s">
        <v>1141</v>
      </c>
      <c r="D1272" s="41" t="s">
        <v>9</v>
      </c>
      <c r="E1272" s="39" t="s">
        <v>615</v>
      </c>
      <c r="F1272" s="42">
        <v>0</v>
      </c>
      <c r="G1272" s="43">
        <v>0</v>
      </c>
      <c r="H1272" s="44">
        <v>1</v>
      </c>
      <c r="I1272" s="39">
        <v>0</v>
      </c>
      <c r="K1272" s="46" t="str">
        <f t="shared" si="28"/>
        <v>-</v>
      </c>
    </row>
    <row r="1273" spans="1:11" ht="20.100000000000001" customHeight="1" x14ac:dyDescent="0.3">
      <c r="A1273" s="39" t="s">
        <v>1303</v>
      </c>
      <c r="B1273" s="39" t="s">
        <v>27</v>
      </c>
      <c r="C1273" s="61" t="s">
        <v>1283</v>
      </c>
      <c r="D1273" s="41" t="s">
        <v>9</v>
      </c>
      <c r="E1273" s="39" t="s">
        <v>1282</v>
      </c>
      <c r="F1273" s="42">
        <v>0</v>
      </c>
      <c r="G1273" s="43">
        <v>0</v>
      </c>
      <c r="H1273" s="44">
        <v>1</v>
      </c>
      <c r="I1273" s="39">
        <v>0</v>
      </c>
      <c r="K1273" s="46" t="str">
        <f t="shared" si="28"/>
        <v>-</v>
      </c>
    </row>
    <row r="1274" spans="1:11" ht="20.100000000000001" customHeight="1" x14ac:dyDescent="0.3">
      <c r="A1274" s="39" t="s">
        <v>1302</v>
      </c>
      <c r="B1274" s="39" t="s">
        <v>27</v>
      </c>
      <c r="C1274" s="61">
        <v>6</v>
      </c>
      <c r="D1274" s="41">
        <v>2</v>
      </c>
      <c r="E1274" s="39" t="s">
        <v>1143</v>
      </c>
      <c r="F1274" s="42">
        <v>0</v>
      </c>
      <c r="G1274" s="43">
        <v>0</v>
      </c>
      <c r="H1274" s="44">
        <v>1</v>
      </c>
      <c r="I1274" s="39">
        <v>0</v>
      </c>
      <c r="K1274" s="46">
        <f t="shared" si="28"/>
        <v>2</v>
      </c>
    </row>
    <row r="1275" spans="1:11" ht="20.100000000000001" customHeight="1" x14ac:dyDescent="0.3">
      <c r="A1275" s="39" t="s">
        <v>1302</v>
      </c>
      <c r="B1275" s="39" t="s">
        <v>27</v>
      </c>
      <c r="C1275" s="61">
        <v>8</v>
      </c>
      <c r="D1275" s="41">
        <v>1</v>
      </c>
      <c r="E1275" s="39" t="s">
        <v>1143</v>
      </c>
      <c r="F1275" s="42">
        <v>0</v>
      </c>
      <c r="G1275" s="43">
        <v>0</v>
      </c>
      <c r="H1275" s="44">
        <v>1</v>
      </c>
      <c r="I1275" s="39">
        <v>0</v>
      </c>
      <c r="K1275" s="46">
        <f t="shared" si="28"/>
        <v>1</v>
      </c>
    </row>
    <row r="1276" spans="1:11" ht="20.100000000000001" customHeight="1" x14ac:dyDescent="0.3">
      <c r="A1276" s="39" t="s">
        <v>16</v>
      </c>
      <c r="B1276" s="39" t="s">
        <v>1742</v>
      </c>
      <c r="C1276" s="61" t="s">
        <v>1024</v>
      </c>
      <c r="D1276" s="41" t="s">
        <v>9</v>
      </c>
      <c r="E1276" s="39" t="s">
        <v>616</v>
      </c>
      <c r="F1276" s="42">
        <v>1.4999999999999999E-2</v>
      </c>
      <c r="G1276" s="43">
        <v>3.5000000000000003E-2</v>
      </c>
      <c r="H1276" s="44">
        <v>1</v>
      </c>
      <c r="I1276" s="39">
        <v>0</v>
      </c>
      <c r="K1276" s="46" t="str">
        <f t="shared" si="28"/>
        <v>-</v>
      </c>
    </row>
    <row r="1277" spans="1:11" ht="20.100000000000001" customHeight="1" x14ac:dyDescent="0.3">
      <c r="A1277" s="39" t="s">
        <v>1302</v>
      </c>
      <c r="B1277" s="39" t="s">
        <v>30</v>
      </c>
      <c r="C1277" s="61">
        <v>8</v>
      </c>
      <c r="D1277" s="41">
        <v>1</v>
      </c>
      <c r="E1277" s="39" t="s">
        <v>1144</v>
      </c>
      <c r="F1277" s="42">
        <v>0</v>
      </c>
      <c r="G1277" s="43">
        <v>0</v>
      </c>
      <c r="H1277" s="44">
        <v>1</v>
      </c>
      <c r="I1277" s="39">
        <v>0</v>
      </c>
      <c r="K1277" s="46">
        <f t="shared" si="28"/>
        <v>1</v>
      </c>
    </row>
    <row r="1278" spans="1:11" ht="20.100000000000001" customHeight="1" x14ac:dyDescent="0.3">
      <c r="A1278" s="39" t="s">
        <v>1302</v>
      </c>
      <c r="B1278" s="39" t="s">
        <v>30</v>
      </c>
      <c r="C1278" s="61">
        <v>6</v>
      </c>
      <c r="D1278" s="41">
        <v>2</v>
      </c>
      <c r="E1278" s="39" t="s">
        <v>1144</v>
      </c>
      <c r="F1278" s="42">
        <v>0</v>
      </c>
      <c r="G1278" s="43">
        <v>0</v>
      </c>
      <c r="H1278" s="44">
        <v>1</v>
      </c>
      <c r="I1278" s="39">
        <v>0</v>
      </c>
      <c r="K1278" s="46">
        <f t="shared" si="28"/>
        <v>2</v>
      </c>
    </row>
    <row r="1279" spans="1:11" ht="20.100000000000001" customHeight="1" x14ac:dyDescent="0.3">
      <c r="A1279" s="39" t="s">
        <v>1302</v>
      </c>
      <c r="B1279" s="39" t="s">
        <v>27</v>
      </c>
      <c r="C1279" s="61" t="s">
        <v>1142</v>
      </c>
      <c r="D1279" s="41">
        <v>4</v>
      </c>
      <c r="E1279" s="39" t="s">
        <v>617</v>
      </c>
      <c r="F1279" s="42">
        <v>0</v>
      </c>
      <c r="G1279" s="43">
        <v>0</v>
      </c>
      <c r="H1279" s="44">
        <v>1</v>
      </c>
      <c r="I1279" s="39">
        <v>0</v>
      </c>
      <c r="K1279" s="46">
        <f t="shared" si="28"/>
        <v>4</v>
      </c>
    </row>
    <row r="1280" spans="1:11" ht="20.100000000000001" customHeight="1" x14ac:dyDescent="0.3">
      <c r="A1280" s="39" t="s">
        <v>16</v>
      </c>
      <c r="B1280" s="39" t="s">
        <v>347</v>
      </c>
      <c r="C1280" s="61" t="s">
        <v>1025</v>
      </c>
      <c r="D1280" s="41" t="s">
        <v>9</v>
      </c>
      <c r="E1280" s="39" t="s">
        <v>618</v>
      </c>
      <c r="F1280" s="42">
        <v>1.54</v>
      </c>
      <c r="G1280" s="43">
        <v>1.62</v>
      </c>
      <c r="H1280" s="44">
        <v>1</v>
      </c>
      <c r="I1280" s="39">
        <v>0</v>
      </c>
      <c r="K1280" s="46" t="str">
        <f t="shared" si="28"/>
        <v>-</v>
      </c>
    </row>
    <row r="1281" spans="1:11" ht="20.100000000000001" customHeight="1" x14ac:dyDescent="0.3">
      <c r="A1281" s="39" t="s">
        <v>13</v>
      </c>
      <c r="B1281" s="39" t="s">
        <v>1019</v>
      </c>
      <c r="C1281" s="61" t="s">
        <v>1023</v>
      </c>
      <c r="D1281" s="41" t="s">
        <v>1020</v>
      </c>
      <c r="E1281" s="39" t="s">
        <v>1145</v>
      </c>
      <c r="F1281" s="42">
        <v>0</v>
      </c>
      <c r="G1281" s="43">
        <v>0</v>
      </c>
      <c r="H1281" s="44">
        <v>1</v>
      </c>
      <c r="I1281" s="39">
        <v>0</v>
      </c>
      <c r="K1281" s="46" t="str">
        <f t="shared" si="28"/>
        <v>17,2</v>
      </c>
    </row>
    <row r="1282" spans="1:11" ht="20.100000000000001" customHeight="1" x14ac:dyDescent="0.3">
      <c r="A1282" s="39" t="s">
        <v>13</v>
      </c>
      <c r="B1282" s="39" t="s">
        <v>1021</v>
      </c>
      <c r="C1282" s="61" t="s">
        <v>1032</v>
      </c>
      <c r="D1282" s="41" t="s">
        <v>1388</v>
      </c>
      <c r="E1282" s="39" t="s">
        <v>1146</v>
      </c>
      <c r="F1282" s="42">
        <v>1.47</v>
      </c>
      <c r="G1282" s="43">
        <v>1.53</v>
      </c>
      <c r="H1282" s="44">
        <v>1</v>
      </c>
      <c r="I1282" s="39">
        <v>0</v>
      </c>
      <c r="K1282" s="46" t="str">
        <f t="shared" ref="K1282:K1345" si="29">IF(ISNUMBER(SEARCH("MK_", A1282)), IF(ISNUMBER(SEARCH("1", A1282)), 1, IF(ISNUMBER(SEARCH("2", A1282)), 2, IF(ISNUMBER(SEARCH("3", A1282)), 3, IF(ISNUMBER(SEARCH("4", A1282)), 4, IF(ISNUMBER(SEARCH("5", A1282)), 5, "-"))))),D1282)</f>
        <v>U5</v>
      </c>
    </row>
    <row r="1283" spans="1:11" ht="20.100000000000001" customHeight="1" x14ac:dyDescent="0.3">
      <c r="A1283" s="39" t="s">
        <v>1302</v>
      </c>
      <c r="B1283" s="39" t="s">
        <v>30</v>
      </c>
      <c r="C1283" s="61" t="s">
        <v>1142</v>
      </c>
      <c r="D1283" s="41">
        <v>4</v>
      </c>
      <c r="E1283" s="39" t="s">
        <v>619</v>
      </c>
      <c r="F1283" s="42">
        <v>0</v>
      </c>
      <c r="G1283" s="43">
        <v>0</v>
      </c>
      <c r="H1283" s="44">
        <v>1</v>
      </c>
      <c r="I1283" s="39">
        <v>0</v>
      </c>
      <c r="K1283" s="46">
        <f t="shared" si="29"/>
        <v>4</v>
      </c>
    </row>
    <row r="1284" spans="1:11" ht="20.100000000000001" customHeight="1" x14ac:dyDescent="0.3">
      <c r="A1284" s="39" t="s">
        <v>1302</v>
      </c>
      <c r="B1284" s="39" t="s">
        <v>27</v>
      </c>
      <c r="C1284" s="61" t="s">
        <v>1127</v>
      </c>
      <c r="D1284" s="41">
        <v>4</v>
      </c>
      <c r="E1284" s="39" t="s">
        <v>620</v>
      </c>
      <c r="F1284" s="42">
        <v>0</v>
      </c>
      <c r="G1284" s="43">
        <v>0</v>
      </c>
      <c r="H1284" s="44">
        <v>1</v>
      </c>
      <c r="I1284" s="39">
        <v>0</v>
      </c>
      <c r="K1284" s="46">
        <f t="shared" si="29"/>
        <v>4</v>
      </c>
    </row>
    <row r="1285" spans="1:11" ht="20.100000000000001" customHeight="1" x14ac:dyDescent="0.3">
      <c r="A1285" s="39" t="s">
        <v>16</v>
      </c>
      <c r="B1285" s="39" t="s">
        <v>1741</v>
      </c>
      <c r="C1285" s="61" t="s">
        <v>9</v>
      </c>
      <c r="D1285" s="41" t="s">
        <v>9</v>
      </c>
      <c r="E1285" s="39" t="s">
        <v>621</v>
      </c>
      <c r="F1285" s="42">
        <v>0.32</v>
      </c>
      <c r="G1285" s="43">
        <v>0.36</v>
      </c>
      <c r="H1285" s="44">
        <v>1</v>
      </c>
      <c r="I1285" s="39">
        <v>0</v>
      </c>
      <c r="K1285" s="46" t="str">
        <f t="shared" si="29"/>
        <v>-</v>
      </c>
    </row>
    <row r="1286" spans="1:11" ht="20.100000000000001" customHeight="1" x14ac:dyDescent="0.3">
      <c r="A1286" s="39" t="s">
        <v>1302</v>
      </c>
      <c r="B1286" s="39" t="s">
        <v>30</v>
      </c>
      <c r="C1286" s="61" t="s">
        <v>1127</v>
      </c>
      <c r="D1286" s="41">
        <v>4</v>
      </c>
      <c r="E1286" s="39" t="s">
        <v>622</v>
      </c>
      <c r="F1286" s="42">
        <v>0</v>
      </c>
      <c r="G1286" s="43">
        <v>0</v>
      </c>
      <c r="H1286" s="44">
        <v>1</v>
      </c>
      <c r="I1286" s="39">
        <v>0</v>
      </c>
      <c r="K1286" s="46">
        <f t="shared" si="29"/>
        <v>4</v>
      </c>
    </row>
    <row r="1287" spans="1:11" ht="20.100000000000001" customHeight="1" x14ac:dyDescent="0.3">
      <c r="A1287" s="39" t="s">
        <v>13</v>
      </c>
      <c r="B1287" s="39" t="s">
        <v>986</v>
      </c>
      <c r="C1287" s="61" t="s">
        <v>1022</v>
      </c>
      <c r="D1287" s="41" t="s">
        <v>9</v>
      </c>
      <c r="E1287" s="39" t="s">
        <v>623</v>
      </c>
      <c r="F1287" s="42">
        <v>1.47</v>
      </c>
      <c r="G1287" s="43">
        <v>1.53</v>
      </c>
      <c r="H1287" s="44">
        <v>1</v>
      </c>
      <c r="I1287" s="39">
        <v>0</v>
      </c>
      <c r="K1287" s="46" t="str">
        <f t="shared" si="29"/>
        <v>-</v>
      </c>
    </row>
    <row r="1288" spans="1:11" ht="20.100000000000001" customHeight="1" x14ac:dyDescent="0.3">
      <c r="A1288" s="39" t="s">
        <v>1303</v>
      </c>
      <c r="B1288" s="39" t="s">
        <v>30</v>
      </c>
      <c r="C1288" s="61" t="s">
        <v>1283</v>
      </c>
      <c r="D1288" s="41" t="s">
        <v>9</v>
      </c>
      <c r="E1288" s="39" t="s">
        <v>1284</v>
      </c>
      <c r="F1288" s="42">
        <v>0</v>
      </c>
      <c r="G1288" s="43">
        <v>0</v>
      </c>
      <c r="H1288" s="44">
        <v>1</v>
      </c>
      <c r="I1288" s="39">
        <v>0</v>
      </c>
      <c r="K1288" s="46" t="str">
        <f t="shared" si="29"/>
        <v>-</v>
      </c>
    </row>
    <row r="1289" spans="1:11" ht="20.100000000000001" customHeight="1" x14ac:dyDescent="0.3">
      <c r="A1289" s="39" t="s">
        <v>1303</v>
      </c>
      <c r="B1289" s="39" t="s">
        <v>27</v>
      </c>
      <c r="C1289" s="61" t="s">
        <v>1286</v>
      </c>
      <c r="D1289" s="41" t="s">
        <v>9</v>
      </c>
      <c r="E1289" s="39" t="s">
        <v>1285</v>
      </c>
      <c r="F1289" s="42">
        <v>0</v>
      </c>
      <c r="G1289" s="43">
        <v>0</v>
      </c>
      <c r="H1289" s="44">
        <v>1</v>
      </c>
      <c r="I1289" s="39">
        <v>0</v>
      </c>
      <c r="K1289" s="46" t="str">
        <f t="shared" si="29"/>
        <v>-</v>
      </c>
    </row>
    <row r="1290" spans="1:11" ht="20.100000000000001" customHeight="1" x14ac:dyDescent="0.3">
      <c r="A1290" s="39" t="s">
        <v>1302</v>
      </c>
      <c r="B1290" s="39" t="s">
        <v>27</v>
      </c>
      <c r="C1290" s="61">
        <v>6</v>
      </c>
      <c r="D1290" s="41">
        <v>2</v>
      </c>
      <c r="E1290" s="39" t="s">
        <v>1147</v>
      </c>
      <c r="F1290" s="42">
        <v>0</v>
      </c>
      <c r="G1290" s="43">
        <v>0</v>
      </c>
      <c r="H1290" s="44">
        <v>1</v>
      </c>
      <c r="I1290" s="39">
        <v>0</v>
      </c>
      <c r="K1290" s="46">
        <f t="shared" si="29"/>
        <v>2</v>
      </c>
    </row>
    <row r="1291" spans="1:11" ht="20.100000000000001" customHeight="1" x14ac:dyDescent="0.3">
      <c r="A1291" s="39" t="s">
        <v>1302</v>
      </c>
      <c r="B1291" s="39" t="s">
        <v>27</v>
      </c>
      <c r="C1291" s="61">
        <v>8</v>
      </c>
      <c r="D1291" s="41">
        <v>1</v>
      </c>
      <c r="E1291" s="39" t="s">
        <v>1147</v>
      </c>
      <c r="F1291" s="42">
        <v>0</v>
      </c>
      <c r="G1291" s="43">
        <v>0</v>
      </c>
      <c r="H1291" s="44">
        <v>1</v>
      </c>
      <c r="I1291" s="39">
        <v>0</v>
      </c>
      <c r="K1291" s="46">
        <f t="shared" si="29"/>
        <v>1</v>
      </c>
    </row>
    <row r="1292" spans="1:11" ht="20.100000000000001" customHeight="1" x14ac:dyDescent="0.3">
      <c r="A1292" s="39" t="s">
        <v>16</v>
      </c>
      <c r="B1292" s="39" t="s">
        <v>1742</v>
      </c>
      <c r="C1292" s="61" t="s">
        <v>1026</v>
      </c>
      <c r="D1292" s="41" t="s">
        <v>9</v>
      </c>
      <c r="E1292" s="39" t="s">
        <v>624</v>
      </c>
      <c r="F1292" s="42">
        <v>0.15</v>
      </c>
      <c r="G1292" s="43">
        <v>0.19</v>
      </c>
      <c r="H1292" s="44">
        <v>1</v>
      </c>
      <c r="I1292" s="39">
        <v>0</v>
      </c>
      <c r="K1292" s="46" t="str">
        <f t="shared" si="29"/>
        <v>-</v>
      </c>
    </row>
    <row r="1293" spans="1:11" ht="20.100000000000001" customHeight="1" x14ac:dyDescent="0.3">
      <c r="A1293" s="39" t="s">
        <v>1302</v>
      </c>
      <c r="B1293" s="39" t="s">
        <v>30</v>
      </c>
      <c r="C1293" s="61">
        <v>8</v>
      </c>
      <c r="D1293" s="41">
        <v>1</v>
      </c>
      <c r="E1293" s="39" t="s">
        <v>1148</v>
      </c>
      <c r="F1293" s="42">
        <v>0</v>
      </c>
      <c r="G1293" s="43">
        <v>0</v>
      </c>
      <c r="H1293" s="44">
        <v>1</v>
      </c>
      <c r="I1293" s="39">
        <v>0</v>
      </c>
      <c r="K1293" s="46">
        <f t="shared" si="29"/>
        <v>1</v>
      </c>
    </row>
    <row r="1294" spans="1:11" ht="20.100000000000001" customHeight="1" x14ac:dyDescent="0.3">
      <c r="A1294" s="39" t="s">
        <v>1302</v>
      </c>
      <c r="B1294" s="39" t="s">
        <v>30</v>
      </c>
      <c r="C1294" s="61">
        <v>6</v>
      </c>
      <c r="D1294" s="41">
        <v>2</v>
      </c>
      <c r="E1294" s="39" t="s">
        <v>1148</v>
      </c>
      <c r="F1294" s="42">
        <v>0</v>
      </c>
      <c r="G1294" s="43">
        <v>0</v>
      </c>
      <c r="H1294" s="44">
        <v>1</v>
      </c>
      <c r="I1294" s="39">
        <v>0</v>
      </c>
      <c r="K1294" s="46">
        <f t="shared" si="29"/>
        <v>2</v>
      </c>
    </row>
    <row r="1295" spans="1:11" ht="20.100000000000001" customHeight="1" x14ac:dyDescent="0.3">
      <c r="A1295" s="39" t="s">
        <v>1302</v>
      </c>
      <c r="B1295" s="39" t="s">
        <v>27</v>
      </c>
      <c r="C1295" s="61" t="s">
        <v>1142</v>
      </c>
      <c r="D1295" s="41">
        <v>4</v>
      </c>
      <c r="E1295" s="39" t="s">
        <v>625</v>
      </c>
      <c r="F1295" s="42">
        <v>0</v>
      </c>
      <c r="G1295" s="43">
        <v>0</v>
      </c>
      <c r="H1295" s="44">
        <v>1</v>
      </c>
      <c r="I1295" s="39">
        <v>0</v>
      </c>
      <c r="K1295" s="46">
        <f t="shared" si="29"/>
        <v>4</v>
      </c>
    </row>
    <row r="1296" spans="1:11" ht="20.100000000000001" customHeight="1" x14ac:dyDescent="0.3">
      <c r="A1296" s="39" t="s">
        <v>16</v>
      </c>
      <c r="B1296" s="39" t="s">
        <v>347</v>
      </c>
      <c r="C1296" s="61" t="s">
        <v>1031</v>
      </c>
      <c r="D1296" s="41" t="s">
        <v>9</v>
      </c>
      <c r="E1296" s="39" t="s">
        <v>626</v>
      </c>
      <c r="F1296" s="42">
        <v>1.66</v>
      </c>
      <c r="G1296" s="43">
        <v>1.72</v>
      </c>
      <c r="H1296" s="44">
        <v>1</v>
      </c>
      <c r="I1296" s="39">
        <v>0</v>
      </c>
      <c r="K1296" s="46" t="str">
        <f t="shared" si="29"/>
        <v>-</v>
      </c>
    </row>
    <row r="1297" spans="1:11" ht="20.100000000000001" customHeight="1" x14ac:dyDescent="0.3">
      <c r="A1297" s="39" t="s">
        <v>13</v>
      </c>
      <c r="B1297" s="39" t="s">
        <v>1019</v>
      </c>
      <c r="C1297" s="61" t="s">
        <v>1033</v>
      </c>
      <c r="D1297" s="41" t="s">
        <v>1034</v>
      </c>
      <c r="E1297" s="39" t="s">
        <v>1149</v>
      </c>
      <c r="F1297" s="42">
        <v>0</v>
      </c>
      <c r="G1297" s="43">
        <v>0</v>
      </c>
      <c r="H1297" s="44">
        <v>1</v>
      </c>
      <c r="I1297" s="39">
        <v>0</v>
      </c>
      <c r="K1297" s="46" t="str">
        <f t="shared" si="29"/>
        <v>120,0</v>
      </c>
    </row>
    <row r="1298" spans="1:11" ht="20.100000000000001" customHeight="1" x14ac:dyDescent="0.3">
      <c r="A1298" s="39" t="s">
        <v>13</v>
      </c>
      <c r="B1298" s="39" t="s">
        <v>1021</v>
      </c>
      <c r="C1298" s="61" t="s">
        <v>1035</v>
      </c>
      <c r="D1298" s="41" t="s">
        <v>1389</v>
      </c>
      <c r="E1298" s="39" t="s">
        <v>1150</v>
      </c>
      <c r="F1298" s="42">
        <v>1.47</v>
      </c>
      <c r="G1298" s="43">
        <v>1.53</v>
      </c>
      <c r="H1298" s="44">
        <v>1</v>
      </c>
      <c r="I1298" s="39">
        <v>0</v>
      </c>
      <c r="K1298" s="46" t="str">
        <f t="shared" si="29"/>
        <v>U7</v>
      </c>
    </row>
    <row r="1299" spans="1:11" ht="20.100000000000001" customHeight="1" x14ac:dyDescent="0.3">
      <c r="A1299" s="39" t="s">
        <v>1302</v>
      </c>
      <c r="B1299" s="39" t="s">
        <v>30</v>
      </c>
      <c r="C1299" s="61" t="s">
        <v>1142</v>
      </c>
      <c r="D1299" s="41">
        <v>4</v>
      </c>
      <c r="E1299" s="39" t="s">
        <v>627</v>
      </c>
      <c r="F1299" s="42">
        <v>0</v>
      </c>
      <c r="G1299" s="43">
        <v>0</v>
      </c>
      <c r="H1299" s="44">
        <v>1</v>
      </c>
      <c r="I1299" s="39">
        <v>0</v>
      </c>
      <c r="K1299" s="46">
        <f t="shared" si="29"/>
        <v>4</v>
      </c>
    </row>
    <row r="1300" spans="1:11" ht="20.100000000000001" customHeight="1" x14ac:dyDescent="0.3">
      <c r="A1300" s="39" t="s">
        <v>1302</v>
      </c>
      <c r="B1300" s="39" t="s">
        <v>27</v>
      </c>
      <c r="C1300" s="61" t="s">
        <v>1127</v>
      </c>
      <c r="D1300" s="41">
        <v>4</v>
      </c>
      <c r="E1300" s="39" t="s">
        <v>628</v>
      </c>
      <c r="F1300" s="42">
        <v>0</v>
      </c>
      <c r="G1300" s="43">
        <v>0</v>
      </c>
      <c r="H1300" s="44">
        <v>1</v>
      </c>
      <c r="I1300" s="39">
        <v>0</v>
      </c>
      <c r="K1300" s="46">
        <f t="shared" si="29"/>
        <v>4</v>
      </c>
    </row>
    <row r="1301" spans="1:11" ht="20.100000000000001" customHeight="1" x14ac:dyDescent="0.3">
      <c r="A1301" s="39" t="s">
        <v>16</v>
      </c>
      <c r="B1301" s="39" t="s">
        <v>1741</v>
      </c>
      <c r="C1301" s="61" t="s">
        <v>9</v>
      </c>
      <c r="D1301" s="41" t="s">
        <v>9</v>
      </c>
      <c r="E1301" s="39" t="s">
        <v>629</v>
      </c>
      <c r="F1301" s="42">
        <v>2.36</v>
      </c>
      <c r="G1301" s="43">
        <v>2.46</v>
      </c>
      <c r="H1301" s="44">
        <v>1</v>
      </c>
      <c r="I1301" s="39">
        <v>0</v>
      </c>
      <c r="K1301" s="46" t="str">
        <f t="shared" si="29"/>
        <v>-</v>
      </c>
    </row>
    <row r="1302" spans="1:11" ht="20.100000000000001" customHeight="1" x14ac:dyDescent="0.3">
      <c r="A1302" s="39" t="s">
        <v>1302</v>
      </c>
      <c r="B1302" s="39" t="s">
        <v>30</v>
      </c>
      <c r="C1302" s="61" t="s">
        <v>1127</v>
      </c>
      <c r="D1302" s="41">
        <v>4</v>
      </c>
      <c r="E1302" s="39" t="s">
        <v>630</v>
      </c>
      <c r="F1302" s="42">
        <v>0</v>
      </c>
      <c r="G1302" s="43">
        <v>0</v>
      </c>
      <c r="H1302" s="44">
        <v>1</v>
      </c>
      <c r="I1302" s="39">
        <v>0</v>
      </c>
      <c r="K1302" s="46">
        <f t="shared" si="29"/>
        <v>4</v>
      </c>
    </row>
    <row r="1303" spans="1:11" ht="20.100000000000001" customHeight="1" x14ac:dyDescent="0.3">
      <c r="A1303" s="39" t="s">
        <v>13</v>
      </c>
      <c r="B1303" s="39" t="s">
        <v>986</v>
      </c>
      <c r="C1303" s="61" t="s">
        <v>1338</v>
      </c>
      <c r="D1303" s="41" t="s">
        <v>9</v>
      </c>
      <c r="E1303" s="39" t="s">
        <v>631</v>
      </c>
      <c r="F1303" s="42">
        <v>1.47</v>
      </c>
      <c r="G1303" s="43">
        <v>1.53</v>
      </c>
      <c r="H1303" s="44">
        <v>1</v>
      </c>
      <c r="I1303" s="39">
        <v>0</v>
      </c>
      <c r="K1303" s="46" t="str">
        <f t="shared" si="29"/>
        <v>-</v>
      </c>
    </row>
    <row r="1304" spans="1:11" ht="20.100000000000001" customHeight="1" x14ac:dyDescent="0.3">
      <c r="A1304" s="39" t="s">
        <v>1303</v>
      </c>
      <c r="B1304" s="39" t="s">
        <v>30</v>
      </c>
      <c r="C1304" s="61" t="s">
        <v>1141</v>
      </c>
      <c r="D1304" s="41" t="s">
        <v>9</v>
      </c>
      <c r="E1304" s="39" t="s">
        <v>1273</v>
      </c>
      <c r="F1304" s="42">
        <v>0</v>
      </c>
      <c r="G1304" s="43">
        <v>0</v>
      </c>
      <c r="H1304" s="44">
        <v>1</v>
      </c>
      <c r="I1304" s="39">
        <v>0</v>
      </c>
      <c r="K1304" s="46" t="str">
        <f t="shared" si="29"/>
        <v>-</v>
      </c>
    </row>
    <row r="1305" spans="1:11" ht="20.100000000000001" customHeight="1" x14ac:dyDescent="0.3">
      <c r="A1305" s="39" t="s">
        <v>1303</v>
      </c>
      <c r="B1305" s="39" t="s">
        <v>30</v>
      </c>
      <c r="C1305" s="61" t="s">
        <v>1286</v>
      </c>
      <c r="D1305" s="41" t="s">
        <v>9</v>
      </c>
      <c r="E1305" s="39" t="s">
        <v>1287</v>
      </c>
      <c r="F1305" s="42">
        <v>0</v>
      </c>
      <c r="G1305" s="43">
        <v>0</v>
      </c>
      <c r="H1305" s="44">
        <v>1</v>
      </c>
      <c r="I1305" s="39">
        <v>0</v>
      </c>
      <c r="K1305" s="46" t="str">
        <f t="shared" si="29"/>
        <v>-</v>
      </c>
    </row>
    <row r="1306" spans="1:11" ht="20.100000000000001" customHeight="1" x14ac:dyDescent="0.3">
      <c r="A1306" s="39" t="s">
        <v>1302</v>
      </c>
      <c r="B1306" s="39" t="s">
        <v>27</v>
      </c>
      <c r="C1306" s="61">
        <v>6</v>
      </c>
      <c r="D1306" s="41">
        <v>2</v>
      </c>
      <c r="E1306" s="39" t="s">
        <v>1152</v>
      </c>
      <c r="F1306" s="42">
        <v>0</v>
      </c>
      <c r="G1306" s="43">
        <v>0</v>
      </c>
      <c r="H1306" s="44">
        <v>1</v>
      </c>
      <c r="I1306" s="39">
        <v>0</v>
      </c>
      <c r="K1306" s="46">
        <f t="shared" si="29"/>
        <v>2</v>
      </c>
    </row>
    <row r="1307" spans="1:11" ht="20.100000000000001" customHeight="1" x14ac:dyDescent="0.3">
      <c r="A1307" s="39" t="s">
        <v>1302</v>
      </c>
      <c r="B1307" s="39" t="s">
        <v>27</v>
      </c>
      <c r="C1307" s="61">
        <v>8</v>
      </c>
      <c r="D1307" s="41">
        <v>1</v>
      </c>
      <c r="E1307" s="39" t="s">
        <v>1152</v>
      </c>
      <c r="F1307" s="42">
        <v>0</v>
      </c>
      <c r="G1307" s="43">
        <v>0</v>
      </c>
      <c r="H1307" s="44">
        <v>1</v>
      </c>
      <c r="I1307" s="39">
        <v>0</v>
      </c>
      <c r="K1307" s="46">
        <f t="shared" si="29"/>
        <v>1</v>
      </c>
    </row>
    <row r="1308" spans="1:11" ht="20.100000000000001" customHeight="1" x14ac:dyDescent="0.3">
      <c r="A1308" s="39" t="s">
        <v>16</v>
      </c>
      <c r="B1308" s="39" t="s">
        <v>1741</v>
      </c>
      <c r="C1308" s="61" t="s">
        <v>9</v>
      </c>
      <c r="D1308" s="41" t="s">
        <v>9</v>
      </c>
      <c r="E1308" s="39" t="s">
        <v>632</v>
      </c>
      <c r="F1308" s="42">
        <v>0.13</v>
      </c>
      <c r="G1308" s="43">
        <v>0.15</v>
      </c>
      <c r="H1308" s="44">
        <v>1</v>
      </c>
      <c r="I1308" s="39">
        <v>0</v>
      </c>
      <c r="K1308" s="46" t="str">
        <f t="shared" si="29"/>
        <v>-</v>
      </c>
    </row>
    <row r="1309" spans="1:11" ht="20.100000000000001" customHeight="1" x14ac:dyDescent="0.3">
      <c r="A1309" s="39" t="s">
        <v>1302</v>
      </c>
      <c r="B1309" s="39" t="s">
        <v>30</v>
      </c>
      <c r="C1309" s="61">
        <v>8</v>
      </c>
      <c r="D1309" s="41">
        <v>1</v>
      </c>
      <c r="E1309" s="39" t="s">
        <v>1151</v>
      </c>
      <c r="F1309" s="42">
        <v>0</v>
      </c>
      <c r="G1309" s="43">
        <v>0</v>
      </c>
      <c r="H1309" s="44">
        <v>1</v>
      </c>
      <c r="I1309" s="39">
        <v>0</v>
      </c>
      <c r="K1309" s="46">
        <f t="shared" si="29"/>
        <v>1</v>
      </c>
    </row>
    <row r="1310" spans="1:11" ht="20.100000000000001" customHeight="1" x14ac:dyDescent="0.3">
      <c r="A1310" s="39" t="s">
        <v>1302</v>
      </c>
      <c r="B1310" s="39" t="s">
        <v>30</v>
      </c>
      <c r="C1310" s="61">
        <v>6</v>
      </c>
      <c r="D1310" s="41">
        <v>2</v>
      </c>
      <c r="E1310" s="39" t="s">
        <v>1151</v>
      </c>
      <c r="F1310" s="42">
        <v>0</v>
      </c>
      <c r="G1310" s="43">
        <v>0</v>
      </c>
      <c r="H1310" s="44">
        <v>1</v>
      </c>
      <c r="I1310" s="39">
        <v>0</v>
      </c>
      <c r="K1310" s="46">
        <f t="shared" si="29"/>
        <v>2</v>
      </c>
    </row>
    <row r="1311" spans="1:11" ht="20.100000000000001" customHeight="1" x14ac:dyDescent="0.3">
      <c r="A1311" s="39" t="s">
        <v>1302</v>
      </c>
      <c r="B1311" s="39" t="s">
        <v>27</v>
      </c>
      <c r="C1311" s="61" t="s">
        <v>1142</v>
      </c>
      <c r="D1311" s="41">
        <v>4</v>
      </c>
      <c r="E1311" s="39" t="s">
        <v>633</v>
      </c>
      <c r="F1311" s="42">
        <v>0</v>
      </c>
      <c r="G1311" s="43">
        <v>0</v>
      </c>
      <c r="H1311" s="44">
        <v>1</v>
      </c>
      <c r="I1311" s="39">
        <v>0</v>
      </c>
      <c r="K1311" s="46">
        <f t="shared" si="29"/>
        <v>4</v>
      </c>
    </row>
    <row r="1312" spans="1:11" ht="20.100000000000001" customHeight="1" x14ac:dyDescent="0.3">
      <c r="A1312" s="39" t="s">
        <v>16</v>
      </c>
      <c r="B1312" s="39" t="s">
        <v>18</v>
      </c>
      <c r="C1312" s="61" t="s">
        <v>9</v>
      </c>
      <c r="D1312" s="41" t="s">
        <v>9</v>
      </c>
      <c r="E1312" s="39" t="s">
        <v>634</v>
      </c>
      <c r="F1312" s="42">
        <v>1.64</v>
      </c>
      <c r="G1312" s="43">
        <v>1.7</v>
      </c>
      <c r="H1312" s="44">
        <v>1</v>
      </c>
      <c r="I1312" s="39">
        <v>0</v>
      </c>
      <c r="K1312" s="46" t="str">
        <f t="shared" si="29"/>
        <v>-</v>
      </c>
    </row>
    <row r="1313" spans="1:11" ht="20.100000000000001" customHeight="1" x14ac:dyDescent="0.3">
      <c r="A1313" s="39" t="s">
        <v>1302</v>
      </c>
      <c r="B1313" s="39" t="s">
        <v>30</v>
      </c>
      <c r="C1313" s="61" t="s">
        <v>1142</v>
      </c>
      <c r="D1313" s="41">
        <v>4</v>
      </c>
      <c r="E1313" s="39" t="s">
        <v>635</v>
      </c>
      <c r="F1313" s="42">
        <v>0</v>
      </c>
      <c r="G1313" s="43">
        <v>0</v>
      </c>
      <c r="H1313" s="44">
        <v>1</v>
      </c>
      <c r="I1313" s="39">
        <v>0</v>
      </c>
      <c r="K1313" s="46">
        <f t="shared" si="29"/>
        <v>4</v>
      </c>
    </row>
    <row r="1314" spans="1:11" ht="20.100000000000001" customHeight="1" x14ac:dyDescent="0.3">
      <c r="A1314" s="39" t="s">
        <v>1302</v>
      </c>
      <c r="B1314" s="39" t="s">
        <v>27</v>
      </c>
      <c r="C1314" s="61" t="s">
        <v>1127</v>
      </c>
      <c r="D1314" s="41">
        <v>4</v>
      </c>
      <c r="E1314" s="39" t="s">
        <v>636</v>
      </c>
      <c r="F1314" s="42">
        <v>0</v>
      </c>
      <c r="G1314" s="43">
        <v>0</v>
      </c>
      <c r="H1314" s="44">
        <v>1</v>
      </c>
      <c r="I1314" s="39">
        <v>0</v>
      </c>
      <c r="K1314" s="46">
        <f t="shared" si="29"/>
        <v>4</v>
      </c>
    </row>
    <row r="1315" spans="1:11" ht="20.100000000000001" customHeight="1" x14ac:dyDescent="0.3">
      <c r="A1315" s="39" t="s">
        <v>16</v>
      </c>
      <c r="B1315" s="39" t="s">
        <v>1741</v>
      </c>
      <c r="C1315" s="61" t="s">
        <v>9</v>
      </c>
      <c r="D1315" s="41" t="s">
        <v>9</v>
      </c>
      <c r="E1315" s="39" t="s">
        <v>637</v>
      </c>
      <c r="F1315" s="42">
        <v>1.95</v>
      </c>
      <c r="G1315" s="43">
        <v>2.0499999999999998</v>
      </c>
      <c r="H1315" s="44">
        <v>1</v>
      </c>
      <c r="I1315" s="39">
        <v>0</v>
      </c>
      <c r="K1315" s="46" t="str">
        <f t="shared" si="29"/>
        <v>-</v>
      </c>
    </row>
    <row r="1316" spans="1:11" ht="20.100000000000001" customHeight="1" x14ac:dyDescent="0.3">
      <c r="A1316" s="39" t="s">
        <v>1302</v>
      </c>
      <c r="B1316" s="39" t="s">
        <v>30</v>
      </c>
      <c r="C1316" s="61" t="s">
        <v>1127</v>
      </c>
      <c r="D1316" s="41">
        <v>4</v>
      </c>
      <c r="E1316" s="39" t="s">
        <v>638</v>
      </c>
      <c r="F1316" s="42">
        <v>0</v>
      </c>
      <c r="G1316" s="43">
        <v>0</v>
      </c>
      <c r="H1316" s="44">
        <v>1</v>
      </c>
      <c r="I1316" s="39">
        <v>0</v>
      </c>
      <c r="K1316" s="46">
        <f t="shared" si="29"/>
        <v>4</v>
      </c>
    </row>
    <row r="1317" spans="1:11" ht="20.100000000000001" customHeight="1" x14ac:dyDescent="0.3">
      <c r="A1317" s="39" t="s">
        <v>1302</v>
      </c>
      <c r="B1317" s="39" t="s">
        <v>30</v>
      </c>
      <c r="C1317" s="61" t="s">
        <v>1038</v>
      </c>
      <c r="D1317" s="41">
        <v>5</v>
      </c>
      <c r="E1317" s="39" t="s">
        <v>612</v>
      </c>
      <c r="F1317" s="42">
        <v>0</v>
      </c>
      <c r="G1317" s="43">
        <v>0</v>
      </c>
      <c r="H1317" s="44">
        <v>1</v>
      </c>
      <c r="I1317" s="39">
        <v>0</v>
      </c>
      <c r="K1317" s="46">
        <f t="shared" si="29"/>
        <v>5</v>
      </c>
    </row>
    <row r="1318" spans="1:11" ht="20.100000000000001" customHeight="1" x14ac:dyDescent="0.3">
      <c r="A1318" s="53" t="s">
        <v>911</v>
      </c>
      <c r="B1318" s="53" t="s">
        <v>27</v>
      </c>
      <c r="C1318" s="65">
        <v>0</v>
      </c>
      <c r="D1318" s="54" t="s">
        <v>9</v>
      </c>
      <c r="E1318" s="53" t="s">
        <v>613</v>
      </c>
      <c r="F1318" s="55">
        <v>0</v>
      </c>
      <c r="G1318" s="56">
        <v>0</v>
      </c>
      <c r="H1318" s="57">
        <v>1</v>
      </c>
      <c r="I1318" s="53">
        <v>0</v>
      </c>
      <c r="K1318" s="46" t="str">
        <f t="shared" si="29"/>
        <v>-</v>
      </c>
    </row>
    <row r="1319" spans="1:11" ht="20.100000000000001" customHeight="1" x14ac:dyDescent="0.3">
      <c r="A1319" s="39" t="s">
        <v>1302</v>
      </c>
      <c r="B1319" s="39" t="s">
        <v>27</v>
      </c>
      <c r="C1319" s="61" t="s">
        <v>1153</v>
      </c>
      <c r="D1319" s="41">
        <v>5</v>
      </c>
      <c r="E1319" s="39" t="s">
        <v>613</v>
      </c>
      <c r="F1319" s="42">
        <v>0</v>
      </c>
      <c r="G1319" s="43">
        <v>0</v>
      </c>
      <c r="H1319" s="44">
        <v>1</v>
      </c>
      <c r="I1319" s="39">
        <v>0</v>
      </c>
      <c r="K1319" s="46">
        <f t="shared" si="29"/>
        <v>5</v>
      </c>
    </row>
    <row r="1320" spans="1:11" ht="20.100000000000001" customHeight="1" x14ac:dyDescent="0.3">
      <c r="A1320" s="39" t="s">
        <v>1302</v>
      </c>
      <c r="B1320" s="39" t="s">
        <v>27</v>
      </c>
      <c r="C1320" s="61">
        <v>5</v>
      </c>
      <c r="D1320" s="41">
        <v>5</v>
      </c>
      <c r="E1320" s="39" t="s">
        <v>1156</v>
      </c>
      <c r="F1320" s="42">
        <v>0</v>
      </c>
      <c r="G1320" s="43">
        <v>0</v>
      </c>
      <c r="H1320" s="44">
        <v>1</v>
      </c>
      <c r="I1320" s="39">
        <v>0</v>
      </c>
      <c r="K1320" s="46">
        <f t="shared" si="29"/>
        <v>5</v>
      </c>
    </row>
    <row r="1321" spans="1:11" ht="20.100000000000001" customHeight="1" x14ac:dyDescent="0.3">
      <c r="A1321" s="39" t="s">
        <v>1302</v>
      </c>
      <c r="B1321" s="39" t="s">
        <v>27</v>
      </c>
      <c r="C1321" s="61">
        <v>17</v>
      </c>
      <c r="D1321" s="41">
        <v>4</v>
      </c>
      <c r="E1321" s="39" t="s">
        <v>1156</v>
      </c>
      <c r="F1321" s="42">
        <v>0</v>
      </c>
      <c r="G1321" s="43">
        <v>0</v>
      </c>
      <c r="H1321" s="44">
        <v>1</v>
      </c>
      <c r="I1321" s="39">
        <v>0</v>
      </c>
      <c r="K1321" s="46">
        <f t="shared" si="29"/>
        <v>4</v>
      </c>
    </row>
    <row r="1322" spans="1:11" ht="20.100000000000001" customHeight="1" x14ac:dyDescent="0.3">
      <c r="A1322" s="39" t="s">
        <v>16</v>
      </c>
      <c r="B1322" s="39" t="s">
        <v>1741</v>
      </c>
      <c r="C1322" s="61" t="s">
        <v>9</v>
      </c>
      <c r="D1322" s="41" t="s">
        <v>9</v>
      </c>
      <c r="E1322" s="39" t="s">
        <v>639</v>
      </c>
      <c r="F1322" s="42">
        <v>-0.02</v>
      </c>
      <c r="G1322" s="43">
        <v>0.02</v>
      </c>
      <c r="H1322" s="44">
        <v>1</v>
      </c>
      <c r="I1322" s="39">
        <v>0</v>
      </c>
      <c r="K1322" s="46" t="str">
        <f t="shared" si="29"/>
        <v>-</v>
      </c>
    </row>
    <row r="1323" spans="1:11" ht="20.100000000000001" customHeight="1" x14ac:dyDescent="0.3">
      <c r="A1323" s="39" t="s">
        <v>1302</v>
      </c>
      <c r="B1323" s="39" t="s">
        <v>30</v>
      </c>
      <c r="C1323" s="61">
        <v>17</v>
      </c>
      <c r="D1323" s="41">
        <v>4</v>
      </c>
      <c r="E1323" s="39" t="s">
        <v>1157</v>
      </c>
      <c r="F1323" s="42">
        <v>0</v>
      </c>
      <c r="G1323" s="43">
        <v>0</v>
      </c>
      <c r="H1323" s="44">
        <v>1</v>
      </c>
      <c r="I1323" s="39">
        <v>0</v>
      </c>
      <c r="K1323" s="46">
        <f t="shared" si="29"/>
        <v>4</v>
      </c>
    </row>
    <row r="1324" spans="1:11" ht="20.100000000000001" customHeight="1" x14ac:dyDescent="0.3">
      <c r="A1324" s="39" t="s">
        <v>1302</v>
      </c>
      <c r="B1324" s="39" t="s">
        <v>30</v>
      </c>
      <c r="C1324" s="61">
        <v>5</v>
      </c>
      <c r="D1324" s="41">
        <v>5</v>
      </c>
      <c r="E1324" s="39" t="s">
        <v>1157</v>
      </c>
      <c r="F1324" s="42">
        <v>0</v>
      </c>
      <c r="G1324" s="43">
        <v>0</v>
      </c>
      <c r="H1324" s="44">
        <v>1</v>
      </c>
      <c r="I1324" s="39">
        <v>0</v>
      </c>
      <c r="K1324" s="46">
        <f t="shared" si="29"/>
        <v>5</v>
      </c>
    </row>
    <row r="1325" spans="1:11" ht="20.100000000000001" customHeight="1" x14ac:dyDescent="0.3">
      <c r="A1325" s="39" t="s">
        <v>1303</v>
      </c>
      <c r="B1325" s="39" t="s">
        <v>27</v>
      </c>
      <c r="C1325" s="61" t="s">
        <v>1154</v>
      </c>
      <c r="D1325" s="41" t="s">
        <v>9</v>
      </c>
      <c r="E1325" s="39" t="s">
        <v>1498</v>
      </c>
      <c r="F1325" s="42">
        <v>0</v>
      </c>
      <c r="G1325" s="43">
        <v>0</v>
      </c>
      <c r="H1325" s="44">
        <v>1</v>
      </c>
      <c r="I1325" s="39">
        <v>0</v>
      </c>
      <c r="K1325" s="46" t="str">
        <f t="shared" si="29"/>
        <v>-</v>
      </c>
    </row>
    <row r="1326" spans="1:11" ht="20.100000000000001" customHeight="1" x14ac:dyDescent="0.3">
      <c r="A1326" s="39" t="s">
        <v>912</v>
      </c>
      <c r="B1326" s="39" t="s">
        <v>10</v>
      </c>
      <c r="C1326" s="61">
        <v>0</v>
      </c>
      <c r="D1326" s="41" t="s">
        <v>9</v>
      </c>
      <c r="E1326" s="39" t="s">
        <v>640</v>
      </c>
      <c r="F1326" s="42">
        <v>-0.1</v>
      </c>
      <c r="G1326" s="43">
        <v>0.1</v>
      </c>
      <c r="H1326" s="44">
        <v>1</v>
      </c>
      <c r="I1326" s="39">
        <v>0</v>
      </c>
      <c r="K1326" s="46" t="str">
        <f t="shared" si="29"/>
        <v>-</v>
      </c>
    </row>
    <row r="1327" spans="1:11" ht="20.100000000000001" customHeight="1" x14ac:dyDescent="0.3">
      <c r="A1327" s="39" t="s">
        <v>912</v>
      </c>
      <c r="B1327" s="39" t="s">
        <v>12</v>
      </c>
      <c r="C1327" s="61" t="s">
        <v>9</v>
      </c>
      <c r="D1327" s="41" t="s">
        <v>9</v>
      </c>
      <c r="E1327" s="39" t="s">
        <v>641</v>
      </c>
      <c r="F1327" s="42">
        <v>0</v>
      </c>
      <c r="G1327" s="43">
        <v>0</v>
      </c>
      <c r="H1327" s="44">
        <v>1</v>
      </c>
      <c r="I1327" s="39">
        <v>0</v>
      </c>
      <c r="K1327" s="46" t="str">
        <f t="shared" si="29"/>
        <v>-</v>
      </c>
    </row>
    <row r="1328" spans="1:11" ht="20.100000000000001" customHeight="1" x14ac:dyDescent="0.3">
      <c r="A1328" s="39" t="s">
        <v>1303</v>
      </c>
      <c r="B1328" s="39" t="s">
        <v>27</v>
      </c>
      <c r="C1328" s="61">
        <v>130</v>
      </c>
      <c r="D1328" s="41" t="s">
        <v>9</v>
      </c>
      <c r="E1328" s="39" t="s">
        <v>1158</v>
      </c>
      <c r="F1328" s="42">
        <v>0</v>
      </c>
      <c r="G1328" s="43">
        <v>0</v>
      </c>
      <c r="H1328" s="44">
        <v>1</v>
      </c>
      <c r="I1328" s="39">
        <v>0</v>
      </c>
      <c r="K1328" s="46" t="str">
        <f t="shared" si="29"/>
        <v>-</v>
      </c>
    </row>
    <row r="1329" spans="1:11" ht="20.100000000000001" customHeight="1" x14ac:dyDescent="0.3">
      <c r="A1329" s="39" t="s">
        <v>1302</v>
      </c>
      <c r="B1329" s="39" t="s">
        <v>27</v>
      </c>
      <c r="C1329" s="61">
        <v>8</v>
      </c>
      <c r="D1329" s="41">
        <v>1</v>
      </c>
      <c r="E1329" s="39" t="s">
        <v>1158</v>
      </c>
      <c r="F1329" s="42">
        <v>0</v>
      </c>
      <c r="G1329" s="43">
        <v>0</v>
      </c>
      <c r="H1329" s="44">
        <v>1</v>
      </c>
      <c r="I1329" s="39">
        <v>0</v>
      </c>
      <c r="K1329" s="46">
        <f t="shared" si="29"/>
        <v>1</v>
      </c>
    </row>
    <row r="1330" spans="1:11" ht="20.100000000000001" customHeight="1" x14ac:dyDescent="0.3">
      <c r="A1330" s="39" t="s">
        <v>1302</v>
      </c>
      <c r="B1330" s="39" t="s">
        <v>27</v>
      </c>
      <c r="C1330" s="61">
        <v>30</v>
      </c>
      <c r="D1330" s="41">
        <v>2</v>
      </c>
      <c r="E1330" s="39" t="s">
        <v>1158</v>
      </c>
      <c r="F1330" s="42">
        <v>0</v>
      </c>
      <c r="G1330" s="43">
        <v>0</v>
      </c>
      <c r="H1330" s="44">
        <v>1</v>
      </c>
      <c r="I1330" s="39">
        <v>0</v>
      </c>
      <c r="K1330" s="46">
        <f t="shared" si="29"/>
        <v>2</v>
      </c>
    </row>
    <row r="1331" spans="1:11" ht="20.100000000000001" customHeight="1" x14ac:dyDescent="0.3">
      <c r="A1331" s="39" t="s">
        <v>16</v>
      </c>
      <c r="B1331" s="39" t="s">
        <v>1741</v>
      </c>
      <c r="C1331" s="61" t="s">
        <v>9</v>
      </c>
      <c r="D1331" s="41" t="s">
        <v>9</v>
      </c>
      <c r="E1331" s="39" t="s">
        <v>642</v>
      </c>
      <c r="F1331" s="42">
        <v>-0.01</v>
      </c>
      <c r="G1331" s="43">
        <v>0.01</v>
      </c>
      <c r="H1331" s="44">
        <v>1</v>
      </c>
      <c r="I1331" s="39">
        <v>0</v>
      </c>
      <c r="K1331" s="46" t="str">
        <f t="shared" si="29"/>
        <v>-</v>
      </c>
    </row>
    <row r="1332" spans="1:11" ht="20.100000000000001" customHeight="1" x14ac:dyDescent="0.3">
      <c r="A1332" s="39" t="s">
        <v>1302</v>
      </c>
      <c r="B1332" s="39" t="s">
        <v>30</v>
      </c>
      <c r="C1332" s="61">
        <v>30</v>
      </c>
      <c r="D1332" s="41">
        <v>2</v>
      </c>
      <c r="E1332" s="39" t="s">
        <v>1159</v>
      </c>
      <c r="F1332" s="42">
        <v>0</v>
      </c>
      <c r="G1332" s="43">
        <v>0</v>
      </c>
      <c r="H1332" s="44">
        <v>1</v>
      </c>
      <c r="I1332" s="39">
        <v>0</v>
      </c>
      <c r="K1332" s="46">
        <f t="shared" si="29"/>
        <v>2</v>
      </c>
    </row>
    <row r="1333" spans="1:11" ht="20.100000000000001" customHeight="1" x14ac:dyDescent="0.3">
      <c r="A1333" s="39" t="s">
        <v>1302</v>
      </c>
      <c r="B1333" s="39" t="s">
        <v>30</v>
      </c>
      <c r="C1333" s="61">
        <v>8</v>
      </c>
      <c r="D1333" s="41">
        <v>1</v>
      </c>
      <c r="E1333" s="39" t="s">
        <v>1159</v>
      </c>
      <c r="F1333" s="42">
        <v>0</v>
      </c>
      <c r="G1333" s="43">
        <v>0</v>
      </c>
      <c r="H1333" s="44">
        <v>1</v>
      </c>
      <c r="I1333" s="39">
        <v>0</v>
      </c>
      <c r="K1333" s="46">
        <f t="shared" si="29"/>
        <v>1</v>
      </c>
    </row>
    <row r="1334" spans="1:11" ht="20.100000000000001" customHeight="1" x14ac:dyDescent="0.3">
      <c r="A1334" s="39" t="s">
        <v>1303</v>
      </c>
      <c r="B1334" s="39" t="s">
        <v>30</v>
      </c>
      <c r="C1334" s="61">
        <v>130</v>
      </c>
      <c r="D1334" s="41" t="s">
        <v>9</v>
      </c>
      <c r="E1334" s="39" t="s">
        <v>1159</v>
      </c>
      <c r="F1334" s="42">
        <v>0</v>
      </c>
      <c r="G1334" s="43">
        <v>0</v>
      </c>
      <c r="H1334" s="44">
        <v>1</v>
      </c>
      <c r="I1334" s="39">
        <v>0</v>
      </c>
      <c r="K1334" s="46" t="str">
        <f t="shared" si="29"/>
        <v>-</v>
      </c>
    </row>
    <row r="1335" spans="1:11" ht="20.100000000000001" customHeight="1" x14ac:dyDescent="0.3">
      <c r="A1335" s="39" t="s">
        <v>1303</v>
      </c>
      <c r="B1335" s="39" t="s">
        <v>27</v>
      </c>
      <c r="C1335" s="61">
        <v>125</v>
      </c>
      <c r="D1335" s="41" t="s">
        <v>9</v>
      </c>
      <c r="E1335" s="39" t="s">
        <v>1617</v>
      </c>
      <c r="F1335" s="42">
        <v>0</v>
      </c>
      <c r="G1335" s="43">
        <v>0</v>
      </c>
      <c r="H1335" s="44">
        <v>1</v>
      </c>
      <c r="I1335" s="39">
        <v>0</v>
      </c>
      <c r="K1335" s="46" t="str">
        <f t="shared" si="29"/>
        <v>-</v>
      </c>
    </row>
    <row r="1336" spans="1:11" ht="20.100000000000001" customHeight="1" x14ac:dyDescent="0.3">
      <c r="A1336" s="39" t="s">
        <v>1302</v>
      </c>
      <c r="B1336" s="39" t="s">
        <v>27</v>
      </c>
      <c r="C1336" s="61">
        <v>5</v>
      </c>
      <c r="D1336" s="41">
        <v>5</v>
      </c>
      <c r="E1336" s="39" t="s">
        <v>1618</v>
      </c>
      <c r="F1336" s="42">
        <v>0</v>
      </c>
      <c r="G1336" s="43">
        <v>0</v>
      </c>
      <c r="H1336" s="44">
        <v>1</v>
      </c>
      <c r="I1336" s="39">
        <v>0</v>
      </c>
      <c r="K1336" s="46">
        <f t="shared" si="29"/>
        <v>5</v>
      </c>
    </row>
    <row r="1337" spans="1:11" ht="20.100000000000001" customHeight="1" x14ac:dyDescent="0.3">
      <c r="A1337" s="39" t="s">
        <v>1302</v>
      </c>
      <c r="B1337" s="39" t="s">
        <v>27</v>
      </c>
      <c r="C1337" s="61">
        <v>17</v>
      </c>
      <c r="D1337" s="41">
        <v>4</v>
      </c>
      <c r="E1337" s="39" t="s">
        <v>1618</v>
      </c>
      <c r="F1337" s="42">
        <v>0</v>
      </c>
      <c r="G1337" s="43">
        <v>0</v>
      </c>
      <c r="H1337" s="44">
        <v>1</v>
      </c>
      <c r="I1337" s="39">
        <v>0</v>
      </c>
      <c r="K1337" s="46">
        <f t="shared" si="29"/>
        <v>4</v>
      </c>
    </row>
    <row r="1338" spans="1:11" ht="20.100000000000001" customHeight="1" x14ac:dyDescent="0.3">
      <c r="A1338" s="39" t="s">
        <v>16</v>
      </c>
      <c r="B1338" s="39" t="s">
        <v>1741</v>
      </c>
      <c r="C1338" s="61" t="s">
        <v>9</v>
      </c>
      <c r="D1338" s="41" t="s">
        <v>9</v>
      </c>
      <c r="E1338" s="39" t="s">
        <v>1619</v>
      </c>
      <c r="F1338" s="42">
        <v>-0.03</v>
      </c>
      <c r="G1338" s="43">
        <v>0.03</v>
      </c>
      <c r="H1338" s="44">
        <v>1</v>
      </c>
      <c r="I1338" s="39">
        <v>0</v>
      </c>
      <c r="K1338" s="46" t="str">
        <f t="shared" si="29"/>
        <v>-</v>
      </c>
    </row>
    <row r="1339" spans="1:11" ht="20.100000000000001" customHeight="1" x14ac:dyDescent="0.3">
      <c r="A1339" s="39" t="s">
        <v>1302</v>
      </c>
      <c r="B1339" s="39" t="s">
        <v>30</v>
      </c>
      <c r="C1339" s="61">
        <v>17</v>
      </c>
      <c r="D1339" s="41">
        <v>4</v>
      </c>
      <c r="E1339" s="39" t="s">
        <v>1620</v>
      </c>
      <c r="F1339" s="42">
        <v>0</v>
      </c>
      <c r="G1339" s="43">
        <v>0</v>
      </c>
      <c r="H1339" s="44">
        <v>1</v>
      </c>
      <c r="I1339" s="39">
        <v>0</v>
      </c>
      <c r="K1339" s="46">
        <f t="shared" si="29"/>
        <v>4</v>
      </c>
    </row>
    <row r="1340" spans="1:11" ht="20.100000000000001" customHeight="1" x14ac:dyDescent="0.3">
      <c r="A1340" s="39" t="s">
        <v>1302</v>
      </c>
      <c r="B1340" s="39" t="s">
        <v>30</v>
      </c>
      <c r="C1340" s="61">
        <v>5</v>
      </c>
      <c r="D1340" s="41">
        <v>5</v>
      </c>
      <c r="E1340" s="39" t="s">
        <v>1620</v>
      </c>
      <c r="F1340" s="42">
        <v>0</v>
      </c>
      <c r="G1340" s="43">
        <v>0</v>
      </c>
      <c r="H1340" s="44">
        <v>1</v>
      </c>
      <c r="I1340" s="39">
        <v>0</v>
      </c>
      <c r="K1340" s="46">
        <f t="shared" si="29"/>
        <v>5</v>
      </c>
    </row>
    <row r="1341" spans="1:11" ht="20.100000000000001" customHeight="1" x14ac:dyDescent="0.3">
      <c r="A1341" s="39" t="s">
        <v>1303</v>
      </c>
      <c r="B1341" s="39" t="s">
        <v>30</v>
      </c>
      <c r="C1341" s="61">
        <v>125</v>
      </c>
      <c r="D1341" s="41" t="s">
        <v>9</v>
      </c>
      <c r="E1341" s="39" t="s">
        <v>1621</v>
      </c>
      <c r="F1341" s="42">
        <v>0</v>
      </c>
      <c r="G1341" s="43">
        <v>0</v>
      </c>
      <c r="H1341" s="44">
        <v>1</v>
      </c>
      <c r="I1341" s="39">
        <v>0</v>
      </c>
      <c r="K1341" s="46" t="str">
        <f t="shared" si="29"/>
        <v>-</v>
      </c>
    </row>
    <row r="1342" spans="1:11" ht="20.100000000000001" customHeight="1" x14ac:dyDescent="0.3">
      <c r="A1342" s="39" t="s">
        <v>912</v>
      </c>
      <c r="B1342" s="39" t="s">
        <v>15</v>
      </c>
      <c r="C1342" s="61" t="s">
        <v>9</v>
      </c>
      <c r="D1342" s="41" t="s">
        <v>9</v>
      </c>
      <c r="E1342" s="39" t="s">
        <v>643</v>
      </c>
      <c r="F1342" s="42">
        <v>0</v>
      </c>
      <c r="G1342" s="43">
        <v>0</v>
      </c>
      <c r="H1342" s="44">
        <v>1</v>
      </c>
      <c r="I1342" s="39">
        <v>0</v>
      </c>
      <c r="K1342" s="46" t="str">
        <f t="shared" si="29"/>
        <v>-</v>
      </c>
    </row>
    <row r="1343" spans="1:11" ht="20.100000000000001" customHeight="1" x14ac:dyDescent="0.3">
      <c r="A1343" s="39" t="s">
        <v>912</v>
      </c>
      <c r="B1343" s="39" t="s">
        <v>10</v>
      </c>
      <c r="C1343" s="61">
        <v>3</v>
      </c>
      <c r="D1343" s="41" t="s">
        <v>9</v>
      </c>
      <c r="E1343" s="39" t="s">
        <v>644</v>
      </c>
      <c r="F1343" s="42">
        <v>2.95</v>
      </c>
      <c r="G1343" s="43">
        <v>3.05</v>
      </c>
      <c r="H1343" s="44">
        <v>1</v>
      </c>
      <c r="I1343" s="39">
        <v>0</v>
      </c>
      <c r="K1343" s="46" t="str">
        <f t="shared" si="29"/>
        <v>-</v>
      </c>
    </row>
    <row r="1344" spans="1:11" ht="20.100000000000001" customHeight="1" x14ac:dyDescent="0.3">
      <c r="A1344" s="39" t="s">
        <v>912</v>
      </c>
      <c r="B1344" s="39" t="s">
        <v>12</v>
      </c>
      <c r="C1344" s="61" t="s">
        <v>9</v>
      </c>
      <c r="D1344" s="41" t="s">
        <v>9</v>
      </c>
      <c r="E1344" s="39" t="s">
        <v>645</v>
      </c>
      <c r="F1344" s="42">
        <v>0</v>
      </c>
      <c r="G1344" s="43">
        <v>0</v>
      </c>
      <c r="H1344" s="44">
        <v>1</v>
      </c>
      <c r="I1344" s="39">
        <v>0</v>
      </c>
      <c r="K1344" s="46" t="str">
        <f t="shared" si="29"/>
        <v>-</v>
      </c>
    </row>
    <row r="1345" spans="1:11" ht="20.100000000000001" customHeight="1" x14ac:dyDescent="0.3">
      <c r="A1345" s="39" t="s">
        <v>1303</v>
      </c>
      <c r="B1345" s="39" t="s">
        <v>27</v>
      </c>
      <c r="C1345" s="61">
        <v>130</v>
      </c>
      <c r="D1345" s="41" t="s">
        <v>9</v>
      </c>
      <c r="E1345" s="39" t="s">
        <v>1160</v>
      </c>
      <c r="F1345" s="42">
        <v>0</v>
      </c>
      <c r="G1345" s="43">
        <v>0</v>
      </c>
      <c r="H1345" s="44">
        <v>1</v>
      </c>
      <c r="I1345" s="39">
        <v>0</v>
      </c>
      <c r="K1345" s="46" t="str">
        <f t="shared" si="29"/>
        <v>-</v>
      </c>
    </row>
    <row r="1346" spans="1:11" ht="20.100000000000001" customHeight="1" x14ac:dyDescent="0.3">
      <c r="A1346" s="39" t="s">
        <v>1302</v>
      </c>
      <c r="B1346" s="39" t="s">
        <v>27</v>
      </c>
      <c r="C1346" s="61">
        <v>8</v>
      </c>
      <c r="D1346" s="41">
        <v>1</v>
      </c>
      <c r="E1346" s="39" t="s">
        <v>1160</v>
      </c>
      <c r="F1346" s="42">
        <v>0</v>
      </c>
      <c r="G1346" s="43">
        <v>0</v>
      </c>
      <c r="H1346" s="44">
        <v>1</v>
      </c>
      <c r="I1346" s="39">
        <v>0</v>
      </c>
      <c r="K1346" s="46">
        <f t="shared" ref="K1346:K1409" si="30">IF(ISNUMBER(SEARCH("MK_", A1346)), IF(ISNUMBER(SEARCH("1", A1346)), 1, IF(ISNUMBER(SEARCH("2", A1346)), 2, IF(ISNUMBER(SEARCH("3", A1346)), 3, IF(ISNUMBER(SEARCH("4", A1346)), 4, IF(ISNUMBER(SEARCH("5", A1346)), 5, "-"))))),D1346)</f>
        <v>1</v>
      </c>
    </row>
    <row r="1347" spans="1:11" ht="20.100000000000001" customHeight="1" x14ac:dyDescent="0.3">
      <c r="A1347" s="39" t="s">
        <v>1302</v>
      </c>
      <c r="B1347" s="39" t="s">
        <v>27</v>
      </c>
      <c r="C1347" s="61">
        <v>30</v>
      </c>
      <c r="D1347" s="41">
        <v>2</v>
      </c>
      <c r="E1347" s="39" t="s">
        <v>1160</v>
      </c>
      <c r="F1347" s="42">
        <v>0</v>
      </c>
      <c r="G1347" s="43">
        <v>0</v>
      </c>
      <c r="H1347" s="44">
        <v>1</v>
      </c>
      <c r="I1347" s="39">
        <v>0</v>
      </c>
      <c r="K1347" s="46">
        <f t="shared" si="30"/>
        <v>2</v>
      </c>
    </row>
    <row r="1348" spans="1:11" ht="20.100000000000001" customHeight="1" x14ac:dyDescent="0.3">
      <c r="A1348" s="39" t="s">
        <v>16</v>
      </c>
      <c r="B1348" s="39" t="s">
        <v>1741</v>
      </c>
      <c r="C1348" s="61" t="s">
        <v>9</v>
      </c>
      <c r="D1348" s="41" t="s">
        <v>9</v>
      </c>
      <c r="E1348" s="39" t="s">
        <v>646</v>
      </c>
      <c r="F1348" s="42">
        <v>2.98</v>
      </c>
      <c r="G1348" s="43">
        <v>3.02</v>
      </c>
      <c r="H1348" s="44">
        <v>1</v>
      </c>
      <c r="I1348" s="39">
        <v>0</v>
      </c>
      <c r="K1348" s="46" t="str">
        <f t="shared" si="30"/>
        <v>-</v>
      </c>
    </row>
    <row r="1349" spans="1:11" ht="20.100000000000001" customHeight="1" x14ac:dyDescent="0.3">
      <c r="A1349" s="39" t="s">
        <v>1302</v>
      </c>
      <c r="B1349" s="39" t="s">
        <v>30</v>
      </c>
      <c r="C1349" s="61">
        <v>30</v>
      </c>
      <c r="D1349" s="41">
        <v>2</v>
      </c>
      <c r="E1349" s="39" t="s">
        <v>1161</v>
      </c>
      <c r="F1349" s="42">
        <v>0</v>
      </c>
      <c r="G1349" s="43">
        <v>0</v>
      </c>
      <c r="H1349" s="44">
        <v>1</v>
      </c>
      <c r="I1349" s="39">
        <v>0</v>
      </c>
      <c r="K1349" s="46">
        <f t="shared" si="30"/>
        <v>2</v>
      </c>
    </row>
    <row r="1350" spans="1:11" ht="20.100000000000001" customHeight="1" x14ac:dyDescent="0.3">
      <c r="A1350" s="39" t="s">
        <v>1302</v>
      </c>
      <c r="B1350" s="39" t="s">
        <v>30</v>
      </c>
      <c r="C1350" s="61">
        <v>8</v>
      </c>
      <c r="D1350" s="41">
        <v>1</v>
      </c>
      <c r="E1350" s="39" t="s">
        <v>1161</v>
      </c>
      <c r="F1350" s="42">
        <v>0</v>
      </c>
      <c r="G1350" s="43">
        <v>0</v>
      </c>
      <c r="H1350" s="44">
        <v>1</v>
      </c>
      <c r="I1350" s="39">
        <v>0</v>
      </c>
      <c r="K1350" s="46">
        <f t="shared" si="30"/>
        <v>1</v>
      </c>
    </row>
    <row r="1351" spans="1:11" ht="20.100000000000001" customHeight="1" x14ac:dyDescent="0.3">
      <c r="A1351" s="39" t="s">
        <v>1303</v>
      </c>
      <c r="B1351" s="39" t="s">
        <v>30</v>
      </c>
      <c r="C1351" s="61">
        <v>130</v>
      </c>
      <c r="D1351" s="41" t="s">
        <v>9</v>
      </c>
      <c r="E1351" s="39" t="s">
        <v>1161</v>
      </c>
      <c r="F1351" s="42">
        <v>0</v>
      </c>
      <c r="G1351" s="43">
        <v>0</v>
      </c>
      <c r="H1351" s="44">
        <v>1</v>
      </c>
      <c r="I1351" s="39">
        <v>0</v>
      </c>
      <c r="K1351" s="46" t="str">
        <f t="shared" si="30"/>
        <v>-</v>
      </c>
    </row>
    <row r="1352" spans="1:11" ht="20.100000000000001" customHeight="1" x14ac:dyDescent="0.3">
      <c r="A1352" s="39" t="s">
        <v>1303</v>
      </c>
      <c r="B1352" s="39" t="s">
        <v>27</v>
      </c>
      <c r="C1352" s="61">
        <v>125</v>
      </c>
      <c r="D1352" s="41" t="s">
        <v>9</v>
      </c>
      <c r="E1352" s="39" t="s">
        <v>1162</v>
      </c>
      <c r="F1352" s="42">
        <v>0</v>
      </c>
      <c r="G1352" s="43">
        <v>0</v>
      </c>
      <c r="H1352" s="44">
        <v>1</v>
      </c>
      <c r="I1352" s="39">
        <v>0</v>
      </c>
      <c r="K1352" s="46" t="str">
        <f t="shared" si="30"/>
        <v>-</v>
      </c>
    </row>
    <row r="1353" spans="1:11" ht="20.100000000000001" customHeight="1" x14ac:dyDescent="0.3">
      <c r="A1353" s="39" t="s">
        <v>1302</v>
      </c>
      <c r="B1353" s="39" t="s">
        <v>27</v>
      </c>
      <c r="C1353" s="61">
        <v>5</v>
      </c>
      <c r="D1353" s="41">
        <v>5</v>
      </c>
      <c r="E1353" s="39" t="s">
        <v>1622</v>
      </c>
      <c r="F1353" s="42">
        <v>0</v>
      </c>
      <c r="G1353" s="43">
        <v>0</v>
      </c>
      <c r="H1353" s="44">
        <v>1</v>
      </c>
      <c r="I1353" s="39">
        <v>0</v>
      </c>
      <c r="K1353" s="46">
        <f t="shared" si="30"/>
        <v>5</v>
      </c>
    </row>
    <row r="1354" spans="1:11" ht="20.100000000000001" customHeight="1" x14ac:dyDescent="0.3">
      <c r="A1354" s="39" t="s">
        <v>1302</v>
      </c>
      <c r="B1354" s="39" t="s">
        <v>27</v>
      </c>
      <c r="C1354" s="61">
        <v>17</v>
      </c>
      <c r="D1354" s="41">
        <v>4</v>
      </c>
      <c r="E1354" s="39" t="s">
        <v>1622</v>
      </c>
      <c r="F1354" s="42">
        <v>0</v>
      </c>
      <c r="G1354" s="43">
        <v>0</v>
      </c>
      <c r="H1354" s="44">
        <v>1</v>
      </c>
      <c r="I1354" s="39">
        <v>0</v>
      </c>
      <c r="K1354" s="46">
        <f t="shared" si="30"/>
        <v>4</v>
      </c>
    </row>
    <row r="1355" spans="1:11" ht="20.100000000000001" customHeight="1" x14ac:dyDescent="0.3">
      <c r="A1355" s="39" t="s">
        <v>16</v>
      </c>
      <c r="B1355" s="39" t="s">
        <v>1741</v>
      </c>
      <c r="C1355" s="61" t="s">
        <v>9</v>
      </c>
      <c r="D1355" s="41" t="s">
        <v>9</v>
      </c>
      <c r="E1355" s="39" t="s">
        <v>1623</v>
      </c>
      <c r="F1355" s="42">
        <v>1.36</v>
      </c>
      <c r="G1355" s="43">
        <v>1.46</v>
      </c>
      <c r="H1355" s="44">
        <v>1</v>
      </c>
      <c r="I1355" s="39">
        <v>0</v>
      </c>
      <c r="K1355" s="46" t="str">
        <f t="shared" si="30"/>
        <v>-</v>
      </c>
    </row>
    <row r="1356" spans="1:11" ht="20.100000000000001" customHeight="1" x14ac:dyDescent="0.3">
      <c r="A1356" s="39" t="s">
        <v>1302</v>
      </c>
      <c r="B1356" s="39" t="s">
        <v>30</v>
      </c>
      <c r="C1356" s="61">
        <v>17</v>
      </c>
      <c r="D1356" s="41">
        <v>4</v>
      </c>
      <c r="E1356" s="39" t="s">
        <v>1624</v>
      </c>
      <c r="F1356" s="42">
        <v>0</v>
      </c>
      <c r="G1356" s="43">
        <v>0</v>
      </c>
      <c r="H1356" s="44">
        <v>1</v>
      </c>
      <c r="I1356" s="39">
        <v>0</v>
      </c>
      <c r="K1356" s="46">
        <f t="shared" si="30"/>
        <v>4</v>
      </c>
    </row>
    <row r="1357" spans="1:11" ht="20.100000000000001" customHeight="1" x14ac:dyDescent="0.3">
      <c r="A1357" s="39" t="s">
        <v>1302</v>
      </c>
      <c r="B1357" s="39" t="s">
        <v>30</v>
      </c>
      <c r="C1357" s="61">
        <v>5</v>
      </c>
      <c r="D1357" s="41">
        <v>5</v>
      </c>
      <c r="E1357" s="39" t="s">
        <v>1624</v>
      </c>
      <c r="F1357" s="42">
        <v>0</v>
      </c>
      <c r="G1357" s="43">
        <v>0</v>
      </c>
      <c r="H1357" s="44">
        <v>1</v>
      </c>
      <c r="I1357" s="39">
        <v>0</v>
      </c>
      <c r="K1357" s="46">
        <f t="shared" si="30"/>
        <v>5</v>
      </c>
    </row>
    <row r="1358" spans="1:11" ht="20.100000000000001" customHeight="1" x14ac:dyDescent="0.3">
      <c r="A1358" s="39" t="s">
        <v>1303</v>
      </c>
      <c r="B1358" s="39" t="s">
        <v>30</v>
      </c>
      <c r="C1358" s="61">
        <v>125</v>
      </c>
      <c r="D1358" s="41" t="s">
        <v>9</v>
      </c>
      <c r="E1358" s="39" t="s">
        <v>1625</v>
      </c>
      <c r="F1358" s="42">
        <v>0</v>
      </c>
      <c r="G1358" s="43">
        <v>0</v>
      </c>
      <c r="H1358" s="44">
        <v>1</v>
      </c>
      <c r="I1358" s="39">
        <v>0</v>
      </c>
      <c r="K1358" s="46" t="str">
        <f t="shared" si="30"/>
        <v>-</v>
      </c>
    </row>
    <row r="1359" spans="1:11" ht="20.100000000000001" customHeight="1" x14ac:dyDescent="0.3">
      <c r="A1359" s="39" t="s">
        <v>912</v>
      </c>
      <c r="B1359" s="39" t="s">
        <v>15</v>
      </c>
      <c r="C1359" s="61" t="s">
        <v>9</v>
      </c>
      <c r="D1359" s="41" t="s">
        <v>9</v>
      </c>
      <c r="E1359" s="39" t="s">
        <v>647</v>
      </c>
      <c r="F1359" s="42">
        <v>0</v>
      </c>
      <c r="G1359" s="43">
        <v>0</v>
      </c>
      <c r="H1359" s="44">
        <v>1</v>
      </c>
      <c r="I1359" s="39">
        <v>0</v>
      </c>
      <c r="K1359" s="46" t="str">
        <f t="shared" si="30"/>
        <v>-</v>
      </c>
    </row>
    <row r="1360" spans="1:11" ht="20.100000000000001" customHeight="1" x14ac:dyDescent="0.3">
      <c r="A1360" s="39" t="s">
        <v>912</v>
      </c>
      <c r="B1360" s="39" t="s">
        <v>10</v>
      </c>
      <c r="C1360" s="61">
        <v>6</v>
      </c>
      <c r="D1360" s="41" t="s">
        <v>9</v>
      </c>
      <c r="E1360" s="39" t="s">
        <v>648</v>
      </c>
      <c r="F1360" s="42">
        <v>5.95</v>
      </c>
      <c r="G1360" s="43">
        <v>6.05</v>
      </c>
      <c r="H1360" s="44">
        <v>1</v>
      </c>
      <c r="I1360" s="39">
        <v>0</v>
      </c>
      <c r="K1360" s="46" t="str">
        <f t="shared" si="30"/>
        <v>-</v>
      </c>
    </row>
    <row r="1361" spans="1:11" ht="20.100000000000001" customHeight="1" x14ac:dyDescent="0.3">
      <c r="A1361" s="39" t="s">
        <v>912</v>
      </c>
      <c r="B1361" s="39" t="s">
        <v>12</v>
      </c>
      <c r="C1361" s="61" t="s">
        <v>9</v>
      </c>
      <c r="D1361" s="41" t="s">
        <v>9</v>
      </c>
      <c r="E1361" s="39" t="s">
        <v>649</v>
      </c>
      <c r="F1361" s="42">
        <v>0</v>
      </c>
      <c r="G1361" s="43">
        <v>0</v>
      </c>
      <c r="H1361" s="44">
        <v>1</v>
      </c>
      <c r="I1361" s="39">
        <v>0</v>
      </c>
      <c r="K1361" s="46" t="str">
        <f t="shared" si="30"/>
        <v>-</v>
      </c>
    </row>
    <row r="1362" spans="1:11" ht="20.100000000000001" customHeight="1" x14ac:dyDescent="0.3">
      <c r="A1362" s="39" t="s">
        <v>1303</v>
      </c>
      <c r="B1362" s="39" t="s">
        <v>27</v>
      </c>
      <c r="C1362" s="61">
        <v>130</v>
      </c>
      <c r="D1362" s="41" t="s">
        <v>9</v>
      </c>
      <c r="E1362" s="39" t="s">
        <v>1163</v>
      </c>
      <c r="F1362" s="42">
        <v>0</v>
      </c>
      <c r="G1362" s="43">
        <v>0</v>
      </c>
      <c r="H1362" s="44">
        <v>1</v>
      </c>
      <c r="I1362" s="39">
        <v>0</v>
      </c>
      <c r="K1362" s="46" t="str">
        <f t="shared" si="30"/>
        <v>-</v>
      </c>
    </row>
    <row r="1363" spans="1:11" ht="20.100000000000001" customHeight="1" x14ac:dyDescent="0.3">
      <c r="A1363" s="39" t="s">
        <v>1302</v>
      </c>
      <c r="B1363" s="39" t="s">
        <v>27</v>
      </c>
      <c r="C1363" s="61">
        <v>30</v>
      </c>
      <c r="D1363" s="41">
        <v>2</v>
      </c>
      <c r="E1363" s="39" t="s">
        <v>1163</v>
      </c>
      <c r="F1363" s="42">
        <v>0</v>
      </c>
      <c r="G1363" s="43">
        <v>0</v>
      </c>
      <c r="H1363" s="44">
        <v>1</v>
      </c>
      <c r="I1363" s="39">
        <v>0</v>
      </c>
      <c r="K1363" s="46">
        <f t="shared" si="30"/>
        <v>2</v>
      </c>
    </row>
    <row r="1364" spans="1:11" ht="20.100000000000001" customHeight="1" x14ac:dyDescent="0.3">
      <c r="A1364" s="39" t="s">
        <v>1302</v>
      </c>
      <c r="B1364" s="39" t="s">
        <v>27</v>
      </c>
      <c r="C1364" s="61">
        <v>8</v>
      </c>
      <c r="D1364" s="41">
        <v>1</v>
      </c>
      <c r="E1364" s="39" t="s">
        <v>1163</v>
      </c>
      <c r="F1364" s="42">
        <v>0</v>
      </c>
      <c r="G1364" s="43">
        <v>0</v>
      </c>
      <c r="H1364" s="44">
        <v>1</v>
      </c>
      <c r="I1364" s="39">
        <v>0</v>
      </c>
      <c r="K1364" s="46">
        <f t="shared" si="30"/>
        <v>1</v>
      </c>
    </row>
    <row r="1365" spans="1:11" ht="20.100000000000001" customHeight="1" x14ac:dyDescent="0.3">
      <c r="A1365" s="39" t="s">
        <v>16</v>
      </c>
      <c r="B1365" s="39" t="s">
        <v>1741</v>
      </c>
      <c r="C1365" s="61" t="s">
        <v>9</v>
      </c>
      <c r="D1365" s="41" t="s">
        <v>9</v>
      </c>
      <c r="E1365" s="39" t="s">
        <v>650</v>
      </c>
      <c r="F1365" s="42">
        <v>5.98</v>
      </c>
      <c r="G1365" s="43">
        <v>6.02</v>
      </c>
      <c r="H1365" s="44">
        <v>1</v>
      </c>
      <c r="I1365" s="39">
        <v>0</v>
      </c>
      <c r="K1365" s="46" t="str">
        <f t="shared" si="30"/>
        <v>-</v>
      </c>
    </row>
    <row r="1366" spans="1:11" ht="20.100000000000001" customHeight="1" x14ac:dyDescent="0.3">
      <c r="A1366" s="39" t="s">
        <v>1302</v>
      </c>
      <c r="B1366" s="39" t="s">
        <v>30</v>
      </c>
      <c r="C1366" s="61">
        <v>8</v>
      </c>
      <c r="D1366" s="41">
        <v>1</v>
      </c>
      <c r="E1366" s="39" t="s">
        <v>1164</v>
      </c>
      <c r="F1366" s="42">
        <v>0</v>
      </c>
      <c r="G1366" s="43">
        <v>0</v>
      </c>
      <c r="H1366" s="44">
        <v>1</v>
      </c>
      <c r="I1366" s="39">
        <v>0</v>
      </c>
      <c r="K1366" s="46">
        <f t="shared" si="30"/>
        <v>1</v>
      </c>
    </row>
    <row r="1367" spans="1:11" ht="20.100000000000001" customHeight="1" x14ac:dyDescent="0.3">
      <c r="A1367" s="39" t="s">
        <v>1302</v>
      </c>
      <c r="B1367" s="39" t="s">
        <v>30</v>
      </c>
      <c r="C1367" s="61">
        <v>30</v>
      </c>
      <c r="D1367" s="41">
        <v>2</v>
      </c>
      <c r="E1367" s="39" t="s">
        <v>1164</v>
      </c>
      <c r="F1367" s="42">
        <v>0</v>
      </c>
      <c r="G1367" s="43">
        <v>0</v>
      </c>
      <c r="H1367" s="44">
        <v>1</v>
      </c>
      <c r="I1367" s="39">
        <v>0</v>
      </c>
      <c r="K1367" s="46">
        <f t="shared" si="30"/>
        <v>2</v>
      </c>
    </row>
    <row r="1368" spans="1:11" ht="20.100000000000001" customHeight="1" x14ac:dyDescent="0.3">
      <c r="A1368" s="39" t="s">
        <v>1303</v>
      </c>
      <c r="B1368" s="39" t="s">
        <v>30</v>
      </c>
      <c r="C1368" s="61">
        <v>130</v>
      </c>
      <c r="D1368" s="41" t="s">
        <v>9</v>
      </c>
      <c r="E1368" s="39" t="s">
        <v>1164</v>
      </c>
      <c r="F1368" s="42">
        <v>0</v>
      </c>
      <c r="G1368" s="43">
        <v>0</v>
      </c>
      <c r="H1368" s="44">
        <v>1</v>
      </c>
      <c r="I1368" s="39">
        <v>0</v>
      </c>
      <c r="K1368" s="46" t="str">
        <f t="shared" si="30"/>
        <v>-</v>
      </c>
    </row>
    <row r="1369" spans="1:11" ht="20.100000000000001" customHeight="1" x14ac:dyDescent="0.3">
      <c r="A1369" s="39" t="s">
        <v>1303</v>
      </c>
      <c r="B1369" s="39" t="s">
        <v>27</v>
      </c>
      <c r="C1369" s="61">
        <v>125</v>
      </c>
      <c r="D1369" s="41" t="s">
        <v>9</v>
      </c>
      <c r="E1369" s="39" t="s">
        <v>1626</v>
      </c>
      <c r="F1369" s="42">
        <v>0</v>
      </c>
      <c r="G1369" s="43">
        <v>0</v>
      </c>
      <c r="H1369" s="44">
        <v>1</v>
      </c>
      <c r="I1369" s="39">
        <v>0</v>
      </c>
      <c r="K1369" s="46" t="str">
        <f t="shared" si="30"/>
        <v>-</v>
      </c>
    </row>
    <row r="1370" spans="1:11" ht="20.100000000000001" customHeight="1" x14ac:dyDescent="0.3">
      <c r="A1370" s="39" t="s">
        <v>1302</v>
      </c>
      <c r="B1370" s="39" t="s">
        <v>27</v>
      </c>
      <c r="C1370" s="61">
        <v>5</v>
      </c>
      <c r="D1370" s="41">
        <v>5</v>
      </c>
      <c r="E1370" s="39" t="s">
        <v>1627</v>
      </c>
      <c r="F1370" s="42">
        <v>0</v>
      </c>
      <c r="G1370" s="43">
        <v>0</v>
      </c>
      <c r="H1370" s="44">
        <v>1</v>
      </c>
      <c r="I1370" s="39">
        <v>0</v>
      </c>
      <c r="K1370" s="46">
        <f t="shared" si="30"/>
        <v>5</v>
      </c>
    </row>
    <row r="1371" spans="1:11" ht="20.100000000000001" customHeight="1" x14ac:dyDescent="0.3">
      <c r="A1371" s="39" t="s">
        <v>1302</v>
      </c>
      <c r="B1371" s="39" t="s">
        <v>27</v>
      </c>
      <c r="C1371" s="61">
        <v>17</v>
      </c>
      <c r="D1371" s="41">
        <v>4</v>
      </c>
      <c r="E1371" s="39" t="s">
        <v>1627</v>
      </c>
      <c r="F1371" s="42">
        <v>0</v>
      </c>
      <c r="G1371" s="43">
        <v>0</v>
      </c>
      <c r="H1371" s="44">
        <v>1</v>
      </c>
      <c r="I1371" s="39">
        <v>0</v>
      </c>
      <c r="K1371" s="46">
        <f t="shared" si="30"/>
        <v>4</v>
      </c>
    </row>
    <row r="1372" spans="1:11" ht="20.100000000000001" customHeight="1" x14ac:dyDescent="0.3">
      <c r="A1372" s="39" t="s">
        <v>16</v>
      </c>
      <c r="B1372" s="39" t="s">
        <v>1741</v>
      </c>
      <c r="C1372" s="61" t="s">
        <v>9</v>
      </c>
      <c r="D1372" s="41" t="s">
        <v>9</v>
      </c>
      <c r="E1372" s="39" t="s">
        <v>1628</v>
      </c>
      <c r="F1372" s="42">
        <v>2.74</v>
      </c>
      <c r="G1372" s="43">
        <v>2.9</v>
      </c>
      <c r="H1372" s="44">
        <v>1</v>
      </c>
      <c r="I1372" s="39">
        <v>0</v>
      </c>
      <c r="K1372" s="46" t="str">
        <f t="shared" si="30"/>
        <v>-</v>
      </c>
    </row>
    <row r="1373" spans="1:11" ht="20.100000000000001" customHeight="1" x14ac:dyDescent="0.3">
      <c r="A1373" s="39" t="s">
        <v>1302</v>
      </c>
      <c r="B1373" s="39" t="s">
        <v>30</v>
      </c>
      <c r="C1373" s="61">
        <v>17</v>
      </c>
      <c r="D1373" s="41">
        <v>4</v>
      </c>
      <c r="E1373" s="39" t="s">
        <v>1629</v>
      </c>
      <c r="F1373" s="42">
        <v>0</v>
      </c>
      <c r="G1373" s="43">
        <v>0</v>
      </c>
      <c r="H1373" s="44">
        <v>1</v>
      </c>
      <c r="I1373" s="39">
        <v>0</v>
      </c>
      <c r="K1373" s="46">
        <f t="shared" si="30"/>
        <v>4</v>
      </c>
    </row>
    <row r="1374" spans="1:11" ht="20.100000000000001" customHeight="1" x14ac:dyDescent="0.3">
      <c r="A1374" s="39" t="s">
        <v>1302</v>
      </c>
      <c r="B1374" s="39" t="s">
        <v>30</v>
      </c>
      <c r="C1374" s="61">
        <v>5</v>
      </c>
      <c r="D1374" s="41">
        <v>5</v>
      </c>
      <c r="E1374" s="39" t="s">
        <v>1629</v>
      </c>
      <c r="F1374" s="42">
        <v>0</v>
      </c>
      <c r="G1374" s="43">
        <v>0</v>
      </c>
      <c r="H1374" s="44">
        <v>1</v>
      </c>
      <c r="I1374" s="39">
        <v>0</v>
      </c>
      <c r="K1374" s="46">
        <f t="shared" si="30"/>
        <v>5</v>
      </c>
    </row>
    <row r="1375" spans="1:11" ht="20.100000000000001" customHeight="1" x14ac:dyDescent="0.3">
      <c r="A1375" s="39" t="s">
        <v>1303</v>
      </c>
      <c r="B1375" s="39" t="s">
        <v>30</v>
      </c>
      <c r="C1375" s="61" t="s">
        <v>1155</v>
      </c>
      <c r="D1375" s="41" t="s">
        <v>9</v>
      </c>
      <c r="E1375" s="39" t="s">
        <v>1630</v>
      </c>
      <c r="F1375" s="42">
        <v>0</v>
      </c>
      <c r="G1375" s="43">
        <v>0</v>
      </c>
      <c r="H1375" s="44">
        <v>1</v>
      </c>
      <c r="I1375" s="39">
        <v>0</v>
      </c>
      <c r="K1375" s="46" t="str">
        <f t="shared" si="30"/>
        <v>-</v>
      </c>
    </row>
    <row r="1376" spans="1:11" ht="20.100000000000001" customHeight="1" x14ac:dyDescent="0.3">
      <c r="A1376" s="39" t="s">
        <v>912</v>
      </c>
      <c r="B1376" s="39" t="s">
        <v>15</v>
      </c>
      <c r="C1376" s="61" t="s">
        <v>9</v>
      </c>
      <c r="D1376" s="41" t="s">
        <v>9</v>
      </c>
      <c r="E1376" s="39" t="s">
        <v>651</v>
      </c>
      <c r="F1376" s="42">
        <v>0</v>
      </c>
      <c r="G1376" s="43">
        <v>0</v>
      </c>
      <c r="H1376" s="44">
        <v>1</v>
      </c>
      <c r="I1376" s="39">
        <v>0</v>
      </c>
      <c r="K1376" s="46" t="str">
        <f t="shared" si="30"/>
        <v>-</v>
      </c>
    </row>
    <row r="1377" spans="1:11" ht="20.100000000000001" customHeight="1" x14ac:dyDescent="0.3">
      <c r="A1377" s="39" t="s">
        <v>1302</v>
      </c>
      <c r="B1377" s="39" t="s">
        <v>27</v>
      </c>
      <c r="C1377" s="61">
        <v>6</v>
      </c>
      <c r="D1377" s="41">
        <v>5</v>
      </c>
      <c r="E1377" s="39" t="s">
        <v>652</v>
      </c>
      <c r="F1377" s="42">
        <v>0</v>
      </c>
      <c r="G1377" s="43">
        <v>0</v>
      </c>
      <c r="H1377" s="44">
        <v>1</v>
      </c>
      <c r="I1377" s="39">
        <v>0</v>
      </c>
      <c r="K1377" s="46">
        <f t="shared" si="30"/>
        <v>5</v>
      </c>
    </row>
    <row r="1378" spans="1:11" ht="20.100000000000001" customHeight="1" x14ac:dyDescent="0.3">
      <c r="A1378" s="39" t="s">
        <v>1302</v>
      </c>
      <c r="B1378" s="39" t="s">
        <v>27</v>
      </c>
      <c r="C1378" s="61">
        <v>17</v>
      </c>
      <c r="D1378" s="41">
        <v>4</v>
      </c>
      <c r="E1378" s="39" t="s">
        <v>652</v>
      </c>
      <c r="F1378" s="42">
        <v>0</v>
      </c>
      <c r="G1378" s="43">
        <v>0</v>
      </c>
      <c r="H1378" s="44">
        <v>1</v>
      </c>
      <c r="I1378" s="39">
        <v>0</v>
      </c>
      <c r="K1378" s="46">
        <f t="shared" si="30"/>
        <v>4</v>
      </c>
    </row>
    <row r="1379" spans="1:11" ht="20.100000000000001" customHeight="1" x14ac:dyDescent="0.3">
      <c r="A1379" s="39" t="s">
        <v>16</v>
      </c>
      <c r="B1379" s="39" t="s">
        <v>1741</v>
      </c>
      <c r="C1379" s="61" t="s">
        <v>9</v>
      </c>
      <c r="D1379" s="41" t="s">
        <v>9</v>
      </c>
      <c r="E1379" s="39" t="s">
        <v>653</v>
      </c>
      <c r="F1379" s="42">
        <v>-0.02</v>
      </c>
      <c r="G1379" s="43">
        <v>0.02</v>
      </c>
      <c r="H1379" s="44">
        <v>1</v>
      </c>
      <c r="I1379" s="39">
        <v>0</v>
      </c>
      <c r="K1379" s="46" t="str">
        <f t="shared" si="30"/>
        <v>-</v>
      </c>
    </row>
    <row r="1380" spans="1:11" ht="20.100000000000001" customHeight="1" x14ac:dyDescent="0.3">
      <c r="A1380" s="39" t="s">
        <v>1302</v>
      </c>
      <c r="B1380" s="39" t="s">
        <v>30</v>
      </c>
      <c r="C1380" s="61">
        <v>17</v>
      </c>
      <c r="D1380" s="41">
        <v>4</v>
      </c>
      <c r="E1380" s="39" t="s">
        <v>1166</v>
      </c>
      <c r="F1380" s="42">
        <v>0</v>
      </c>
      <c r="G1380" s="43">
        <v>0</v>
      </c>
      <c r="H1380" s="44">
        <v>1</v>
      </c>
      <c r="I1380" s="39">
        <v>0</v>
      </c>
      <c r="K1380" s="46">
        <f t="shared" si="30"/>
        <v>4</v>
      </c>
    </row>
    <row r="1381" spans="1:11" ht="20.100000000000001" customHeight="1" x14ac:dyDescent="0.3">
      <c r="A1381" s="39" t="s">
        <v>1302</v>
      </c>
      <c r="B1381" s="39" t="s">
        <v>30</v>
      </c>
      <c r="C1381" s="61">
        <v>6</v>
      </c>
      <c r="D1381" s="41">
        <v>5</v>
      </c>
      <c r="E1381" s="39" t="s">
        <v>1166</v>
      </c>
      <c r="F1381" s="42">
        <v>0</v>
      </c>
      <c r="G1381" s="43">
        <v>0</v>
      </c>
      <c r="H1381" s="44">
        <v>1</v>
      </c>
      <c r="I1381" s="39">
        <v>0</v>
      </c>
      <c r="K1381" s="46">
        <f t="shared" si="30"/>
        <v>5</v>
      </c>
    </row>
    <row r="1382" spans="1:11" ht="20.100000000000001" customHeight="1" x14ac:dyDescent="0.3">
      <c r="A1382" s="39" t="s">
        <v>912</v>
      </c>
      <c r="B1382" s="39" t="s">
        <v>10</v>
      </c>
      <c r="C1382" s="61">
        <v>0</v>
      </c>
      <c r="D1382" s="41" t="s">
        <v>9</v>
      </c>
      <c r="E1382" s="39" t="s">
        <v>654</v>
      </c>
      <c r="F1382" s="42">
        <v>-0.1</v>
      </c>
      <c r="G1382" s="43">
        <v>0.1</v>
      </c>
      <c r="H1382" s="44">
        <v>1</v>
      </c>
      <c r="I1382" s="39">
        <v>0</v>
      </c>
      <c r="K1382" s="46" t="str">
        <f t="shared" si="30"/>
        <v>-</v>
      </c>
    </row>
    <row r="1383" spans="1:11" ht="20.100000000000001" customHeight="1" x14ac:dyDescent="0.3">
      <c r="A1383" s="39" t="s">
        <v>912</v>
      </c>
      <c r="B1383" s="39" t="s">
        <v>12</v>
      </c>
      <c r="C1383" s="61" t="s">
        <v>9</v>
      </c>
      <c r="D1383" s="41" t="s">
        <v>9</v>
      </c>
      <c r="E1383" s="39" t="s">
        <v>655</v>
      </c>
      <c r="F1383" s="42">
        <v>0</v>
      </c>
      <c r="G1383" s="43">
        <v>0</v>
      </c>
      <c r="H1383" s="44">
        <v>1</v>
      </c>
      <c r="I1383" s="39">
        <v>0</v>
      </c>
      <c r="K1383" s="46" t="str">
        <f t="shared" si="30"/>
        <v>-</v>
      </c>
    </row>
    <row r="1384" spans="1:11" ht="20.100000000000001" customHeight="1" x14ac:dyDescent="0.3">
      <c r="A1384" s="39" t="s">
        <v>1303</v>
      </c>
      <c r="B1384" s="39" t="s">
        <v>27</v>
      </c>
      <c r="C1384" s="61" t="s">
        <v>1154</v>
      </c>
      <c r="D1384" s="41" t="s">
        <v>9</v>
      </c>
      <c r="E1384" s="39" t="s">
        <v>1167</v>
      </c>
      <c r="F1384" s="42">
        <v>0</v>
      </c>
      <c r="G1384" s="43">
        <v>0</v>
      </c>
      <c r="H1384" s="44">
        <v>1</v>
      </c>
      <c r="I1384" s="39">
        <v>0</v>
      </c>
      <c r="K1384" s="46" t="str">
        <f t="shared" si="30"/>
        <v>-</v>
      </c>
    </row>
    <row r="1385" spans="1:11" ht="20.100000000000001" customHeight="1" x14ac:dyDescent="0.3">
      <c r="A1385" s="39" t="s">
        <v>1303</v>
      </c>
      <c r="B1385" s="39" t="s">
        <v>27</v>
      </c>
      <c r="C1385" s="61">
        <v>130</v>
      </c>
      <c r="D1385" s="41" t="s">
        <v>9</v>
      </c>
      <c r="E1385" s="39" t="s">
        <v>656</v>
      </c>
      <c r="F1385" s="42">
        <v>0</v>
      </c>
      <c r="G1385" s="43">
        <v>0</v>
      </c>
      <c r="H1385" s="44">
        <v>1</v>
      </c>
      <c r="I1385" s="39">
        <v>0</v>
      </c>
      <c r="K1385" s="46" t="str">
        <f t="shared" si="30"/>
        <v>-</v>
      </c>
    </row>
    <row r="1386" spans="1:11" ht="20.100000000000001" customHeight="1" x14ac:dyDescent="0.3">
      <c r="A1386" s="39" t="s">
        <v>1302</v>
      </c>
      <c r="B1386" s="39" t="s">
        <v>27</v>
      </c>
      <c r="C1386" s="61">
        <v>30</v>
      </c>
      <c r="D1386" s="41">
        <v>2</v>
      </c>
      <c r="E1386" s="39" t="s">
        <v>656</v>
      </c>
      <c r="F1386" s="42">
        <v>0</v>
      </c>
      <c r="G1386" s="43">
        <v>0</v>
      </c>
      <c r="H1386" s="44">
        <v>1</v>
      </c>
      <c r="I1386" s="39">
        <v>0</v>
      </c>
      <c r="K1386" s="46">
        <f t="shared" si="30"/>
        <v>2</v>
      </c>
    </row>
    <row r="1387" spans="1:11" ht="20.100000000000001" customHeight="1" x14ac:dyDescent="0.3">
      <c r="A1387" s="39" t="s">
        <v>1302</v>
      </c>
      <c r="B1387" s="39" t="s">
        <v>27</v>
      </c>
      <c r="C1387" s="61">
        <v>8</v>
      </c>
      <c r="D1387" s="41">
        <v>1</v>
      </c>
      <c r="E1387" s="39" t="s">
        <v>656</v>
      </c>
      <c r="F1387" s="42">
        <v>0</v>
      </c>
      <c r="G1387" s="43">
        <v>0</v>
      </c>
      <c r="H1387" s="44">
        <v>1</v>
      </c>
      <c r="I1387" s="39">
        <v>0</v>
      </c>
      <c r="K1387" s="46">
        <f t="shared" si="30"/>
        <v>1</v>
      </c>
    </row>
    <row r="1388" spans="1:11" ht="20.100000000000001" customHeight="1" x14ac:dyDescent="0.3">
      <c r="A1388" s="39" t="s">
        <v>16</v>
      </c>
      <c r="B1388" s="39" t="s">
        <v>1741</v>
      </c>
      <c r="C1388" s="61" t="s">
        <v>9</v>
      </c>
      <c r="D1388" s="41" t="s">
        <v>9</v>
      </c>
      <c r="E1388" s="39" t="s">
        <v>657</v>
      </c>
      <c r="F1388" s="42">
        <v>-0.01</v>
      </c>
      <c r="G1388" s="43">
        <v>0.01</v>
      </c>
      <c r="H1388" s="44">
        <v>1</v>
      </c>
      <c r="I1388" s="39">
        <v>0</v>
      </c>
      <c r="K1388" s="46" t="str">
        <f t="shared" si="30"/>
        <v>-</v>
      </c>
    </row>
    <row r="1389" spans="1:11" ht="20.100000000000001" customHeight="1" x14ac:dyDescent="0.3">
      <c r="A1389" s="39" t="s">
        <v>1302</v>
      </c>
      <c r="B1389" s="39" t="s">
        <v>30</v>
      </c>
      <c r="C1389" s="61">
        <v>8</v>
      </c>
      <c r="D1389" s="41">
        <v>1</v>
      </c>
      <c r="E1389" s="39" t="s">
        <v>1168</v>
      </c>
      <c r="F1389" s="42">
        <v>0</v>
      </c>
      <c r="G1389" s="43">
        <v>0</v>
      </c>
      <c r="H1389" s="44">
        <v>1</v>
      </c>
      <c r="I1389" s="39">
        <v>0</v>
      </c>
      <c r="K1389" s="46">
        <f t="shared" si="30"/>
        <v>1</v>
      </c>
    </row>
    <row r="1390" spans="1:11" ht="20.100000000000001" customHeight="1" x14ac:dyDescent="0.3">
      <c r="A1390" s="39" t="s">
        <v>1302</v>
      </c>
      <c r="B1390" s="39" t="s">
        <v>30</v>
      </c>
      <c r="C1390" s="61">
        <v>30</v>
      </c>
      <c r="D1390" s="41">
        <v>2</v>
      </c>
      <c r="E1390" s="39" t="s">
        <v>1168</v>
      </c>
      <c r="F1390" s="42">
        <v>0</v>
      </c>
      <c r="G1390" s="43">
        <v>0</v>
      </c>
      <c r="H1390" s="44">
        <v>1</v>
      </c>
      <c r="I1390" s="39">
        <v>0</v>
      </c>
      <c r="K1390" s="46">
        <f t="shared" si="30"/>
        <v>2</v>
      </c>
    </row>
    <row r="1391" spans="1:11" ht="20.100000000000001" customHeight="1" x14ac:dyDescent="0.3">
      <c r="A1391" s="39" t="s">
        <v>1303</v>
      </c>
      <c r="B1391" s="39" t="s">
        <v>30</v>
      </c>
      <c r="C1391" s="61">
        <v>130</v>
      </c>
      <c r="D1391" s="41" t="s">
        <v>9</v>
      </c>
      <c r="E1391" s="39" t="s">
        <v>1168</v>
      </c>
      <c r="F1391" s="42">
        <v>0</v>
      </c>
      <c r="G1391" s="43">
        <v>0</v>
      </c>
      <c r="H1391" s="44">
        <v>1</v>
      </c>
      <c r="I1391" s="39">
        <v>0</v>
      </c>
      <c r="K1391" s="46" t="str">
        <f t="shared" si="30"/>
        <v>-</v>
      </c>
    </row>
    <row r="1392" spans="1:11" ht="20.100000000000001" customHeight="1" x14ac:dyDescent="0.3">
      <c r="A1392" s="39" t="s">
        <v>1303</v>
      </c>
      <c r="B1392" s="39" t="s">
        <v>27</v>
      </c>
      <c r="C1392" s="61">
        <v>124</v>
      </c>
      <c r="D1392" s="41" t="s">
        <v>9</v>
      </c>
      <c r="E1392" s="39" t="s">
        <v>1631</v>
      </c>
      <c r="F1392" s="42">
        <v>0</v>
      </c>
      <c r="G1392" s="43">
        <v>0</v>
      </c>
      <c r="H1392" s="44">
        <v>1</v>
      </c>
      <c r="I1392" s="39">
        <v>0</v>
      </c>
      <c r="K1392" s="46" t="str">
        <f t="shared" si="30"/>
        <v>-</v>
      </c>
    </row>
    <row r="1393" spans="1:11" ht="20.100000000000001" customHeight="1" x14ac:dyDescent="0.3">
      <c r="A1393" s="39" t="s">
        <v>1302</v>
      </c>
      <c r="B1393" s="39" t="s">
        <v>27</v>
      </c>
      <c r="C1393" s="61">
        <v>6</v>
      </c>
      <c r="D1393" s="41">
        <v>5</v>
      </c>
      <c r="E1393" s="39" t="s">
        <v>1632</v>
      </c>
      <c r="F1393" s="42">
        <v>0</v>
      </c>
      <c r="G1393" s="43">
        <v>0</v>
      </c>
      <c r="H1393" s="44">
        <v>1</v>
      </c>
      <c r="I1393" s="39">
        <v>0</v>
      </c>
      <c r="K1393" s="46">
        <f t="shared" si="30"/>
        <v>5</v>
      </c>
    </row>
    <row r="1394" spans="1:11" ht="20.100000000000001" customHeight="1" x14ac:dyDescent="0.3">
      <c r="A1394" s="39" t="s">
        <v>1302</v>
      </c>
      <c r="B1394" s="39" t="s">
        <v>27</v>
      </c>
      <c r="C1394" s="61">
        <v>17</v>
      </c>
      <c r="D1394" s="41">
        <v>4</v>
      </c>
      <c r="E1394" s="39" t="s">
        <v>1632</v>
      </c>
      <c r="F1394" s="42">
        <v>0</v>
      </c>
      <c r="G1394" s="43">
        <v>0</v>
      </c>
      <c r="H1394" s="44">
        <v>1</v>
      </c>
      <c r="I1394" s="39">
        <v>0</v>
      </c>
      <c r="K1394" s="46">
        <f t="shared" si="30"/>
        <v>4</v>
      </c>
    </row>
    <row r="1395" spans="1:11" ht="20.100000000000001" customHeight="1" x14ac:dyDescent="0.3">
      <c r="A1395" s="39" t="s">
        <v>16</v>
      </c>
      <c r="B1395" s="39" t="s">
        <v>1741</v>
      </c>
      <c r="C1395" s="61" t="s">
        <v>9</v>
      </c>
      <c r="D1395" s="41" t="s">
        <v>9</v>
      </c>
      <c r="E1395" s="39" t="s">
        <v>1633</v>
      </c>
      <c r="F1395" s="42">
        <v>-0.03</v>
      </c>
      <c r="G1395" s="43">
        <v>0.03</v>
      </c>
      <c r="H1395" s="44">
        <v>1</v>
      </c>
      <c r="I1395" s="39">
        <v>0</v>
      </c>
      <c r="K1395" s="46" t="str">
        <f t="shared" si="30"/>
        <v>-</v>
      </c>
    </row>
    <row r="1396" spans="1:11" ht="20.100000000000001" customHeight="1" x14ac:dyDescent="0.3">
      <c r="A1396" s="39" t="s">
        <v>1302</v>
      </c>
      <c r="B1396" s="39" t="s">
        <v>30</v>
      </c>
      <c r="C1396" s="61">
        <v>17</v>
      </c>
      <c r="D1396" s="41">
        <v>4</v>
      </c>
      <c r="E1396" s="39" t="s">
        <v>1634</v>
      </c>
      <c r="F1396" s="42">
        <v>0</v>
      </c>
      <c r="G1396" s="43">
        <v>0</v>
      </c>
      <c r="H1396" s="44">
        <v>1</v>
      </c>
      <c r="I1396" s="39">
        <v>0</v>
      </c>
      <c r="K1396" s="46">
        <f t="shared" si="30"/>
        <v>4</v>
      </c>
    </row>
    <row r="1397" spans="1:11" ht="20.100000000000001" customHeight="1" x14ac:dyDescent="0.3">
      <c r="A1397" s="39" t="s">
        <v>1302</v>
      </c>
      <c r="B1397" s="39" t="s">
        <v>30</v>
      </c>
      <c r="C1397" s="61">
        <v>6</v>
      </c>
      <c r="D1397" s="41">
        <v>5</v>
      </c>
      <c r="E1397" s="39" t="s">
        <v>1634</v>
      </c>
      <c r="F1397" s="42">
        <v>0</v>
      </c>
      <c r="G1397" s="43">
        <v>0</v>
      </c>
      <c r="H1397" s="44">
        <v>1</v>
      </c>
      <c r="I1397" s="39">
        <v>0</v>
      </c>
      <c r="K1397" s="46">
        <f t="shared" si="30"/>
        <v>5</v>
      </c>
    </row>
    <row r="1398" spans="1:11" ht="20.100000000000001" customHeight="1" x14ac:dyDescent="0.3">
      <c r="A1398" s="39" t="s">
        <v>1303</v>
      </c>
      <c r="B1398" s="39" t="s">
        <v>30</v>
      </c>
      <c r="C1398" s="61">
        <v>124</v>
      </c>
      <c r="D1398" s="41" t="s">
        <v>9</v>
      </c>
      <c r="E1398" s="39" t="s">
        <v>1635</v>
      </c>
      <c r="F1398" s="42">
        <v>0</v>
      </c>
      <c r="G1398" s="43">
        <v>0</v>
      </c>
      <c r="H1398" s="44">
        <v>1</v>
      </c>
      <c r="I1398" s="39">
        <v>0</v>
      </c>
      <c r="K1398" s="46" t="str">
        <f t="shared" si="30"/>
        <v>-</v>
      </c>
    </row>
    <row r="1399" spans="1:11" ht="20.100000000000001" customHeight="1" x14ac:dyDescent="0.3">
      <c r="A1399" s="39" t="s">
        <v>912</v>
      </c>
      <c r="B1399" s="39" t="s">
        <v>15</v>
      </c>
      <c r="C1399" s="61" t="s">
        <v>9</v>
      </c>
      <c r="D1399" s="41" t="s">
        <v>9</v>
      </c>
      <c r="E1399" s="39" t="s">
        <v>658</v>
      </c>
      <c r="F1399" s="42">
        <v>0</v>
      </c>
      <c r="G1399" s="43">
        <v>0</v>
      </c>
      <c r="H1399" s="44">
        <v>1</v>
      </c>
      <c r="I1399" s="39">
        <v>0</v>
      </c>
      <c r="K1399" s="46" t="str">
        <f t="shared" si="30"/>
        <v>-</v>
      </c>
    </row>
    <row r="1400" spans="1:11" ht="20.100000000000001" customHeight="1" x14ac:dyDescent="0.3">
      <c r="A1400" s="39" t="s">
        <v>912</v>
      </c>
      <c r="B1400" s="39" t="s">
        <v>10</v>
      </c>
      <c r="C1400" s="61">
        <v>3</v>
      </c>
      <c r="D1400" s="41" t="s">
        <v>9</v>
      </c>
      <c r="E1400" s="39" t="s">
        <v>659</v>
      </c>
      <c r="F1400" s="42">
        <v>2.95</v>
      </c>
      <c r="G1400" s="43">
        <v>3.05</v>
      </c>
      <c r="H1400" s="44">
        <v>1</v>
      </c>
      <c r="I1400" s="39">
        <v>0</v>
      </c>
      <c r="K1400" s="46" t="str">
        <f t="shared" si="30"/>
        <v>-</v>
      </c>
    </row>
    <row r="1401" spans="1:11" ht="20.100000000000001" customHeight="1" x14ac:dyDescent="0.3">
      <c r="A1401" s="39" t="s">
        <v>912</v>
      </c>
      <c r="B1401" s="39" t="s">
        <v>12</v>
      </c>
      <c r="C1401" s="61" t="s">
        <v>9</v>
      </c>
      <c r="D1401" s="41" t="s">
        <v>9</v>
      </c>
      <c r="E1401" s="39" t="s">
        <v>660</v>
      </c>
      <c r="F1401" s="42">
        <v>0</v>
      </c>
      <c r="G1401" s="43">
        <v>0</v>
      </c>
      <c r="H1401" s="44">
        <v>1</v>
      </c>
      <c r="I1401" s="39">
        <v>0</v>
      </c>
      <c r="K1401" s="46" t="str">
        <f t="shared" si="30"/>
        <v>-</v>
      </c>
    </row>
    <row r="1402" spans="1:11" ht="20.100000000000001" customHeight="1" x14ac:dyDescent="0.3">
      <c r="A1402" s="39" t="s">
        <v>1303</v>
      </c>
      <c r="B1402" s="39" t="s">
        <v>27</v>
      </c>
      <c r="C1402" s="61">
        <v>130</v>
      </c>
      <c r="D1402" s="41" t="s">
        <v>9</v>
      </c>
      <c r="E1402" s="39" t="s">
        <v>1169</v>
      </c>
      <c r="F1402" s="42">
        <v>0</v>
      </c>
      <c r="G1402" s="43">
        <v>0</v>
      </c>
      <c r="H1402" s="44">
        <v>1</v>
      </c>
      <c r="I1402" s="39">
        <v>0</v>
      </c>
      <c r="K1402" s="46" t="str">
        <f t="shared" si="30"/>
        <v>-</v>
      </c>
    </row>
    <row r="1403" spans="1:11" ht="20.100000000000001" customHeight="1" x14ac:dyDescent="0.3">
      <c r="A1403" s="39" t="s">
        <v>1302</v>
      </c>
      <c r="B1403" s="39" t="s">
        <v>27</v>
      </c>
      <c r="C1403" s="61">
        <v>8</v>
      </c>
      <c r="D1403" s="41">
        <v>1</v>
      </c>
      <c r="E1403" s="39" t="s">
        <v>1169</v>
      </c>
      <c r="F1403" s="42">
        <v>0</v>
      </c>
      <c r="G1403" s="43">
        <v>0</v>
      </c>
      <c r="H1403" s="44">
        <v>1</v>
      </c>
      <c r="I1403" s="39">
        <v>0</v>
      </c>
      <c r="K1403" s="46">
        <f t="shared" si="30"/>
        <v>1</v>
      </c>
    </row>
    <row r="1404" spans="1:11" ht="20.100000000000001" customHeight="1" x14ac:dyDescent="0.3">
      <c r="A1404" s="39" t="s">
        <v>1302</v>
      </c>
      <c r="B1404" s="39" t="s">
        <v>27</v>
      </c>
      <c r="C1404" s="61">
        <v>30</v>
      </c>
      <c r="D1404" s="41">
        <v>2</v>
      </c>
      <c r="E1404" s="39" t="s">
        <v>1169</v>
      </c>
      <c r="F1404" s="42">
        <v>0</v>
      </c>
      <c r="G1404" s="43">
        <v>0</v>
      </c>
      <c r="H1404" s="44">
        <v>1</v>
      </c>
      <c r="I1404" s="39">
        <v>0</v>
      </c>
      <c r="K1404" s="46">
        <f t="shared" si="30"/>
        <v>2</v>
      </c>
    </row>
    <row r="1405" spans="1:11" ht="20.100000000000001" customHeight="1" x14ac:dyDescent="0.3">
      <c r="A1405" s="39" t="s">
        <v>16</v>
      </c>
      <c r="B1405" s="39" t="s">
        <v>1741</v>
      </c>
      <c r="C1405" s="61" t="s">
        <v>9</v>
      </c>
      <c r="D1405" s="41" t="s">
        <v>9</v>
      </c>
      <c r="E1405" s="39" t="s">
        <v>1170</v>
      </c>
      <c r="F1405" s="42">
        <v>2.98</v>
      </c>
      <c r="G1405" s="43">
        <v>3.02</v>
      </c>
      <c r="H1405" s="44">
        <v>1</v>
      </c>
      <c r="I1405" s="39">
        <v>0</v>
      </c>
      <c r="K1405" s="46" t="str">
        <f t="shared" si="30"/>
        <v>-</v>
      </c>
    </row>
    <row r="1406" spans="1:11" ht="20.100000000000001" customHeight="1" x14ac:dyDescent="0.3">
      <c r="A1406" s="39" t="s">
        <v>1302</v>
      </c>
      <c r="B1406" s="39" t="s">
        <v>30</v>
      </c>
      <c r="C1406" s="61">
        <v>30</v>
      </c>
      <c r="D1406" s="41">
        <v>2</v>
      </c>
      <c r="E1406" s="39" t="s">
        <v>1171</v>
      </c>
      <c r="F1406" s="42">
        <v>0</v>
      </c>
      <c r="G1406" s="43">
        <v>0</v>
      </c>
      <c r="H1406" s="44">
        <v>1</v>
      </c>
      <c r="I1406" s="39">
        <v>0</v>
      </c>
      <c r="K1406" s="46">
        <f t="shared" si="30"/>
        <v>2</v>
      </c>
    </row>
    <row r="1407" spans="1:11" ht="20.100000000000001" customHeight="1" x14ac:dyDescent="0.3">
      <c r="A1407" s="39" t="s">
        <v>1302</v>
      </c>
      <c r="B1407" s="39" t="s">
        <v>30</v>
      </c>
      <c r="C1407" s="61">
        <v>8</v>
      </c>
      <c r="D1407" s="41">
        <v>1</v>
      </c>
      <c r="E1407" s="39" t="s">
        <v>1171</v>
      </c>
      <c r="F1407" s="42">
        <v>0</v>
      </c>
      <c r="G1407" s="43">
        <v>0</v>
      </c>
      <c r="H1407" s="44">
        <v>1</v>
      </c>
      <c r="I1407" s="39">
        <v>0</v>
      </c>
      <c r="K1407" s="46">
        <f t="shared" si="30"/>
        <v>1</v>
      </c>
    </row>
    <row r="1408" spans="1:11" ht="20.100000000000001" customHeight="1" x14ac:dyDescent="0.3">
      <c r="A1408" s="39" t="s">
        <v>1303</v>
      </c>
      <c r="B1408" s="39" t="s">
        <v>30</v>
      </c>
      <c r="C1408" s="61">
        <v>130</v>
      </c>
      <c r="D1408" s="41" t="s">
        <v>9</v>
      </c>
      <c r="E1408" s="39" t="s">
        <v>1171</v>
      </c>
      <c r="F1408" s="42">
        <v>0</v>
      </c>
      <c r="G1408" s="43">
        <v>0</v>
      </c>
      <c r="H1408" s="44">
        <v>1</v>
      </c>
      <c r="I1408" s="39">
        <v>0</v>
      </c>
      <c r="K1408" s="46" t="str">
        <f t="shared" si="30"/>
        <v>-</v>
      </c>
    </row>
    <row r="1409" spans="1:11" ht="20.100000000000001" customHeight="1" x14ac:dyDescent="0.3">
      <c r="A1409" s="39" t="s">
        <v>1303</v>
      </c>
      <c r="B1409" s="39" t="s">
        <v>27</v>
      </c>
      <c r="C1409" s="61">
        <v>124</v>
      </c>
      <c r="D1409" s="41" t="s">
        <v>9</v>
      </c>
      <c r="E1409" s="39" t="s">
        <v>1636</v>
      </c>
      <c r="F1409" s="42">
        <v>0</v>
      </c>
      <c r="G1409" s="43">
        <v>0</v>
      </c>
      <c r="H1409" s="44">
        <v>1</v>
      </c>
      <c r="I1409" s="39">
        <v>0</v>
      </c>
      <c r="K1409" s="46" t="str">
        <f t="shared" si="30"/>
        <v>-</v>
      </c>
    </row>
    <row r="1410" spans="1:11" ht="20.100000000000001" customHeight="1" x14ac:dyDescent="0.3">
      <c r="A1410" s="39" t="s">
        <v>1302</v>
      </c>
      <c r="B1410" s="39" t="s">
        <v>27</v>
      </c>
      <c r="C1410" s="61">
        <v>6</v>
      </c>
      <c r="D1410" s="41">
        <v>5</v>
      </c>
      <c r="E1410" s="39" t="s">
        <v>1637</v>
      </c>
      <c r="F1410" s="42">
        <v>0</v>
      </c>
      <c r="G1410" s="43">
        <v>0</v>
      </c>
      <c r="H1410" s="44">
        <v>1</v>
      </c>
      <c r="I1410" s="39">
        <v>0</v>
      </c>
      <c r="K1410" s="46">
        <f t="shared" ref="K1410:K1473" si="31">IF(ISNUMBER(SEARCH("MK_", A1410)), IF(ISNUMBER(SEARCH("1", A1410)), 1, IF(ISNUMBER(SEARCH("2", A1410)), 2, IF(ISNUMBER(SEARCH("3", A1410)), 3, IF(ISNUMBER(SEARCH("4", A1410)), 4, IF(ISNUMBER(SEARCH("5", A1410)), 5, "-"))))),D1410)</f>
        <v>5</v>
      </c>
    </row>
    <row r="1411" spans="1:11" ht="20.100000000000001" customHeight="1" x14ac:dyDescent="0.3">
      <c r="A1411" s="39" t="s">
        <v>1302</v>
      </c>
      <c r="B1411" s="39" t="s">
        <v>27</v>
      </c>
      <c r="C1411" s="61">
        <v>17</v>
      </c>
      <c r="D1411" s="41">
        <v>4</v>
      </c>
      <c r="E1411" s="39" t="s">
        <v>1637</v>
      </c>
      <c r="F1411" s="42">
        <v>0</v>
      </c>
      <c r="G1411" s="43">
        <v>0</v>
      </c>
      <c r="H1411" s="44">
        <v>1</v>
      </c>
      <c r="I1411" s="39">
        <v>0</v>
      </c>
      <c r="K1411" s="46">
        <f t="shared" si="31"/>
        <v>4</v>
      </c>
    </row>
    <row r="1412" spans="1:11" ht="20.100000000000001" customHeight="1" x14ac:dyDescent="0.3">
      <c r="A1412" s="39" t="s">
        <v>16</v>
      </c>
      <c r="B1412" s="39" t="s">
        <v>1741</v>
      </c>
      <c r="C1412" s="61" t="s">
        <v>9</v>
      </c>
      <c r="D1412" s="41" t="s">
        <v>9</v>
      </c>
      <c r="E1412" s="39" t="s">
        <v>1638</v>
      </c>
      <c r="F1412" s="42">
        <v>1.36</v>
      </c>
      <c r="G1412" s="43">
        <v>1.46</v>
      </c>
      <c r="H1412" s="44">
        <v>1</v>
      </c>
      <c r="I1412" s="39">
        <v>0</v>
      </c>
      <c r="K1412" s="46" t="str">
        <f t="shared" si="31"/>
        <v>-</v>
      </c>
    </row>
    <row r="1413" spans="1:11" ht="20.100000000000001" customHeight="1" x14ac:dyDescent="0.3">
      <c r="A1413" s="39" t="s">
        <v>1302</v>
      </c>
      <c r="B1413" s="39" t="s">
        <v>30</v>
      </c>
      <c r="C1413" s="61">
        <v>17</v>
      </c>
      <c r="D1413" s="41">
        <v>4</v>
      </c>
      <c r="E1413" s="39" t="s">
        <v>1639</v>
      </c>
      <c r="F1413" s="42">
        <v>0</v>
      </c>
      <c r="G1413" s="43">
        <v>0</v>
      </c>
      <c r="H1413" s="44">
        <v>1</v>
      </c>
      <c r="I1413" s="39">
        <v>0</v>
      </c>
      <c r="K1413" s="46">
        <f t="shared" si="31"/>
        <v>4</v>
      </c>
    </row>
    <row r="1414" spans="1:11" ht="20.100000000000001" customHeight="1" x14ac:dyDescent="0.3">
      <c r="A1414" s="39" t="s">
        <v>1302</v>
      </c>
      <c r="B1414" s="39" t="s">
        <v>30</v>
      </c>
      <c r="C1414" s="61">
        <v>6</v>
      </c>
      <c r="D1414" s="41">
        <v>5</v>
      </c>
      <c r="E1414" s="39" t="s">
        <v>1639</v>
      </c>
      <c r="F1414" s="42">
        <v>0</v>
      </c>
      <c r="G1414" s="43">
        <v>0</v>
      </c>
      <c r="H1414" s="44">
        <v>1</v>
      </c>
      <c r="I1414" s="39">
        <v>0</v>
      </c>
      <c r="K1414" s="46">
        <f t="shared" si="31"/>
        <v>5</v>
      </c>
    </row>
    <row r="1415" spans="1:11" ht="20.100000000000001" customHeight="1" x14ac:dyDescent="0.3">
      <c r="A1415" s="39" t="s">
        <v>1303</v>
      </c>
      <c r="B1415" s="39" t="s">
        <v>30</v>
      </c>
      <c r="C1415" s="61">
        <v>124</v>
      </c>
      <c r="D1415" s="41" t="s">
        <v>9</v>
      </c>
      <c r="E1415" s="39" t="s">
        <v>1640</v>
      </c>
      <c r="F1415" s="42">
        <v>0</v>
      </c>
      <c r="G1415" s="43">
        <v>0</v>
      </c>
      <c r="H1415" s="44">
        <v>1</v>
      </c>
      <c r="I1415" s="39">
        <v>0</v>
      </c>
      <c r="K1415" s="46" t="str">
        <f t="shared" si="31"/>
        <v>-</v>
      </c>
    </row>
    <row r="1416" spans="1:11" ht="20.100000000000001" customHeight="1" x14ac:dyDescent="0.3">
      <c r="A1416" s="39" t="s">
        <v>912</v>
      </c>
      <c r="B1416" s="39" t="s">
        <v>15</v>
      </c>
      <c r="C1416" s="61" t="s">
        <v>9</v>
      </c>
      <c r="D1416" s="41" t="s">
        <v>9</v>
      </c>
      <c r="E1416" s="39" t="s">
        <v>661</v>
      </c>
      <c r="F1416" s="42">
        <v>0</v>
      </c>
      <c r="G1416" s="43">
        <v>0</v>
      </c>
      <c r="H1416" s="44">
        <v>1</v>
      </c>
      <c r="I1416" s="39">
        <v>0</v>
      </c>
      <c r="K1416" s="46" t="str">
        <f t="shared" si="31"/>
        <v>-</v>
      </c>
    </row>
    <row r="1417" spans="1:11" ht="20.100000000000001" customHeight="1" x14ac:dyDescent="0.3">
      <c r="A1417" s="39" t="s">
        <v>912</v>
      </c>
      <c r="B1417" s="39" t="s">
        <v>10</v>
      </c>
      <c r="C1417" s="61">
        <v>6</v>
      </c>
      <c r="D1417" s="41" t="s">
        <v>9</v>
      </c>
      <c r="E1417" s="39" t="s">
        <v>662</v>
      </c>
      <c r="F1417" s="42">
        <v>5.95</v>
      </c>
      <c r="G1417" s="43">
        <v>6.05</v>
      </c>
      <c r="H1417" s="44">
        <v>1</v>
      </c>
      <c r="I1417" s="39">
        <v>0</v>
      </c>
      <c r="K1417" s="46" t="str">
        <f t="shared" si="31"/>
        <v>-</v>
      </c>
    </row>
    <row r="1418" spans="1:11" ht="20.100000000000001" customHeight="1" x14ac:dyDescent="0.3">
      <c r="A1418" s="39" t="s">
        <v>912</v>
      </c>
      <c r="B1418" s="39" t="s">
        <v>12</v>
      </c>
      <c r="C1418" s="61" t="s">
        <v>9</v>
      </c>
      <c r="D1418" s="41" t="s">
        <v>9</v>
      </c>
      <c r="E1418" s="39" t="s">
        <v>663</v>
      </c>
      <c r="F1418" s="42">
        <v>0</v>
      </c>
      <c r="G1418" s="43">
        <v>0</v>
      </c>
      <c r="H1418" s="44">
        <v>1</v>
      </c>
      <c r="I1418" s="39">
        <v>0</v>
      </c>
      <c r="K1418" s="46" t="str">
        <f t="shared" si="31"/>
        <v>-</v>
      </c>
    </row>
    <row r="1419" spans="1:11" ht="20.100000000000001" customHeight="1" x14ac:dyDescent="0.3">
      <c r="A1419" s="39" t="s">
        <v>1303</v>
      </c>
      <c r="B1419" s="39" t="s">
        <v>27</v>
      </c>
      <c r="C1419" s="61">
        <v>130</v>
      </c>
      <c r="D1419" s="41" t="s">
        <v>9</v>
      </c>
      <c r="E1419" s="39" t="s">
        <v>1172</v>
      </c>
      <c r="F1419" s="42">
        <v>0</v>
      </c>
      <c r="G1419" s="43">
        <v>0</v>
      </c>
      <c r="H1419" s="44">
        <v>1</v>
      </c>
      <c r="I1419" s="39">
        <v>0</v>
      </c>
      <c r="K1419" s="46" t="str">
        <f t="shared" si="31"/>
        <v>-</v>
      </c>
    </row>
    <row r="1420" spans="1:11" ht="20.100000000000001" customHeight="1" x14ac:dyDescent="0.3">
      <c r="A1420" s="39" t="s">
        <v>1302</v>
      </c>
      <c r="B1420" s="39" t="s">
        <v>27</v>
      </c>
      <c r="C1420" s="61">
        <v>8</v>
      </c>
      <c r="D1420" s="41">
        <v>1</v>
      </c>
      <c r="E1420" s="39" t="s">
        <v>1172</v>
      </c>
      <c r="F1420" s="42">
        <v>0</v>
      </c>
      <c r="G1420" s="43">
        <v>0</v>
      </c>
      <c r="H1420" s="44">
        <v>1</v>
      </c>
      <c r="I1420" s="39">
        <v>0</v>
      </c>
      <c r="K1420" s="46">
        <f t="shared" si="31"/>
        <v>1</v>
      </c>
    </row>
    <row r="1421" spans="1:11" ht="20.100000000000001" customHeight="1" x14ac:dyDescent="0.3">
      <c r="A1421" s="39" t="s">
        <v>1302</v>
      </c>
      <c r="B1421" s="39" t="s">
        <v>27</v>
      </c>
      <c r="C1421" s="61">
        <v>30</v>
      </c>
      <c r="D1421" s="41">
        <v>2</v>
      </c>
      <c r="E1421" s="39" t="s">
        <v>1172</v>
      </c>
      <c r="F1421" s="42">
        <v>0</v>
      </c>
      <c r="G1421" s="43">
        <v>0</v>
      </c>
      <c r="H1421" s="44">
        <v>1</v>
      </c>
      <c r="I1421" s="39">
        <v>0</v>
      </c>
      <c r="K1421" s="46">
        <f t="shared" si="31"/>
        <v>2</v>
      </c>
    </row>
    <row r="1422" spans="1:11" ht="20.100000000000001" customHeight="1" x14ac:dyDescent="0.3">
      <c r="A1422" s="39" t="s">
        <v>16</v>
      </c>
      <c r="B1422" s="39" t="s">
        <v>1741</v>
      </c>
      <c r="C1422" s="61" t="s">
        <v>9</v>
      </c>
      <c r="D1422" s="41" t="s">
        <v>9</v>
      </c>
      <c r="E1422" s="39" t="s">
        <v>1173</v>
      </c>
      <c r="F1422" s="42">
        <v>5.98</v>
      </c>
      <c r="G1422" s="43">
        <v>6.02</v>
      </c>
      <c r="H1422" s="44">
        <v>1</v>
      </c>
      <c r="I1422" s="39">
        <v>0</v>
      </c>
      <c r="K1422" s="46" t="str">
        <f t="shared" si="31"/>
        <v>-</v>
      </c>
    </row>
    <row r="1423" spans="1:11" ht="20.100000000000001" customHeight="1" x14ac:dyDescent="0.3">
      <c r="A1423" s="39" t="s">
        <v>1302</v>
      </c>
      <c r="B1423" s="39" t="s">
        <v>30</v>
      </c>
      <c r="C1423" s="61">
        <v>30</v>
      </c>
      <c r="D1423" s="41">
        <v>2</v>
      </c>
      <c r="E1423" s="39" t="s">
        <v>1174</v>
      </c>
      <c r="F1423" s="42">
        <v>0</v>
      </c>
      <c r="G1423" s="43">
        <v>0</v>
      </c>
      <c r="H1423" s="44">
        <v>1</v>
      </c>
      <c r="I1423" s="39">
        <v>0</v>
      </c>
      <c r="K1423" s="46">
        <f t="shared" si="31"/>
        <v>2</v>
      </c>
    </row>
    <row r="1424" spans="1:11" ht="20.100000000000001" customHeight="1" x14ac:dyDescent="0.3">
      <c r="A1424" s="39" t="s">
        <v>1302</v>
      </c>
      <c r="B1424" s="39" t="s">
        <v>30</v>
      </c>
      <c r="C1424" s="61">
        <v>8</v>
      </c>
      <c r="D1424" s="41">
        <v>1</v>
      </c>
      <c r="E1424" s="39" t="s">
        <v>1174</v>
      </c>
      <c r="F1424" s="42">
        <v>0</v>
      </c>
      <c r="G1424" s="43">
        <v>0</v>
      </c>
      <c r="H1424" s="44">
        <v>1</v>
      </c>
      <c r="I1424" s="39">
        <v>0</v>
      </c>
      <c r="K1424" s="46">
        <f t="shared" si="31"/>
        <v>1</v>
      </c>
    </row>
    <row r="1425" spans="1:11" ht="20.100000000000001" customHeight="1" x14ac:dyDescent="0.3">
      <c r="A1425" s="39" t="s">
        <v>1303</v>
      </c>
      <c r="B1425" s="39" t="s">
        <v>30</v>
      </c>
      <c r="C1425" s="61">
        <v>130</v>
      </c>
      <c r="D1425" s="41" t="s">
        <v>9</v>
      </c>
      <c r="E1425" s="39" t="s">
        <v>1174</v>
      </c>
      <c r="F1425" s="42">
        <v>0</v>
      </c>
      <c r="G1425" s="43">
        <v>0</v>
      </c>
      <c r="H1425" s="44">
        <v>1</v>
      </c>
      <c r="I1425" s="39">
        <v>0</v>
      </c>
      <c r="K1425" s="46" t="str">
        <f t="shared" si="31"/>
        <v>-</v>
      </c>
    </row>
    <row r="1426" spans="1:11" ht="20.100000000000001" customHeight="1" x14ac:dyDescent="0.3">
      <c r="A1426" s="39" t="s">
        <v>1303</v>
      </c>
      <c r="B1426" s="39" t="s">
        <v>27</v>
      </c>
      <c r="C1426" s="61">
        <v>124</v>
      </c>
      <c r="D1426" s="41" t="s">
        <v>9</v>
      </c>
      <c r="E1426" s="39" t="s">
        <v>1641</v>
      </c>
      <c r="F1426" s="42">
        <v>0</v>
      </c>
      <c r="G1426" s="43">
        <v>0</v>
      </c>
      <c r="H1426" s="44">
        <v>1</v>
      </c>
      <c r="I1426" s="39">
        <v>0</v>
      </c>
      <c r="K1426" s="46" t="str">
        <f t="shared" si="31"/>
        <v>-</v>
      </c>
    </row>
    <row r="1427" spans="1:11" ht="20.100000000000001" customHeight="1" x14ac:dyDescent="0.3">
      <c r="A1427" s="39" t="s">
        <v>1302</v>
      </c>
      <c r="B1427" s="39" t="s">
        <v>27</v>
      </c>
      <c r="C1427" s="61">
        <v>6</v>
      </c>
      <c r="D1427" s="41">
        <v>5</v>
      </c>
      <c r="E1427" s="39" t="s">
        <v>1642</v>
      </c>
      <c r="F1427" s="42">
        <v>0</v>
      </c>
      <c r="G1427" s="43">
        <v>0</v>
      </c>
      <c r="H1427" s="44">
        <v>1</v>
      </c>
      <c r="I1427" s="39">
        <v>0</v>
      </c>
      <c r="K1427" s="46">
        <f t="shared" si="31"/>
        <v>5</v>
      </c>
    </row>
    <row r="1428" spans="1:11" ht="20.100000000000001" customHeight="1" x14ac:dyDescent="0.3">
      <c r="A1428" s="39" t="s">
        <v>1302</v>
      </c>
      <c r="B1428" s="39" t="s">
        <v>27</v>
      </c>
      <c r="C1428" s="61">
        <v>17</v>
      </c>
      <c r="D1428" s="41">
        <v>4</v>
      </c>
      <c r="E1428" s="39" t="s">
        <v>1642</v>
      </c>
      <c r="F1428" s="42">
        <v>0</v>
      </c>
      <c r="G1428" s="43">
        <v>0</v>
      </c>
      <c r="H1428" s="44">
        <v>1</v>
      </c>
      <c r="I1428" s="39">
        <v>0</v>
      </c>
      <c r="K1428" s="46">
        <f t="shared" si="31"/>
        <v>4</v>
      </c>
    </row>
    <row r="1429" spans="1:11" ht="20.100000000000001" customHeight="1" x14ac:dyDescent="0.3">
      <c r="A1429" s="39" t="s">
        <v>16</v>
      </c>
      <c r="B1429" s="39" t="s">
        <v>1741</v>
      </c>
      <c r="C1429" s="61" t="s">
        <v>9</v>
      </c>
      <c r="D1429" s="41" t="s">
        <v>9</v>
      </c>
      <c r="E1429" s="39" t="s">
        <v>1643</v>
      </c>
      <c r="F1429" s="42">
        <v>2.74</v>
      </c>
      <c r="G1429" s="43">
        <v>2.9</v>
      </c>
      <c r="H1429" s="44">
        <v>1</v>
      </c>
      <c r="I1429" s="39">
        <v>0</v>
      </c>
      <c r="K1429" s="46" t="str">
        <f t="shared" si="31"/>
        <v>-</v>
      </c>
    </row>
    <row r="1430" spans="1:11" ht="20.100000000000001" customHeight="1" x14ac:dyDescent="0.3">
      <c r="A1430" s="39" t="s">
        <v>1302</v>
      </c>
      <c r="B1430" s="39" t="s">
        <v>30</v>
      </c>
      <c r="C1430" s="61">
        <v>17</v>
      </c>
      <c r="D1430" s="41">
        <v>4</v>
      </c>
      <c r="E1430" s="39" t="s">
        <v>1644</v>
      </c>
      <c r="F1430" s="42">
        <v>0</v>
      </c>
      <c r="G1430" s="43">
        <v>0</v>
      </c>
      <c r="H1430" s="44">
        <v>1</v>
      </c>
      <c r="I1430" s="39">
        <v>0</v>
      </c>
      <c r="K1430" s="46">
        <f t="shared" si="31"/>
        <v>4</v>
      </c>
    </row>
    <row r="1431" spans="1:11" ht="20.100000000000001" customHeight="1" x14ac:dyDescent="0.3">
      <c r="A1431" s="39" t="s">
        <v>1302</v>
      </c>
      <c r="B1431" s="39" t="s">
        <v>30</v>
      </c>
      <c r="C1431" s="61">
        <v>6</v>
      </c>
      <c r="D1431" s="41">
        <v>5</v>
      </c>
      <c r="E1431" s="39" t="s">
        <v>1644</v>
      </c>
      <c r="F1431" s="42">
        <v>0</v>
      </c>
      <c r="G1431" s="43">
        <v>0</v>
      </c>
      <c r="H1431" s="44">
        <v>1</v>
      </c>
      <c r="I1431" s="39">
        <v>0</v>
      </c>
      <c r="K1431" s="46">
        <f t="shared" si="31"/>
        <v>5</v>
      </c>
    </row>
    <row r="1432" spans="1:11" ht="20.100000000000001" customHeight="1" x14ac:dyDescent="0.3">
      <c r="A1432" s="39" t="s">
        <v>1303</v>
      </c>
      <c r="B1432" s="39" t="s">
        <v>30</v>
      </c>
      <c r="C1432" s="61" t="s">
        <v>1165</v>
      </c>
      <c r="D1432" s="41" t="s">
        <v>9</v>
      </c>
      <c r="E1432" s="39" t="s">
        <v>1645</v>
      </c>
      <c r="F1432" s="42">
        <v>0</v>
      </c>
      <c r="G1432" s="43">
        <v>0</v>
      </c>
      <c r="H1432" s="44">
        <v>1</v>
      </c>
      <c r="I1432" s="39">
        <v>0</v>
      </c>
      <c r="K1432" s="46" t="str">
        <f t="shared" si="31"/>
        <v>-</v>
      </c>
    </row>
    <row r="1433" spans="1:11" ht="20.100000000000001" customHeight="1" x14ac:dyDescent="0.3">
      <c r="A1433" s="39" t="s">
        <v>912</v>
      </c>
      <c r="B1433" s="39" t="s">
        <v>15</v>
      </c>
      <c r="C1433" s="61" t="s">
        <v>9</v>
      </c>
      <c r="D1433" s="41" t="s">
        <v>9</v>
      </c>
      <c r="E1433" s="39" t="s">
        <v>664</v>
      </c>
      <c r="F1433" s="42">
        <v>0</v>
      </c>
      <c r="G1433" s="43">
        <v>0</v>
      </c>
      <c r="H1433" s="44">
        <v>1</v>
      </c>
      <c r="I1433" s="39">
        <v>0</v>
      </c>
      <c r="K1433" s="46" t="str">
        <f t="shared" si="31"/>
        <v>-</v>
      </c>
    </row>
    <row r="1434" spans="1:11" ht="20.100000000000001" customHeight="1" x14ac:dyDescent="0.3">
      <c r="A1434" s="39" t="s">
        <v>1302</v>
      </c>
      <c r="B1434" s="39" t="s">
        <v>27</v>
      </c>
      <c r="C1434" s="61">
        <v>7</v>
      </c>
      <c r="D1434" s="41">
        <v>5</v>
      </c>
      <c r="E1434" s="39" t="s">
        <v>1176</v>
      </c>
      <c r="F1434" s="42">
        <v>0</v>
      </c>
      <c r="G1434" s="43">
        <v>0</v>
      </c>
      <c r="H1434" s="44">
        <v>1</v>
      </c>
      <c r="I1434" s="39">
        <v>0</v>
      </c>
      <c r="K1434" s="46">
        <f t="shared" si="31"/>
        <v>5</v>
      </c>
    </row>
    <row r="1435" spans="1:11" ht="20.100000000000001" customHeight="1" x14ac:dyDescent="0.3">
      <c r="A1435" s="39" t="s">
        <v>1302</v>
      </c>
      <c r="B1435" s="39" t="s">
        <v>27</v>
      </c>
      <c r="C1435" s="61">
        <v>17</v>
      </c>
      <c r="D1435" s="41">
        <v>4</v>
      </c>
      <c r="E1435" s="39" t="s">
        <v>1176</v>
      </c>
      <c r="F1435" s="42">
        <v>0</v>
      </c>
      <c r="G1435" s="43">
        <v>0</v>
      </c>
      <c r="H1435" s="44">
        <v>1</v>
      </c>
      <c r="I1435" s="39">
        <v>0</v>
      </c>
      <c r="K1435" s="46">
        <f t="shared" si="31"/>
        <v>4</v>
      </c>
    </row>
    <row r="1436" spans="1:11" ht="20.100000000000001" customHeight="1" x14ac:dyDescent="0.3">
      <c r="A1436" s="39" t="s">
        <v>16</v>
      </c>
      <c r="B1436" s="39" t="s">
        <v>1741</v>
      </c>
      <c r="C1436" s="61" t="s">
        <v>9</v>
      </c>
      <c r="D1436" s="41" t="s">
        <v>9</v>
      </c>
      <c r="E1436" s="39" t="s">
        <v>1177</v>
      </c>
      <c r="F1436" s="42">
        <v>-0.02</v>
      </c>
      <c r="G1436" s="43">
        <v>0.02</v>
      </c>
      <c r="H1436" s="44">
        <v>1</v>
      </c>
      <c r="I1436" s="39">
        <v>0</v>
      </c>
      <c r="K1436" s="46" t="str">
        <f t="shared" si="31"/>
        <v>-</v>
      </c>
    </row>
    <row r="1437" spans="1:11" ht="20.100000000000001" customHeight="1" x14ac:dyDescent="0.3">
      <c r="A1437" s="39" t="s">
        <v>1302</v>
      </c>
      <c r="B1437" s="39" t="s">
        <v>27</v>
      </c>
      <c r="C1437" s="61">
        <v>17</v>
      </c>
      <c r="D1437" s="41">
        <v>4</v>
      </c>
      <c r="E1437" s="39" t="s">
        <v>1178</v>
      </c>
      <c r="F1437" s="42">
        <v>0</v>
      </c>
      <c r="G1437" s="43">
        <v>0</v>
      </c>
      <c r="H1437" s="44">
        <v>1</v>
      </c>
      <c r="I1437" s="39">
        <v>0</v>
      </c>
      <c r="K1437" s="46">
        <f t="shared" si="31"/>
        <v>4</v>
      </c>
    </row>
    <row r="1438" spans="1:11" ht="20.100000000000001" customHeight="1" x14ac:dyDescent="0.3">
      <c r="A1438" s="39" t="s">
        <v>1302</v>
      </c>
      <c r="B1438" s="39" t="s">
        <v>27</v>
      </c>
      <c r="C1438" s="61">
        <v>7</v>
      </c>
      <c r="D1438" s="41">
        <v>5</v>
      </c>
      <c r="E1438" s="39" t="s">
        <v>1178</v>
      </c>
      <c r="F1438" s="42">
        <v>0</v>
      </c>
      <c r="G1438" s="43">
        <v>0</v>
      </c>
      <c r="H1438" s="44">
        <v>1</v>
      </c>
      <c r="I1438" s="39">
        <v>0</v>
      </c>
      <c r="K1438" s="46">
        <f t="shared" si="31"/>
        <v>5</v>
      </c>
    </row>
    <row r="1439" spans="1:11" ht="20.100000000000001" customHeight="1" x14ac:dyDescent="0.3">
      <c r="A1439" s="39" t="s">
        <v>912</v>
      </c>
      <c r="B1439" s="39" t="s">
        <v>10</v>
      </c>
      <c r="C1439" s="61">
        <v>0</v>
      </c>
      <c r="D1439" s="41" t="s">
        <v>9</v>
      </c>
      <c r="E1439" s="39" t="s">
        <v>665</v>
      </c>
      <c r="F1439" s="42">
        <v>-0.1</v>
      </c>
      <c r="G1439" s="43">
        <v>0.1</v>
      </c>
      <c r="H1439" s="44">
        <v>1</v>
      </c>
      <c r="I1439" s="39">
        <v>0</v>
      </c>
      <c r="K1439" s="46" t="str">
        <f t="shared" si="31"/>
        <v>-</v>
      </c>
    </row>
    <row r="1440" spans="1:11" ht="20.100000000000001" customHeight="1" x14ac:dyDescent="0.3">
      <c r="A1440" s="39" t="s">
        <v>912</v>
      </c>
      <c r="B1440" s="39" t="s">
        <v>12</v>
      </c>
      <c r="C1440" s="61" t="s">
        <v>9</v>
      </c>
      <c r="D1440" s="41" t="s">
        <v>9</v>
      </c>
      <c r="E1440" s="39" t="s">
        <v>666</v>
      </c>
      <c r="F1440" s="42">
        <v>0</v>
      </c>
      <c r="G1440" s="43">
        <v>0</v>
      </c>
      <c r="H1440" s="44">
        <v>1</v>
      </c>
      <c r="I1440" s="39">
        <v>0</v>
      </c>
      <c r="K1440" s="46" t="str">
        <f t="shared" si="31"/>
        <v>-</v>
      </c>
    </row>
    <row r="1441" spans="1:11" ht="20.100000000000001" customHeight="1" x14ac:dyDescent="0.3">
      <c r="A1441" s="39" t="s">
        <v>1303</v>
      </c>
      <c r="B1441" s="39" t="s">
        <v>27</v>
      </c>
      <c r="C1441" s="64" t="s">
        <v>1154</v>
      </c>
      <c r="D1441" s="41" t="s">
        <v>9</v>
      </c>
      <c r="E1441" s="39" t="s">
        <v>1499</v>
      </c>
      <c r="F1441" s="42">
        <v>0</v>
      </c>
      <c r="G1441" s="43">
        <v>0</v>
      </c>
      <c r="H1441" s="44">
        <v>1</v>
      </c>
      <c r="I1441" s="39">
        <v>0</v>
      </c>
      <c r="K1441" s="46" t="str">
        <f t="shared" si="31"/>
        <v>-</v>
      </c>
    </row>
    <row r="1442" spans="1:11" ht="20.100000000000001" customHeight="1" x14ac:dyDescent="0.3">
      <c r="A1442" s="39" t="s">
        <v>1303</v>
      </c>
      <c r="B1442" s="39" t="s">
        <v>27</v>
      </c>
      <c r="C1442" s="61">
        <v>130</v>
      </c>
      <c r="D1442" s="41" t="s">
        <v>9</v>
      </c>
      <c r="E1442" s="39" t="s">
        <v>1179</v>
      </c>
      <c r="F1442" s="42">
        <v>0</v>
      </c>
      <c r="G1442" s="43">
        <v>0</v>
      </c>
      <c r="H1442" s="44">
        <v>1</v>
      </c>
      <c r="I1442" s="39">
        <v>0</v>
      </c>
      <c r="K1442" s="46" t="str">
        <f t="shared" si="31"/>
        <v>-</v>
      </c>
    </row>
    <row r="1443" spans="1:11" ht="20.100000000000001" customHeight="1" x14ac:dyDescent="0.3">
      <c r="A1443" s="39" t="s">
        <v>1302</v>
      </c>
      <c r="B1443" s="39" t="s">
        <v>27</v>
      </c>
      <c r="C1443" s="61">
        <v>8</v>
      </c>
      <c r="D1443" s="41">
        <v>1</v>
      </c>
      <c r="E1443" s="39" t="s">
        <v>1179</v>
      </c>
      <c r="F1443" s="42">
        <v>0</v>
      </c>
      <c r="G1443" s="43">
        <v>0</v>
      </c>
      <c r="H1443" s="44">
        <v>1</v>
      </c>
      <c r="I1443" s="39">
        <v>0</v>
      </c>
      <c r="K1443" s="46">
        <f t="shared" si="31"/>
        <v>1</v>
      </c>
    </row>
    <row r="1444" spans="1:11" ht="20.100000000000001" customHeight="1" x14ac:dyDescent="0.3">
      <c r="A1444" s="39" t="s">
        <v>1302</v>
      </c>
      <c r="B1444" s="39" t="s">
        <v>27</v>
      </c>
      <c r="C1444" s="61">
        <v>30</v>
      </c>
      <c r="D1444" s="41">
        <v>2</v>
      </c>
      <c r="E1444" s="39" t="s">
        <v>1179</v>
      </c>
      <c r="F1444" s="42">
        <v>0</v>
      </c>
      <c r="G1444" s="43">
        <v>0</v>
      </c>
      <c r="H1444" s="44">
        <v>1</v>
      </c>
      <c r="I1444" s="39">
        <v>0</v>
      </c>
      <c r="K1444" s="46">
        <f t="shared" si="31"/>
        <v>2</v>
      </c>
    </row>
    <row r="1445" spans="1:11" ht="20.100000000000001" customHeight="1" x14ac:dyDescent="0.3">
      <c r="A1445" s="39" t="s">
        <v>16</v>
      </c>
      <c r="B1445" s="39" t="s">
        <v>1741</v>
      </c>
      <c r="C1445" s="61" t="s">
        <v>9</v>
      </c>
      <c r="D1445" s="41" t="s">
        <v>9</v>
      </c>
      <c r="E1445" s="39" t="s">
        <v>667</v>
      </c>
      <c r="F1445" s="42">
        <v>-0.01</v>
      </c>
      <c r="G1445" s="43">
        <v>0.01</v>
      </c>
      <c r="H1445" s="44">
        <v>1</v>
      </c>
      <c r="I1445" s="39">
        <v>0</v>
      </c>
      <c r="K1445" s="46" t="str">
        <f t="shared" si="31"/>
        <v>-</v>
      </c>
    </row>
    <row r="1446" spans="1:11" ht="20.100000000000001" customHeight="1" x14ac:dyDescent="0.3">
      <c r="A1446" s="39" t="s">
        <v>1302</v>
      </c>
      <c r="B1446" s="39" t="s">
        <v>30</v>
      </c>
      <c r="C1446" s="61">
        <v>30</v>
      </c>
      <c r="D1446" s="41">
        <v>2</v>
      </c>
      <c r="E1446" s="39" t="s">
        <v>1180</v>
      </c>
      <c r="F1446" s="42">
        <v>0</v>
      </c>
      <c r="G1446" s="43">
        <v>0</v>
      </c>
      <c r="H1446" s="44">
        <v>1</v>
      </c>
      <c r="I1446" s="39">
        <v>0</v>
      </c>
      <c r="K1446" s="46">
        <f t="shared" si="31"/>
        <v>2</v>
      </c>
    </row>
    <row r="1447" spans="1:11" ht="20.100000000000001" customHeight="1" x14ac:dyDescent="0.3">
      <c r="A1447" s="39" t="s">
        <v>1302</v>
      </c>
      <c r="B1447" s="39" t="s">
        <v>30</v>
      </c>
      <c r="C1447" s="61">
        <v>8</v>
      </c>
      <c r="D1447" s="41">
        <v>1</v>
      </c>
      <c r="E1447" s="39" t="s">
        <v>1180</v>
      </c>
      <c r="F1447" s="42">
        <v>0</v>
      </c>
      <c r="G1447" s="43">
        <v>0</v>
      </c>
      <c r="H1447" s="44">
        <v>1</v>
      </c>
      <c r="I1447" s="39">
        <v>0</v>
      </c>
      <c r="K1447" s="46">
        <f t="shared" si="31"/>
        <v>1</v>
      </c>
    </row>
    <row r="1448" spans="1:11" ht="20.100000000000001" customHeight="1" x14ac:dyDescent="0.3">
      <c r="A1448" s="39" t="s">
        <v>1303</v>
      </c>
      <c r="B1448" s="39" t="s">
        <v>30</v>
      </c>
      <c r="C1448" s="61">
        <v>130</v>
      </c>
      <c r="D1448" s="41" t="s">
        <v>9</v>
      </c>
      <c r="E1448" s="39" t="s">
        <v>1180</v>
      </c>
      <c r="F1448" s="42">
        <v>0</v>
      </c>
      <c r="G1448" s="43">
        <v>0</v>
      </c>
      <c r="H1448" s="44">
        <v>1</v>
      </c>
      <c r="I1448" s="39">
        <v>0</v>
      </c>
      <c r="K1448" s="46" t="str">
        <f t="shared" si="31"/>
        <v>-</v>
      </c>
    </row>
    <row r="1449" spans="1:11" ht="20.100000000000001" customHeight="1" x14ac:dyDescent="0.3">
      <c r="A1449" s="39" t="s">
        <v>1303</v>
      </c>
      <c r="B1449" s="39" t="s">
        <v>27</v>
      </c>
      <c r="C1449" s="61">
        <v>126</v>
      </c>
      <c r="D1449" s="41" t="s">
        <v>9</v>
      </c>
      <c r="E1449" s="39" t="s">
        <v>1646</v>
      </c>
      <c r="F1449" s="42">
        <v>0</v>
      </c>
      <c r="G1449" s="43">
        <v>0</v>
      </c>
      <c r="H1449" s="44">
        <v>1</v>
      </c>
      <c r="I1449" s="39">
        <v>0</v>
      </c>
      <c r="K1449" s="46" t="str">
        <f t="shared" si="31"/>
        <v>-</v>
      </c>
    </row>
    <row r="1450" spans="1:11" ht="20.100000000000001" customHeight="1" x14ac:dyDescent="0.3">
      <c r="A1450" s="39" t="s">
        <v>1302</v>
      </c>
      <c r="B1450" s="39" t="s">
        <v>27</v>
      </c>
      <c r="C1450" s="61">
        <v>7</v>
      </c>
      <c r="D1450" s="41">
        <v>5</v>
      </c>
      <c r="E1450" s="39" t="s">
        <v>1647</v>
      </c>
      <c r="F1450" s="42">
        <v>0</v>
      </c>
      <c r="G1450" s="43">
        <v>0</v>
      </c>
      <c r="H1450" s="44">
        <v>1</v>
      </c>
      <c r="I1450" s="39">
        <v>0</v>
      </c>
      <c r="K1450" s="46">
        <f t="shared" si="31"/>
        <v>5</v>
      </c>
    </row>
    <row r="1451" spans="1:11" ht="20.100000000000001" customHeight="1" x14ac:dyDescent="0.3">
      <c r="A1451" s="39" t="s">
        <v>1302</v>
      </c>
      <c r="B1451" s="39" t="s">
        <v>27</v>
      </c>
      <c r="C1451" s="61">
        <v>17</v>
      </c>
      <c r="D1451" s="41">
        <v>4</v>
      </c>
      <c r="E1451" s="39" t="s">
        <v>1647</v>
      </c>
      <c r="F1451" s="42">
        <v>0</v>
      </c>
      <c r="G1451" s="43">
        <v>0</v>
      </c>
      <c r="H1451" s="44">
        <v>1</v>
      </c>
      <c r="I1451" s="39">
        <v>0</v>
      </c>
      <c r="K1451" s="46">
        <f t="shared" si="31"/>
        <v>4</v>
      </c>
    </row>
    <row r="1452" spans="1:11" ht="20.100000000000001" customHeight="1" x14ac:dyDescent="0.3">
      <c r="A1452" s="39" t="s">
        <v>16</v>
      </c>
      <c r="B1452" s="39" t="s">
        <v>1741</v>
      </c>
      <c r="C1452" s="61" t="s">
        <v>9</v>
      </c>
      <c r="D1452" s="41" t="s">
        <v>9</v>
      </c>
      <c r="E1452" s="39" t="s">
        <v>1648</v>
      </c>
      <c r="F1452" s="42">
        <v>-0.03</v>
      </c>
      <c r="G1452" s="43">
        <v>0.03</v>
      </c>
      <c r="H1452" s="44">
        <v>1</v>
      </c>
      <c r="I1452" s="39">
        <v>0</v>
      </c>
      <c r="K1452" s="46" t="str">
        <f t="shared" si="31"/>
        <v>-</v>
      </c>
    </row>
    <row r="1453" spans="1:11" ht="20.100000000000001" customHeight="1" x14ac:dyDescent="0.3">
      <c r="A1453" s="39" t="s">
        <v>1302</v>
      </c>
      <c r="B1453" s="39" t="s">
        <v>30</v>
      </c>
      <c r="C1453" s="61">
        <v>17</v>
      </c>
      <c r="D1453" s="41">
        <v>4</v>
      </c>
      <c r="E1453" s="39" t="s">
        <v>1649</v>
      </c>
      <c r="F1453" s="42">
        <v>0</v>
      </c>
      <c r="G1453" s="43">
        <v>0</v>
      </c>
      <c r="H1453" s="44">
        <v>1</v>
      </c>
      <c r="I1453" s="39">
        <v>0</v>
      </c>
      <c r="K1453" s="46">
        <f t="shared" si="31"/>
        <v>4</v>
      </c>
    </row>
    <row r="1454" spans="1:11" ht="20.100000000000001" customHeight="1" x14ac:dyDescent="0.3">
      <c r="A1454" s="39" t="s">
        <v>1302</v>
      </c>
      <c r="B1454" s="39" t="s">
        <v>30</v>
      </c>
      <c r="C1454" s="61">
        <v>7</v>
      </c>
      <c r="D1454" s="41">
        <v>5</v>
      </c>
      <c r="E1454" s="39" t="s">
        <v>1649</v>
      </c>
      <c r="F1454" s="42">
        <v>0</v>
      </c>
      <c r="G1454" s="43">
        <v>0</v>
      </c>
      <c r="H1454" s="44">
        <v>1</v>
      </c>
      <c r="I1454" s="39">
        <v>0</v>
      </c>
      <c r="K1454" s="46">
        <f t="shared" si="31"/>
        <v>5</v>
      </c>
    </row>
    <row r="1455" spans="1:11" ht="20.100000000000001" customHeight="1" x14ac:dyDescent="0.3">
      <c r="A1455" s="39" t="s">
        <v>1303</v>
      </c>
      <c r="B1455" s="39" t="s">
        <v>30</v>
      </c>
      <c r="C1455" s="61">
        <v>126</v>
      </c>
      <c r="D1455" s="41" t="s">
        <v>9</v>
      </c>
      <c r="E1455" s="39" t="s">
        <v>1650</v>
      </c>
      <c r="F1455" s="42">
        <v>0</v>
      </c>
      <c r="G1455" s="43">
        <v>0</v>
      </c>
      <c r="H1455" s="44">
        <v>1</v>
      </c>
      <c r="I1455" s="39">
        <v>0</v>
      </c>
      <c r="K1455" s="46" t="str">
        <f t="shared" si="31"/>
        <v>-</v>
      </c>
    </row>
    <row r="1456" spans="1:11" ht="20.100000000000001" customHeight="1" x14ac:dyDescent="0.3">
      <c r="A1456" s="39" t="s">
        <v>912</v>
      </c>
      <c r="B1456" s="39" t="s">
        <v>15</v>
      </c>
      <c r="C1456" s="61" t="s">
        <v>9</v>
      </c>
      <c r="D1456" s="41" t="s">
        <v>9</v>
      </c>
      <c r="E1456" s="39" t="s">
        <v>668</v>
      </c>
      <c r="F1456" s="42">
        <v>0</v>
      </c>
      <c r="G1456" s="43">
        <v>0</v>
      </c>
      <c r="H1456" s="44">
        <v>1</v>
      </c>
      <c r="I1456" s="39">
        <v>0</v>
      </c>
      <c r="K1456" s="46" t="str">
        <f t="shared" si="31"/>
        <v>-</v>
      </c>
    </row>
    <row r="1457" spans="1:11" ht="20.100000000000001" customHeight="1" x14ac:dyDescent="0.3">
      <c r="A1457" s="39" t="s">
        <v>912</v>
      </c>
      <c r="B1457" s="39" t="s">
        <v>10</v>
      </c>
      <c r="C1457" s="61">
        <v>3</v>
      </c>
      <c r="D1457" s="41" t="s">
        <v>9</v>
      </c>
      <c r="E1457" s="39" t="s">
        <v>669</v>
      </c>
      <c r="F1457" s="42">
        <v>2.95</v>
      </c>
      <c r="G1457" s="43">
        <v>3.05</v>
      </c>
      <c r="H1457" s="44">
        <v>1</v>
      </c>
      <c r="I1457" s="39">
        <v>0</v>
      </c>
      <c r="K1457" s="46" t="str">
        <f t="shared" si="31"/>
        <v>-</v>
      </c>
    </row>
    <row r="1458" spans="1:11" ht="20.100000000000001" customHeight="1" x14ac:dyDescent="0.3">
      <c r="A1458" s="39" t="s">
        <v>912</v>
      </c>
      <c r="B1458" s="39" t="s">
        <v>12</v>
      </c>
      <c r="C1458" s="61" t="s">
        <v>9</v>
      </c>
      <c r="D1458" s="41" t="s">
        <v>9</v>
      </c>
      <c r="E1458" s="39" t="s">
        <v>670</v>
      </c>
      <c r="F1458" s="42">
        <v>0</v>
      </c>
      <c r="G1458" s="43">
        <v>0</v>
      </c>
      <c r="H1458" s="44">
        <v>1</v>
      </c>
      <c r="I1458" s="39">
        <v>0</v>
      </c>
      <c r="K1458" s="46" t="str">
        <f t="shared" si="31"/>
        <v>-</v>
      </c>
    </row>
    <row r="1459" spans="1:11" ht="20.100000000000001" customHeight="1" x14ac:dyDescent="0.3">
      <c r="A1459" s="39" t="s">
        <v>1303</v>
      </c>
      <c r="B1459" s="39" t="s">
        <v>27</v>
      </c>
      <c r="C1459" s="61">
        <v>130</v>
      </c>
      <c r="D1459" s="41" t="s">
        <v>9</v>
      </c>
      <c r="E1459" s="39" t="s">
        <v>1181</v>
      </c>
      <c r="F1459" s="42">
        <v>0</v>
      </c>
      <c r="G1459" s="43">
        <v>0</v>
      </c>
      <c r="H1459" s="44">
        <v>1</v>
      </c>
      <c r="I1459" s="39">
        <v>0</v>
      </c>
      <c r="K1459" s="46" t="str">
        <f t="shared" si="31"/>
        <v>-</v>
      </c>
    </row>
    <row r="1460" spans="1:11" ht="20.100000000000001" customHeight="1" x14ac:dyDescent="0.3">
      <c r="A1460" s="39" t="s">
        <v>1302</v>
      </c>
      <c r="B1460" s="39" t="s">
        <v>27</v>
      </c>
      <c r="C1460" s="61">
        <v>30</v>
      </c>
      <c r="D1460" s="41">
        <v>2</v>
      </c>
      <c r="E1460" s="39" t="s">
        <v>1181</v>
      </c>
      <c r="F1460" s="42">
        <v>0</v>
      </c>
      <c r="G1460" s="43">
        <v>0</v>
      </c>
      <c r="H1460" s="44">
        <v>1</v>
      </c>
      <c r="I1460" s="39">
        <v>0</v>
      </c>
      <c r="K1460" s="46">
        <f t="shared" si="31"/>
        <v>2</v>
      </c>
    </row>
    <row r="1461" spans="1:11" ht="20.100000000000001" customHeight="1" x14ac:dyDescent="0.3">
      <c r="A1461" s="39" t="s">
        <v>1302</v>
      </c>
      <c r="B1461" s="39" t="s">
        <v>27</v>
      </c>
      <c r="C1461" s="61">
        <v>8</v>
      </c>
      <c r="D1461" s="41">
        <v>1</v>
      </c>
      <c r="E1461" s="39" t="s">
        <v>1181</v>
      </c>
      <c r="F1461" s="42">
        <v>0</v>
      </c>
      <c r="G1461" s="43">
        <v>0</v>
      </c>
      <c r="H1461" s="44">
        <v>1</v>
      </c>
      <c r="I1461" s="39">
        <v>0</v>
      </c>
      <c r="K1461" s="46">
        <f t="shared" si="31"/>
        <v>1</v>
      </c>
    </row>
    <row r="1462" spans="1:11" ht="20.100000000000001" customHeight="1" x14ac:dyDescent="0.3">
      <c r="A1462" s="39" t="s">
        <v>16</v>
      </c>
      <c r="B1462" s="39" t="s">
        <v>1741</v>
      </c>
      <c r="C1462" s="61" t="s">
        <v>9</v>
      </c>
      <c r="D1462" s="41" t="s">
        <v>9</v>
      </c>
      <c r="E1462" s="39" t="s">
        <v>1182</v>
      </c>
      <c r="F1462" s="42">
        <v>2.98</v>
      </c>
      <c r="G1462" s="43">
        <v>3.02</v>
      </c>
      <c r="H1462" s="44">
        <v>1</v>
      </c>
      <c r="I1462" s="39">
        <v>0</v>
      </c>
      <c r="K1462" s="46" t="str">
        <f t="shared" si="31"/>
        <v>-</v>
      </c>
    </row>
    <row r="1463" spans="1:11" ht="20.100000000000001" customHeight="1" x14ac:dyDescent="0.3">
      <c r="A1463" s="39" t="s">
        <v>1302</v>
      </c>
      <c r="B1463" s="39" t="s">
        <v>30</v>
      </c>
      <c r="C1463" s="61">
        <v>8</v>
      </c>
      <c r="D1463" s="41">
        <v>1</v>
      </c>
      <c r="E1463" s="39" t="s">
        <v>1183</v>
      </c>
      <c r="F1463" s="42">
        <v>0</v>
      </c>
      <c r="G1463" s="43">
        <v>0</v>
      </c>
      <c r="H1463" s="44">
        <v>1</v>
      </c>
      <c r="I1463" s="39">
        <v>0</v>
      </c>
      <c r="K1463" s="46">
        <f t="shared" si="31"/>
        <v>1</v>
      </c>
    </row>
    <row r="1464" spans="1:11" ht="20.100000000000001" customHeight="1" x14ac:dyDescent="0.3">
      <c r="A1464" s="39" t="s">
        <v>1302</v>
      </c>
      <c r="B1464" s="39" t="s">
        <v>30</v>
      </c>
      <c r="C1464" s="61">
        <v>30</v>
      </c>
      <c r="D1464" s="41">
        <v>2</v>
      </c>
      <c r="E1464" s="39" t="s">
        <v>1183</v>
      </c>
      <c r="F1464" s="42">
        <v>0</v>
      </c>
      <c r="G1464" s="43">
        <v>0</v>
      </c>
      <c r="H1464" s="44">
        <v>1</v>
      </c>
      <c r="I1464" s="39">
        <v>0</v>
      </c>
      <c r="K1464" s="46">
        <f t="shared" si="31"/>
        <v>2</v>
      </c>
    </row>
    <row r="1465" spans="1:11" ht="20.100000000000001" customHeight="1" x14ac:dyDescent="0.3">
      <c r="A1465" s="39" t="s">
        <v>1303</v>
      </c>
      <c r="B1465" s="39" t="s">
        <v>30</v>
      </c>
      <c r="C1465" s="61">
        <v>130</v>
      </c>
      <c r="D1465" s="41" t="s">
        <v>9</v>
      </c>
      <c r="E1465" s="39" t="s">
        <v>1183</v>
      </c>
      <c r="F1465" s="42">
        <v>0</v>
      </c>
      <c r="G1465" s="43">
        <v>0</v>
      </c>
      <c r="H1465" s="44">
        <v>1</v>
      </c>
      <c r="I1465" s="39">
        <v>0</v>
      </c>
      <c r="K1465" s="46" t="str">
        <f t="shared" si="31"/>
        <v>-</v>
      </c>
    </row>
    <row r="1466" spans="1:11" ht="20.100000000000001" customHeight="1" x14ac:dyDescent="0.3">
      <c r="A1466" s="39" t="s">
        <v>1303</v>
      </c>
      <c r="B1466" s="39" t="s">
        <v>27</v>
      </c>
      <c r="C1466" s="61">
        <v>126</v>
      </c>
      <c r="D1466" s="41" t="s">
        <v>9</v>
      </c>
      <c r="E1466" s="39" t="s">
        <v>1651</v>
      </c>
      <c r="F1466" s="42">
        <v>0</v>
      </c>
      <c r="G1466" s="43">
        <v>0</v>
      </c>
      <c r="H1466" s="44">
        <v>1</v>
      </c>
      <c r="I1466" s="39">
        <v>0</v>
      </c>
      <c r="K1466" s="46" t="str">
        <f t="shared" si="31"/>
        <v>-</v>
      </c>
    </row>
    <row r="1467" spans="1:11" ht="20.100000000000001" customHeight="1" x14ac:dyDescent="0.3">
      <c r="A1467" s="39" t="s">
        <v>1302</v>
      </c>
      <c r="B1467" s="39" t="s">
        <v>27</v>
      </c>
      <c r="C1467" s="61">
        <v>7</v>
      </c>
      <c r="D1467" s="41">
        <v>5</v>
      </c>
      <c r="E1467" s="39" t="s">
        <v>1652</v>
      </c>
      <c r="F1467" s="42">
        <v>0</v>
      </c>
      <c r="G1467" s="43">
        <v>0</v>
      </c>
      <c r="H1467" s="44">
        <v>1</v>
      </c>
      <c r="I1467" s="39">
        <v>0</v>
      </c>
      <c r="K1467" s="46">
        <f t="shared" si="31"/>
        <v>5</v>
      </c>
    </row>
    <row r="1468" spans="1:11" ht="20.100000000000001" customHeight="1" x14ac:dyDescent="0.3">
      <c r="A1468" s="39" t="s">
        <v>1302</v>
      </c>
      <c r="B1468" s="39" t="s">
        <v>27</v>
      </c>
      <c r="C1468" s="61">
        <v>17</v>
      </c>
      <c r="D1468" s="41">
        <v>4</v>
      </c>
      <c r="E1468" s="39" t="s">
        <v>1652</v>
      </c>
      <c r="F1468" s="42">
        <v>0</v>
      </c>
      <c r="G1468" s="43">
        <v>0</v>
      </c>
      <c r="H1468" s="44">
        <v>1</v>
      </c>
      <c r="I1468" s="39">
        <v>0</v>
      </c>
      <c r="K1468" s="46">
        <f t="shared" si="31"/>
        <v>4</v>
      </c>
    </row>
    <row r="1469" spans="1:11" ht="20.100000000000001" customHeight="1" x14ac:dyDescent="0.3">
      <c r="A1469" s="39" t="s">
        <v>16</v>
      </c>
      <c r="B1469" s="39" t="s">
        <v>1741</v>
      </c>
      <c r="C1469" s="61" t="s">
        <v>9</v>
      </c>
      <c r="D1469" s="41" t="s">
        <v>9</v>
      </c>
      <c r="E1469" s="39" t="s">
        <v>1653</v>
      </c>
      <c r="F1469" s="42">
        <v>1.36</v>
      </c>
      <c r="G1469" s="43">
        <v>1.46</v>
      </c>
      <c r="H1469" s="44">
        <v>1</v>
      </c>
      <c r="I1469" s="39">
        <v>0</v>
      </c>
      <c r="K1469" s="46" t="str">
        <f t="shared" si="31"/>
        <v>-</v>
      </c>
    </row>
    <row r="1470" spans="1:11" ht="20.100000000000001" customHeight="1" x14ac:dyDescent="0.3">
      <c r="A1470" s="39" t="s">
        <v>1302</v>
      </c>
      <c r="B1470" s="39" t="s">
        <v>30</v>
      </c>
      <c r="C1470" s="61">
        <v>17</v>
      </c>
      <c r="D1470" s="41">
        <v>4</v>
      </c>
      <c r="E1470" s="39" t="s">
        <v>1654</v>
      </c>
      <c r="F1470" s="42">
        <v>0</v>
      </c>
      <c r="G1470" s="43">
        <v>0</v>
      </c>
      <c r="H1470" s="44">
        <v>1</v>
      </c>
      <c r="I1470" s="39">
        <v>0</v>
      </c>
      <c r="K1470" s="46">
        <f t="shared" si="31"/>
        <v>4</v>
      </c>
    </row>
    <row r="1471" spans="1:11" ht="20.100000000000001" customHeight="1" x14ac:dyDescent="0.3">
      <c r="A1471" s="39" t="s">
        <v>1302</v>
      </c>
      <c r="B1471" s="39" t="s">
        <v>30</v>
      </c>
      <c r="C1471" s="61">
        <v>7</v>
      </c>
      <c r="D1471" s="41">
        <v>5</v>
      </c>
      <c r="E1471" s="39" t="s">
        <v>1654</v>
      </c>
      <c r="F1471" s="42">
        <v>0</v>
      </c>
      <c r="G1471" s="43">
        <v>0</v>
      </c>
      <c r="H1471" s="44">
        <v>1</v>
      </c>
      <c r="I1471" s="39">
        <v>0</v>
      </c>
      <c r="K1471" s="46">
        <f t="shared" si="31"/>
        <v>5</v>
      </c>
    </row>
    <row r="1472" spans="1:11" ht="20.100000000000001" customHeight="1" x14ac:dyDescent="0.3">
      <c r="A1472" s="39" t="s">
        <v>1303</v>
      </c>
      <c r="B1472" s="39" t="s">
        <v>30</v>
      </c>
      <c r="C1472" s="61">
        <v>126</v>
      </c>
      <c r="D1472" s="41" t="s">
        <v>9</v>
      </c>
      <c r="E1472" s="39" t="s">
        <v>1655</v>
      </c>
      <c r="F1472" s="42">
        <v>0</v>
      </c>
      <c r="G1472" s="43">
        <v>0</v>
      </c>
      <c r="H1472" s="44">
        <v>1</v>
      </c>
      <c r="I1472" s="39">
        <v>0</v>
      </c>
      <c r="K1472" s="46" t="str">
        <f t="shared" si="31"/>
        <v>-</v>
      </c>
    </row>
    <row r="1473" spans="1:11" ht="20.100000000000001" customHeight="1" x14ac:dyDescent="0.3">
      <c r="A1473" s="39" t="s">
        <v>912</v>
      </c>
      <c r="B1473" s="39" t="s">
        <v>15</v>
      </c>
      <c r="C1473" s="61" t="s">
        <v>9</v>
      </c>
      <c r="D1473" s="41" t="s">
        <v>9</v>
      </c>
      <c r="E1473" s="39" t="s">
        <v>672</v>
      </c>
      <c r="F1473" s="42">
        <v>0</v>
      </c>
      <c r="G1473" s="43">
        <v>0</v>
      </c>
      <c r="H1473" s="44">
        <v>1</v>
      </c>
      <c r="I1473" s="39">
        <v>0</v>
      </c>
      <c r="K1473" s="46" t="str">
        <f t="shared" si="31"/>
        <v>-</v>
      </c>
    </row>
    <row r="1474" spans="1:11" ht="20.100000000000001" customHeight="1" x14ac:dyDescent="0.3">
      <c r="A1474" s="39" t="s">
        <v>912</v>
      </c>
      <c r="B1474" s="39" t="s">
        <v>10</v>
      </c>
      <c r="C1474" s="61">
        <v>6</v>
      </c>
      <c r="D1474" s="41" t="s">
        <v>9</v>
      </c>
      <c r="E1474" s="39" t="s">
        <v>673</v>
      </c>
      <c r="F1474" s="42">
        <v>5.95</v>
      </c>
      <c r="G1474" s="43">
        <v>6.05</v>
      </c>
      <c r="H1474" s="44">
        <v>1</v>
      </c>
      <c r="I1474" s="39">
        <v>0</v>
      </c>
      <c r="K1474" s="46" t="str">
        <f t="shared" ref="K1474:K1537" si="32">IF(ISNUMBER(SEARCH("MK_", A1474)), IF(ISNUMBER(SEARCH("1", A1474)), 1, IF(ISNUMBER(SEARCH("2", A1474)), 2, IF(ISNUMBER(SEARCH("3", A1474)), 3, IF(ISNUMBER(SEARCH("4", A1474)), 4, IF(ISNUMBER(SEARCH("5", A1474)), 5, "-"))))),D1474)</f>
        <v>-</v>
      </c>
    </row>
    <row r="1475" spans="1:11" ht="20.100000000000001" customHeight="1" x14ac:dyDescent="0.3">
      <c r="A1475" s="39" t="s">
        <v>912</v>
      </c>
      <c r="B1475" s="39" t="s">
        <v>12</v>
      </c>
      <c r="C1475" s="61" t="s">
        <v>9</v>
      </c>
      <c r="D1475" s="41" t="s">
        <v>9</v>
      </c>
      <c r="E1475" s="39" t="s">
        <v>674</v>
      </c>
      <c r="F1475" s="42">
        <v>0</v>
      </c>
      <c r="G1475" s="43">
        <v>0</v>
      </c>
      <c r="H1475" s="44">
        <v>1</v>
      </c>
      <c r="I1475" s="39">
        <v>0</v>
      </c>
      <c r="K1475" s="46" t="str">
        <f t="shared" si="32"/>
        <v>-</v>
      </c>
    </row>
    <row r="1476" spans="1:11" ht="20.100000000000001" customHeight="1" x14ac:dyDescent="0.3">
      <c r="A1476" s="39" t="s">
        <v>1303</v>
      </c>
      <c r="B1476" s="39" t="s">
        <v>27</v>
      </c>
      <c r="C1476" s="61">
        <v>130</v>
      </c>
      <c r="D1476" s="41" t="s">
        <v>9</v>
      </c>
      <c r="E1476" s="39" t="s">
        <v>1184</v>
      </c>
      <c r="F1476" s="42">
        <v>0</v>
      </c>
      <c r="G1476" s="43">
        <v>0</v>
      </c>
      <c r="H1476" s="44">
        <v>1</v>
      </c>
      <c r="I1476" s="39">
        <v>0</v>
      </c>
      <c r="K1476" s="46" t="str">
        <f t="shared" si="32"/>
        <v>-</v>
      </c>
    </row>
    <row r="1477" spans="1:11" ht="20.100000000000001" customHeight="1" x14ac:dyDescent="0.3">
      <c r="A1477" s="39" t="s">
        <v>1302</v>
      </c>
      <c r="B1477" s="39" t="s">
        <v>27</v>
      </c>
      <c r="C1477" s="61">
        <v>30</v>
      </c>
      <c r="D1477" s="41">
        <v>2</v>
      </c>
      <c r="E1477" s="39" t="s">
        <v>1184</v>
      </c>
      <c r="F1477" s="42">
        <v>0</v>
      </c>
      <c r="G1477" s="43">
        <v>0</v>
      </c>
      <c r="H1477" s="44">
        <v>1</v>
      </c>
      <c r="I1477" s="39">
        <v>0</v>
      </c>
      <c r="K1477" s="46">
        <f t="shared" si="32"/>
        <v>2</v>
      </c>
    </row>
    <row r="1478" spans="1:11" ht="20.100000000000001" customHeight="1" x14ac:dyDescent="0.3">
      <c r="A1478" s="39" t="s">
        <v>1302</v>
      </c>
      <c r="B1478" s="39" t="s">
        <v>27</v>
      </c>
      <c r="C1478" s="61">
        <v>8</v>
      </c>
      <c r="D1478" s="41">
        <v>1</v>
      </c>
      <c r="E1478" s="39" t="s">
        <v>1184</v>
      </c>
      <c r="F1478" s="42">
        <v>0</v>
      </c>
      <c r="G1478" s="43">
        <v>0</v>
      </c>
      <c r="H1478" s="44">
        <v>1</v>
      </c>
      <c r="I1478" s="39">
        <v>0</v>
      </c>
      <c r="K1478" s="46">
        <f t="shared" si="32"/>
        <v>1</v>
      </c>
    </row>
    <row r="1479" spans="1:11" ht="20.100000000000001" customHeight="1" x14ac:dyDescent="0.3">
      <c r="A1479" s="39" t="s">
        <v>16</v>
      </c>
      <c r="B1479" s="39" t="s">
        <v>1741</v>
      </c>
      <c r="C1479" s="61" t="s">
        <v>9</v>
      </c>
      <c r="D1479" s="41" t="s">
        <v>9</v>
      </c>
      <c r="E1479" s="39" t="s">
        <v>1185</v>
      </c>
      <c r="F1479" s="42">
        <v>5.98</v>
      </c>
      <c r="G1479" s="43">
        <v>6.02</v>
      </c>
      <c r="H1479" s="44">
        <v>1</v>
      </c>
      <c r="I1479" s="39">
        <v>0</v>
      </c>
      <c r="K1479" s="46" t="str">
        <f t="shared" si="32"/>
        <v>-</v>
      </c>
    </row>
    <row r="1480" spans="1:11" ht="20.100000000000001" customHeight="1" x14ac:dyDescent="0.3">
      <c r="A1480" s="39" t="s">
        <v>1302</v>
      </c>
      <c r="B1480" s="39" t="s">
        <v>30</v>
      </c>
      <c r="C1480" s="61">
        <v>8</v>
      </c>
      <c r="D1480" s="41">
        <v>1</v>
      </c>
      <c r="E1480" s="39" t="s">
        <v>1186</v>
      </c>
      <c r="F1480" s="42">
        <v>0</v>
      </c>
      <c r="G1480" s="43">
        <v>0</v>
      </c>
      <c r="H1480" s="44">
        <v>1</v>
      </c>
      <c r="I1480" s="39">
        <v>0</v>
      </c>
      <c r="K1480" s="46">
        <f t="shared" si="32"/>
        <v>1</v>
      </c>
    </row>
    <row r="1481" spans="1:11" ht="20.100000000000001" customHeight="1" x14ac:dyDescent="0.3">
      <c r="A1481" s="39" t="s">
        <v>1302</v>
      </c>
      <c r="B1481" s="39" t="s">
        <v>30</v>
      </c>
      <c r="C1481" s="61">
        <v>30</v>
      </c>
      <c r="D1481" s="41">
        <v>2</v>
      </c>
      <c r="E1481" s="39" t="s">
        <v>1186</v>
      </c>
      <c r="F1481" s="42">
        <v>0</v>
      </c>
      <c r="G1481" s="43">
        <v>0</v>
      </c>
      <c r="H1481" s="44">
        <v>1</v>
      </c>
      <c r="I1481" s="39">
        <v>0</v>
      </c>
      <c r="K1481" s="46">
        <f t="shared" si="32"/>
        <v>2</v>
      </c>
    </row>
    <row r="1482" spans="1:11" ht="20.100000000000001" customHeight="1" x14ac:dyDescent="0.3">
      <c r="A1482" s="39" t="s">
        <v>1303</v>
      </c>
      <c r="B1482" s="39" t="s">
        <v>30</v>
      </c>
      <c r="C1482" s="61">
        <v>130</v>
      </c>
      <c r="D1482" s="41" t="s">
        <v>9</v>
      </c>
      <c r="E1482" s="39" t="s">
        <v>1186</v>
      </c>
      <c r="F1482" s="42">
        <v>0</v>
      </c>
      <c r="G1482" s="43">
        <v>0</v>
      </c>
      <c r="H1482" s="44">
        <v>1</v>
      </c>
      <c r="I1482" s="39">
        <v>0</v>
      </c>
      <c r="K1482" s="46" t="str">
        <f t="shared" si="32"/>
        <v>-</v>
      </c>
    </row>
    <row r="1483" spans="1:11" ht="20.100000000000001" customHeight="1" x14ac:dyDescent="0.3">
      <c r="A1483" s="39" t="s">
        <v>1303</v>
      </c>
      <c r="B1483" s="39" t="s">
        <v>27</v>
      </c>
      <c r="C1483" s="61">
        <v>126</v>
      </c>
      <c r="D1483" s="41" t="s">
        <v>9</v>
      </c>
      <c r="E1483" s="39" t="s">
        <v>1656</v>
      </c>
      <c r="F1483" s="42">
        <v>0</v>
      </c>
      <c r="G1483" s="43">
        <v>0</v>
      </c>
      <c r="H1483" s="44">
        <v>1</v>
      </c>
      <c r="I1483" s="39">
        <v>0</v>
      </c>
      <c r="K1483" s="46" t="str">
        <f t="shared" si="32"/>
        <v>-</v>
      </c>
    </row>
    <row r="1484" spans="1:11" ht="20.100000000000001" customHeight="1" x14ac:dyDescent="0.3">
      <c r="A1484" s="39" t="s">
        <v>1302</v>
      </c>
      <c r="B1484" s="39" t="s">
        <v>27</v>
      </c>
      <c r="C1484" s="61">
        <v>7</v>
      </c>
      <c r="D1484" s="41">
        <v>5</v>
      </c>
      <c r="E1484" s="39" t="s">
        <v>1657</v>
      </c>
      <c r="F1484" s="42">
        <v>0</v>
      </c>
      <c r="G1484" s="43">
        <v>0</v>
      </c>
      <c r="H1484" s="44">
        <v>1</v>
      </c>
      <c r="I1484" s="39">
        <v>0</v>
      </c>
      <c r="K1484" s="46">
        <f t="shared" si="32"/>
        <v>5</v>
      </c>
    </row>
    <row r="1485" spans="1:11" ht="20.100000000000001" customHeight="1" x14ac:dyDescent="0.3">
      <c r="A1485" s="39" t="s">
        <v>1302</v>
      </c>
      <c r="B1485" s="39" t="s">
        <v>27</v>
      </c>
      <c r="C1485" s="61">
        <v>17</v>
      </c>
      <c r="D1485" s="41">
        <v>4</v>
      </c>
      <c r="E1485" s="39" t="s">
        <v>1657</v>
      </c>
      <c r="F1485" s="42">
        <v>0</v>
      </c>
      <c r="G1485" s="43">
        <v>0</v>
      </c>
      <c r="H1485" s="44">
        <v>1</v>
      </c>
      <c r="I1485" s="39">
        <v>0</v>
      </c>
      <c r="K1485" s="46">
        <f t="shared" si="32"/>
        <v>4</v>
      </c>
    </row>
    <row r="1486" spans="1:11" ht="20.100000000000001" customHeight="1" x14ac:dyDescent="0.3">
      <c r="A1486" s="39" t="s">
        <v>16</v>
      </c>
      <c r="B1486" s="39" t="s">
        <v>1741</v>
      </c>
      <c r="C1486" s="61" t="s">
        <v>9</v>
      </c>
      <c r="D1486" s="41" t="s">
        <v>9</v>
      </c>
      <c r="E1486" s="39" t="s">
        <v>1658</v>
      </c>
      <c r="F1486" s="42">
        <v>2.74</v>
      </c>
      <c r="G1486" s="43">
        <v>2.9</v>
      </c>
      <c r="H1486" s="44">
        <v>1</v>
      </c>
      <c r="I1486" s="39">
        <v>0</v>
      </c>
      <c r="K1486" s="46" t="str">
        <f t="shared" si="32"/>
        <v>-</v>
      </c>
    </row>
    <row r="1487" spans="1:11" ht="20.100000000000001" customHeight="1" x14ac:dyDescent="0.3">
      <c r="A1487" s="39" t="s">
        <v>1302</v>
      </c>
      <c r="B1487" s="39" t="s">
        <v>30</v>
      </c>
      <c r="C1487" s="61">
        <v>17</v>
      </c>
      <c r="D1487" s="41">
        <v>4</v>
      </c>
      <c r="E1487" s="39" t="s">
        <v>1659</v>
      </c>
      <c r="F1487" s="42">
        <v>0</v>
      </c>
      <c r="G1487" s="43">
        <v>0</v>
      </c>
      <c r="H1487" s="44">
        <v>1</v>
      </c>
      <c r="I1487" s="39">
        <v>0</v>
      </c>
      <c r="K1487" s="46">
        <f t="shared" si="32"/>
        <v>4</v>
      </c>
    </row>
    <row r="1488" spans="1:11" ht="20.100000000000001" customHeight="1" x14ac:dyDescent="0.3">
      <c r="A1488" s="39" t="s">
        <v>1302</v>
      </c>
      <c r="B1488" s="39" t="s">
        <v>30</v>
      </c>
      <c r="C1488" s="61">
        <v>7</v>
      </c>
      <c r="D1488" s="41">
        <v>5</v>
      </c>
      <c r="E1488" s="39" t="s">
        <v>1659</v>
      </c>
      <c r="F1488" s="42">
        <v>0</v>
      </c>
      <c r="G1488" s="43">
        <v>0</v>
      </c>
      <c r="H1488" s="44">
        <v>1</v>
      </c>
      <c r="I1488" s="39">
        <v>0</v>
      </c>
      <c r="K1488" s="46">
        <f t="shared" si="32"/>
        <v>5</v>
      </c>
    </row>
    <row r="1489" spans="1:11" ht="20.100000000000001" customHeight="1" x14ac:dyDescent="0.3">
      <c r="A1489" s="39" t="s">
        <v>1303</v>
      </c>
      <c r="B1489" s="39" t="s">
        <v>30</v>
      </c>
      <c r="C1489" s="61" t="s">
        <v>1175</v>
      </c>
      <c r="D1489" s="41" t="s">
        <v>9</v>
      </c>
      <c r="E1489" s="39" t="s">
        <v>1660</v>
      </c>
      <c r="F1489" s="42">
        <v>0</v>
      </c>
      <c r="G1489" s="43">
        <v>0</v>
      </c>
      <c r="H1489" s="44">
        <v>1</v>
      </c>
      <c r="I1489" s="39">
        <v>0</v>
      </c>
      <c r="K1489" s="46" t="str">
        <f t="shared" si="32"/>
        <v>-</v>
      </c>
    </row>
    <row r="1490" spans="1:11" ht="20.100000000000001" customHeight="1" x14ac:dyDescent="0.3">
      <c r="A1490" s="39" t="s">
        <v>912</v>
      </c>
      <c r="B1490" s="39" t="s">
        <v>15</v>
      </c>
      <c r="C1490" s="61" t="s">
        <v>9</v>
      </c>
      <c r="D1490" s="41" t="s">
        <v>9</v>
      </c>
      <c r="E1490" s="39" t="s">
        <v>671</v>
      </c>
      <c r="F1490" s="42">
        <v>0</v>
      </c>
      <c r="G1490" s="43">
        <v>0</v>
      </c>
      <c r="H1490" s="44">
        <v>1</v>
      </c>
      <c r="I1490" s="39">
        <v>0</v>
      </c>
      <c r="K1490" s="46" t="str">
        <f t="shared" si="32"/>
        <v>-</v>
      </c>
    </row>
    <row r="1491" spans="1:11" ht="20.100000000000001" customHeight="1" x14ac:dyDescent="0.3">
      <c r="A1491" s="39" t="s">
        <v>1302</v>
      </c>
      <c r="B1491" s="39" t="s">
        <v>27</v>
      </c>
      <c r="C1491" s="61">
        <v>8</v>
      </c>
      <c r="D1491" s="41">
        <v>5</v>
      </c>
      <c r="E1491" s="39" t="s">
        <v>682</v>
      </c>
      <c r="F1491" s="42">
        <v>0</v>
      </c>
      <c r="G1491" s="43">
        <v>0</v>
      </c>
      <c r="H1491" s="44">
        <v>1</v>
      </c>
      <c r="I1491" s="39">
        <v>0</v>
      </c>
      <c r="K1491" s="46">
        <f t="shared" si="32"/>
        <v>5</v>
      </c>
    </row>
    <row r="1492" spans="1:11" ht="20.100000000000001" customHeight="1" x14ac:dyDescent="0.3">
      <c r="A1492" s="39" t="s">
        <v>1302</v>
      </c>
      <c r="B1492" s="39" t="s">
        <v>27</v>
      </c>
      <c r="C1492" s="61">
        <v>17</v>
      </c>
      <c r="D1492" s="41">
        <v>4</v>
      </c>
      <c r="E1492" s="39" t="s">
        <v>682</v>
      </c>
      <c r="F1492" s="42">
        <v>0</v>
      </c>
      <c r="G1492" s="43">
        <v>0</v>
      </c>
      <c r="H1492" s="44">
        <v>1</v>
      </c>
      <c r="I1492" s="39">
        <v>0</v>
      </c>
      <c r="K1492" s="46">
        <f t="shared" si="32"/>
        <v>4</v>
      </c>
    </row>
    <row r="1493" spans="1:11" ht="20.100000000000001" customHeight="1" x14ac:dyDescent="0.3">
      <c r="A1493" s="39" t="s">
        <v>16</v>
      </c>
      <c r="B1493" s="39" t="s">
        <v>1741</v>
      </c>
      <c r="C1493" s="61" t="s">
        <v>9</v>
      </c>
      <c r="D1493" s="41" t="s">
        <v>9</v>
      </c>
      <c r="E1493" s="39" t="s">
        <v>683</v>
      </c>
      <c r="F1493" s="42">
        <v>-0.02</v>
      </c>
      <c r="G1493" s="43">
        <v>0.02</v>
      </c>
      <c r="H1493" s="44">
        <v>1</v>
      </c>
      <c r="I1493" s="39">
        <v>0</v>
      </c>
      <c r="K1493" s="46" t="str">
        <f t="shared" si="32"/>
        <v>-</v>
      </c>
    </row>
    <row r="1494" spans="1:11" ht="20.100000000000001" customHeight="1" x14ac:dyDescent="0.3">
      <c r="A1494" s="39" t="s">
        <v>1302</v>
      </c>
      <c r="B1494" s="39" t="s">
        <v>27</v>
      </c>
      <c r="C1494" s="61">
        <v>17</v>
      </c>
      <c r="D1494" s="41">
        <v>4</v>
      </c>
      <c r="E1494" s="39" t="s">
        <v>1188</v>
      </c>
      <c r="F1494" s="42">
        <v>0</v>
      </c>
      <c r="G1494" s="43">
        <v>0</v>
      </c>
      <c r="H1494" s="44">
        <v>1</v>
      </c>
      <c r="I1494" s="39">
        <v>0</v>
      </c>
      <c r="K1494" s="46">
        <f t="shared" si="32"/>
        <v>4</v>
      </c>
    </row>
    <row r="1495" spans="1:11" ht="20.100000000000001" customHeight="1" x14ac:dyDescent="0.3">
      <c r="A1495" s="39" t="s">
        <v>1302</v>
      </c>
      <c r="B1495" s="39" t="s">
        <v>27</v>
      </c>
      <c r="C1495" s="61">
        <v>8</v>
      </c>
      <c r="D1495" s="41">
        <v>5</v>
      </c>
      <c r="E1495" s="39" t="s">
        <v>1188</v>
      </c>
      <c r="F1495" s="42">
        <v>0</v>
      </c>
      <c r="G1495" s="43">
        <v>0</v>
      </c>
      <c r="H1495" s="44">
        <v>1</v>
      </c>
      <c r="I1495" s="39">
        <v>0</v>
      </c>
      <c r="K1495" s="46">
        <f t="shared" si="32"/>
        <v>5</v>
      </c>
    </row>
    <row r="1496" spans="1:11" ht="20.100000000000001" customHeight="1" x14ac:dyDescent="0.3">
      <c r="A1496" s="39" t="s">
        <v>912</v>
      </c>
      <c r="B1496" s="39" t="s">
        <v>10</v>
      </c>
      <c r="C1496" s="61">
        <v>0</v>
      </c>
      <c r="D1496" s="41" t="s">
        <v>9</v>
      </c>
      <c r="E1496" s="39" t="s">
        <v>684</v>
      </c>
      <c r="F1496" s="42">
        <v>-0.1</v>
      </c>
      <c r="G1496" s="43">
        <v>0.1</v>
      </c>
      <c r="H1496" s="44">
        <v>1</v>
      </c>
      <c r="I1496" s="39">
        <v>0</v>
      </c>
      <c r="K1496" s="46" t="str">
        <f t="shared" si="32"/>
        <v>-</v>
      </c>
    </row>
    <row r="1497" spans="1:11" ht="20.100000000000001" customHeight="1" x14ac:dyDescent="0.3">
      <c r="A1497" s="39" t="s">
        <v>912</v>
      </c>
      <c r="B1497" s="39" t="s">
        <v>12</v>
      </c>
      <c r="C1497" s="61" t="s">
        <v>9</v>
      </c>
      <c r="D1497" s="41" t="s">
        <v>9</v>
      </c>
      <c r="E1497" s="39" t="s">
        <v>685</v>
      </c>
      <c r="F1497" s="42">
        <v>0</v>
      </c>
      <c r="G1497" s="43">
        <v>0</v>
      </c>
      <c r="H1497" s="44">
        <v>1</v>
      </c>
      <c r="I1497" s="39">
        <v>0</v>
      </c>
      <c r="K1497" s="46" t="str">
        <f t="shared" si="32"/>
        <v>-</v>
      </c>
    </row>
    <row r="1498" spans="1:11" ht="20.100000000000001" customHeight="1" x14ac:dyDescent="0.3">
      <c r="A1498" s="39" t="s">
        <v>1303</v>
      </c>
      <c r="B1498" s="39" t="s">
        <v>27</v>
      </c>
      <c r="C1498" s="61" t="s">
        <v>1154</v>
      </c>
      <c r="D1498" s="41" t="s">
        <v>9</v>
      </c>
      <c r="E1498" s="39" t="s">
        <v>1500</v>
      </c>
      <c r="F1498" s="42">
        <v>0</v>
      </c>
      <c r="G1498" s="43">
        <v>0</v>
      </c>
      <c r="H1498" s="44">
        <v>1</v>
      </c>
      <c r="I1498" s="39">
        <v>0</v>
      </c>
      <c r="K1498" s="46" t="str">
        <f t="shared" si="32"/>
        <v>-</v>
      </c>
    </row>
    <row r="1499" spans="1:11" ht="20.100000000000001" customHeight="1" x14ac:dyDescent="0.3">
      <c r="A1499" s="39" t="s">
        <v>1303</v>
      </c>
      <c r="B1499" s="39" t="s">
        <v>27</v>
      </c>
      <c r="C1499" s="61">
        <v>130</v>
      </c>
      <c r="D1499" s="41" t="s">
        <v>9</v>
      </c>
      <c r="E1499" s="39" t="s">
        <v>1189</v>
      </c>
      <c r="F1499" s="42">
        <v>0</v>
      </c>
      <c r="G1499" s="43">
        <v>0</v>
      </c>
      <c r="H1499" s="44">
        <v>1</v>
      </c>
      <c r="I1499" s="39">
        <v>0</v>
      </c>
      <c r="K1499" s="46" t="str">
        <f t="shared" si="32"/>
        <v>-</v>
      </c>
    </row>
    <row r="1500" spans="1:11" ht="20.100000000000001" customHeight="1" x14ac:dyDescent="0.3">
      <c r="A1500" s="39" t="s">
        <v>1302</v>
      </c>
      <c r="B1500" s="39" t="s">
        <v>27</v>
      </c>
      <c r="C1500" s="61">
        <v>30</v>
      </c>
      <c r="D1500" s="41">
        <v>2</v>
      </c>
      <c r="E1500" s="39" t="s">
        <v>1189</v>
      </c>
      <c r="F1500" s="42">
        <v>0</v>
      </c>
      <c r="G1500" s="43">
        <v>0</v>
      </c>
      <c r="H1500" s="44">
        <v>1</v>
      </c>
      <c r="I1500" s="39">
        <v>0</v>
      </c>
      <c r="K1500" s="46">
        <f t="shared" si="32"/>
        <v>2</v>
      </c>
    </row>
    <row r="1501" spans="1:11" ht="20.100000000000001" customHeight="1" x14ac:dyDescent="0.3">
      <c r="A1501" s="39" t="s">
        <v>1302</v>
      </c>
      <c r="B1501" s="39" t="s">
        <v>27</v>
      </c>
      <c r="C1501" s="61">
        <v>8</v>
      </c>
      <c r="D1501" s="41">
        <v>1</v>
      </c>
      <c r="E1501" s="39" t="s">
        <v>1189</v>
      </c>
      <c r="F1501" s="42">
        <v>0</v>
      </c>
      <c r="G1501" s="43">
        <v>0</v>
      </c>
      <c r="H1501" s="44">
        <v>1</v>
      </c>
      <c r="I1501" s="39">
        <v>0</v>
      </c>
      <c r="K1501" s="46">
        <f t="shared" si="32"/>
        <v>1</v>
      </c>
    </row>
    <row r="1502" spans="1:11" ht="20.100000000000001" customHeight="1" x14ac:dyDescent="0.3">
      <c r="A1502" s="39" t="s">
        <v>16</v>
      </c>
      <c r="B1502" s="39" t="s">
        <v>1741</v>
      </c>
      <c r="C1502" s="61" t="s">
        <v>9</v>
      </c>
      <c r="D1502" s="41" t="s">
        <v>9</v>
      </c>
      <c r="E1502" s="39" t="s">
        <v>686</v>
      </c>
      <c r="F1502" s="42">
        <v>-0.01</v>
      </c>
      <c r="G1502" s="43">
        <v>0.01</v>
      </c>
      <c r="H1502" s="44">
        <v>1</v>
      </c>
      <c r="I1502" s="39">
        <v>0</v>
      </c>
      <c r="K1502" s="46" t="str">
        <f t="shared" si="32"/>
        <v>-</v>
      </c>
    </row>
    <row r="1503" spans="1:11" ht="20.100000000000001" customHeight="1" x14ac:dyDescent="0.3">
      <c r="A1503" s="39" t="s">
        <v>1302</v>
      </c>
      <c r="B1503" s="39" t="s">
        <v>30</v>
      </c>
      <c r="C1503" s="61">
        <v>8</v>
      </c>
      <c r="D1503" s="41">
        <v>1</v>
      </c>
      <c r="E1503" s="39" t="s">
        <v>1190</v>
      </c>
      <c r="F1503" s="42">
        <v>0</v>
      </c>
      <c r="G1503" s="43">
        <v>0</v>
      </c>
      <c r="H1503" s="44">
        <v>1</v>
      </c>
      <c r="I1503" s="39">
        <v>0</v>
      </c>
      <c r="K1503" s="46">
        <f t="shared" si="32"/>
        <v>1</v>
      </c>
    </row>
    <row r="1504" spans="1:11" ht="20.100000000000001" customHeight="1" x14ac:dyDescent="0.3">
      <c r="A1504" s="39" t="s">
        <v>1302</v>
      </c>
      <c r="B1504" s="39" t="s">
        <v>30</v>
      </c>
      <c r="C1504" s="61">
        <v>30</v>
      </c>
      <c r="D1504" s="41">
        <v>2</v>
      </c>
      <c r="E1504" s="39" t="s">
        <v>1190</v>
      </c>
      <c r="F1504" s="42">
        <v>0</v>
      </c>
      <c r="G1504" s="43">
        <v>0</v>
      </c>
      <c r="H1504" s="44">
        <v>1</v>
      </c>
      <c r="I1504" s="39">
        <v>0</v>
      </c>
      <c r="K1504" s="46">
        <f t="shared" si="32"/>
        <v>2</v>
      </c>
    </row>
    <row r="1505" spans="1:11" ht="20.100000000000001" customHeight="1" x14ac:dyDescent="0.3">
      <c r="A1505" s="39" t="s">
        <v>1303</v>
      </c>
      <c r="B1505" s="39" t="s">
        <v>30</v>
      </c>
      <c r="C1505" s="61">
        <v>130</v>
      </c>
      <c r="D1505" s="41" t="s">
        <v>9</v>
      </c>
      <c r="E1505" s="39" t="s">
        <v>1190</v>
      </c>
      <c r="F1505" s="42">
        <v>0</v>
      </c>
      <c r="G1505" s="43">
        <v>0</v>
      </c>
      <c r="H1505" s="44">
        <v>1</v>
      </c>
      <c r="I1505" s="39">
        <v>0</v>
      </c>
      <c r="K1505" s="46" t="str">
        <f t="shared" si="32"/>
        <v>-</v>
      </c>
    </row>
    <row r="1506" spans="1:11" ht="20.100000000000001" customHeight="1" x14ac:dyDescent="0.3">
      <c r="A1506" s="39" t="s">
        <v>1303</v>
      </c>
      <c r="B1506" s="39" t="s">
        <v>27</v>
      </c>
      <c r="C1506" s="61">
        <v>127</v>
      </c>
      <c r="D1506" s="41" t="s">
        <v>9</v>
      </c>
      <c r="E1506" s="39" t="s">
        <v>1661</v>
      </c>
      <c r="F1506" s="42">
        <v>0</v>
      </c>
      <c r="G1506" s="43">
        <v>0</v>
      </c>
      <c r="H1506" s="44">
        <v>1</v>
      </c>
      <c r="I1506" s="39">
        <v>0</v>
      </c>
      <c r="K1506" s="46" t="str">
        <f t="shared" si="32"/>
        <v>-</v>
      </c>
    </row>
    <row r="1507" spans="1:11" ht="20.100000000000001" customHeight="1" x14ac:dyDescent="0.3">
      <c r="A1507" s="39" t="s">
        <v>1302</v>
      </c>
      <c r="B1507" s="39" t="s">
        <v>27</v>
      </c>
      <c r="C1507" s="61">
        <v>8</v>
      </c>
      <c r="D1507" s="41">
        <v>5</v>
      </c>
      <c r="E1507" s="39" t="s">
        <v>1662</v>
      </c>
      <c r="F1507" s="42">
        <v>0</v>
      </c>
      <c r="G1507" s="43">
        <v>0</v>
      </c>
      <c r="H1507" s="44">
        <v>1</v>
      </c>
      <c r="I1507" s="39">
        <v>0</v>
      </c>
      <c r="K1507" s="46">
        <f t="shared" si="32"/>
        <v>5</v>
      </c>
    </row>
    <row r="1508" spans="1:11" ht="20.100000000000001" customHeight="1" x14ac:dyDescent="0.3">
      <c r="A1508" s="39" t="s">
        <v>1302</v>
      </c>
      <c r="B1508" s="39" t="s">
        <v>27</v>
      </c>
      <c r="C1508" s="61">
        <v>17</v>
      </c>
      <c r="D1508" s="41">
        <v>4</v>
      </c>
      <c r="E1508" s="39" t="s">
        <v>1662</v>
      </c>
      <c r="F1508" s="42">
        <v>0</v>
      </c>
      <c r="G1508" s="43">
        <v>0</v>
      </c>
      <c r="H1508" s="44">
        <v>1</v>
      </c>
      <c r="I1508" s="39">
        <v>0</v>
      </c>
      <c r="K1508" s="46">
        <f t="shared" si="32"/>
        <v>4</v>
      </c>
    </row>
    <row r="1509" spans="1:11" ht="20.100000000000001" customHeight="1" x14ac:dyDescent="0.3">
      <c r="A1509" s="39" t="s">
        <v>16</v>
      </c>
      <c r="B1509" s="39" t="s">
        <v>1741</v>
      </c>
      <c r="C1509" s="61" t="s">
        <v>9</v>
      </c>
      <c r="D1509" s="41" t="s">
        <v>9</v>
      </c>
      <c r="E1509" s="39" t="s">
        <v>1663</v>
      </c>
      <c r="F1509" s="42">
        <v>-0.03</v>
      </c>
      <c r="G1509" s="43">
        <v>0.03</v>
      </c>
      <c r="H1509" s="44">
        <v>1</v>
      </c>
      <c r="I1509" s="39">
        <v>0</v>
      </c>
      <c r="K1509" s="46" t="str">
        <f t="shared" si="32"/>
        <v>-</v>
      </c>
    </row>
    <row r="1510" spans="1:11" ht="20.100000000000001" customHeight="1" x14ac:dyDescent="0.3">
      <c r="A1510" s="39" t="s">
        <v>1302</v>
      </c>
      <c r="B1510" s="39" t="s">
        <v>30</v>
      </c>
      <c r="C1510" s="61">
        <v>17</v>
      </c>
      <c r="D1510" s="41">
        <v>4</v>
      </c>
      <c r="E1510" s="39" t="s">
        <v>1664</v>
      </c>
      <c r="F1510" s="42">
        <v>0</v>
      </c>
      <c r="G1510" s="43">
        <v>0</v>
      </c>
      <c r="H1510" s="44">
        <v>1</v>
      </c>
      <c r="I1510" s="39">
        <v>0</v>
      </c>
      <c r="K1510" s="46">
        <f t="shared" si="32"/>
        <v>4</v>
      </c>
    </row>
    <row r="1511" spans="1:11" ht="20.100000000000001" customHeight="1" x14ac:dyDescent="0.3">
      <c r="A1511" s="39" t="s">
        <v>1302</v>
      </c>
      <c r="B1511" s="39" t="s">
        <v>30</v>
      </c>
      <c r="C1511" s="61">
        <v>8</v>
      </c>
      <c r="D1511" s="41">
        <v>5</v>
      </c>
      <c r="E1511" s="39" t="s">
        <v>1664</v>
      </c>
      <c r="F1511" s="42">
        <v>0</v>
      </c>
      <c r="G1511" s="43">
        <v>0</v>
      </c>
      <c r="H1511" s="44">
        <v>1</v>
      </c>
      <c r="I1511" s="39">
        <v>0</v>
      </c>
      <c r="K1511" s="46">
        <f t="shared" si="32"/>
        <v>5</v>
      </c>
    </row>
    <row r="1512" spans="1:11" ht="20.100000000000001" customHeight="1" x14ac:dyDescent="0.3">
      <c r="A1512" s="39" t="s">
        <v>1303</v>
      </c>
      <c r="B1512" s="39" t="s">
        <v>30</v>
      </c>
      <c r="C1512" s="61">
        <v>127</v>
      </c>
      <c r="D1512" s="41" t="s">
        <v>9</v>
      </c>
      <c r="E1512" s="39" t="s">
        <v>1665</v>
      </c>
      <c r="F1512" s="42">
        <v>0</v>
      </c>
      <c r="G1512" s="43">
        <v>0</v>
      </c>
      <c r="H1512" s="44">
        <v>1</v>
      </c>
      <c r="I1512" s="39">
        <v>0</v>
      </c>
      <c r="K1512" s="46" t="str">
        <f t="shared" si="32"/>
        <v>-</v>
      </c>
    </row>
    <row r="1513" spans="1:11" ht="20.100000000000001" customHeight="1" x14ac:dyDescent="0.3">
      <c r="A1513" s="39" t="s">
        <v>912</v>
      </c>
      <c r="B1513" s="39" t="s">
        <v>15</v>
      </c>
      <c r="C1513" s="61" t="s">
        <v>9</v>
      </c>
      <c r="D1513" s="41" t="s">
        <v>9</v>
      </c>
      <c r="E1513" s="39" t="s">
        <v>687</v>
      </c>
      <c r="F1513" s="42">
        <v>0</v>
      </c>
      <c r="G1513" s="43">
        <v>0</v>
      </c>
      <c r="H1513" s="44">
        <v>1</v>
      </c>
      <c r="I1513" s="39">
        <v>0</v>
      </c>
      <c r="K1513" s="46" t="str">
        <f t="shared" si="32"/>
        <v>-</v>
      </c>
    </row>
    <row r="1514" spans="1:11" ht="20.100000000000001" customHeight="1" x14ac:dyDescent="0.3">
      <c r="A1514" s="39" t="s">
        <v>912</v>
      </c>
      <c r="B1514" s="39" t="s">
        <v>10</v>
      </c>
      <c r="C1514" s="61">
        <v>3</v>
      </c>
      <c r="D1514" s="41" t="s">
        <v>9</v>
      </c>
      <c r="E1514" s="39" t="s">
        <v>688</v>
      </c>
      <c r="F1514" s="42">
        <v>2.95</v>
      </c>
      <c r="G1514" s="43">
        <v>3.05</v>
      </c>
      <c r="H1514" s="44">
        <v>1</v>
      </c>
      <c r="I1514" s="39">
        <v>0</v>
      </c>
      <c r="K1514" s="46" t="str">
        <f t="shared" si="32"/>
        <v>-</v>
      </c>
    </row>
    <row r="1515" spans="1:11" ht="20.100000000000001" customHeight="1" x14ac:dyDescent="0.3">
      <c r="A1515" s="39" t="s">
        <v>912</v>
      </c>
      <c r="B1515" s="39" t="s">
        <v>12</v>
      </c>
      <c r="C1515" s="61" t="s">
        <v>9</v>
      </c>
      <c r="D1515" s="41" t="s">
        <v>9</v>
      </c>
      <c r="E1515" s="39" t="s">
        <v>689</v>
      </c>
      <c r="F1515" s="42">
        <v>0</v>
      </c>
      <c r="G1515" s="43">
        <v>0</v>
      </c>
      <c r="H1515" s="44">
        <v>1</v>
      </c>
      <c r="I1515" s="39">
        <v>0</v>
      </c>
      <c r="K1515" s="46" t="str">
        <f t="shared" si="32"/>
        <v>-</v>
      </c>
    </row>
    <row r="1516" spans="1:11" ht="20.100000000000001" customHeight="1" x14ac:dyDescent="0.3">
      <c r="A1516" s="39" t="s">
        <v>1303</v>
      </c>
      <c r="B1516" s="39" t="s">
        <v>27</v>
      </c>
      <c r="C1516" s="61">
        <v>130</v>
      </c>
      <c r="D1516" s="41" t="s">
        <v>9</v>
      </c>
      <c r="E1516" s="39" t="s">
        <v>1191</v>
      </c>
      <c r="F1516" s="42">
        <v>0</v>
      </c>
      <c r="G1516" s="43">
        <v>0</v>
      </c>
      <c r="H1516" s="44">
        <v>1</v>
      </c>
      <c r="I1516" s="39">
        <v>0</v>
      </c>
      <c r="K1516" s="46" t="str">
        <f t="shared" si="32"/>
        <v>-</v>
      </c>
    </row>
    <row r="1517" spans="1:11" ht="20.100000000000001" customHeight="1" x14ac:dyDescent="0.3">
      <c r="A1517" s="39" t="s">
        <v>1302</v>
      </c>
      <c r="B1517" s="39" t="s">
        <v>27</v>
      </c>
      <c r="C1517" s="61">
        <v>30</v>
      </c>
      <c r="D1517" s="41">
        <v>2</v>
      </c>
      <c r="E1517" s="39" t="s">
        <v>1191</v>
      </c>
      <c r="F1517" s="42">
        <v>0</v>
      </c>
      <c r="G1517" s="43">
        <v>0</v>
      </c>
      <c r="H1517" s="44">
        <v>1</v>
      </c>
      <c r="I1517" s="39">
        <v>0</v>
      </c>
      <c r="K1517" s="46">
        <f t="shared" si="32"/>
        <v>2</v>
      </c>
    </row>
    <row r="1518" spans="1:11" ht="20.100000000000001" customHeight="1" x14ac:dyDescent="0.3">
      <c r="A1518" s="39" t="s">
        <v>1302</v>
      </c>
      <c r="B1518" s="39" t="s">
        <v>27</v>
      </c>
      <c r="C1518" s="61">
        <v>8</v>
      </c>
      <c r="D1518" s="41">
        <v>1</v>
      </c>
      <c r="E1518" s="39" t="s">
        <v>1191</v>
      </c>
      <c r="F1518" s="42">
        <v>0</v>
      </c>
      <c r="G1518" s="43">
        <v>0</v>
      </c>
      <c r="H1518" s="44">
        <v>1</v>
      </c>
      <c r="I1518" s="39">
        <v>0</v>
      </c>
      <c r="K1518" s="46">
        <f t="shared" si="32"/>
        <v>1</v>
      </c>
    </row>
    <row r="1519" spans="1:11" ht="20.100000000000001" customHeight="1" x14ac:dyDescent="0.3">
      <c r="A1519" s="39" t="s">
        <v>16</v>
      </c>
      <c r="B1519" s="39" t="s">
        <v>1741</v>
      </c>
      <c r="C1519" s="61" t="s">
        <v>9</v>
      </c>
      <c r="D1519" s="41" t="s">
        <v>9</v>
      </c>
      <c r="E1519" s="39" t="s">
        <v>690</v>
      </c>
      <c r="F1519" s="42">
        <v>2.98</v>
      </c>
      <c r="G1519" s="43">
        <v>3.02</v>
      </c>
      <c r="H1519" s="44">
        <v>1</v>
      </c>
      <c r="I1519" s="39">
        <v>0</v>
      </c>
      <c r="K1519" s="46" t="str">
        <f t="shared" si="32"/>
        <v>-</v>
      </c>
    </row>
    <row r="1520" spans="1:11" ht="20.100000000000001" customHeight="1" x14ac:dyDescent="0.3">
      <c r="A1520" s="39" t="s">
        <v>1302</v>
      </c>
      <c r="B1520" s="39" t="s">
        <v>30</v>
      </c>
      <c r="C1520" s="61">
        <v>8</v>
      </c>
      <c r="D1520" s="41">
        <v>1</v>
      </c>
      <c r="E1520" s="39" t="s">
        <v>1192</v>
      </c>
      <c r="F1520" s="42">
        <v>0</v>
      </c>
      <c r="G1520" s="43">
        <v>0</v>
      </c>
      <c r="H1520" s="44">
        <v>1</v>
      </c>
      <c r="I1520" s="39">
        <v>0</v>
      </c>
      <c r="K1520" s="46">
        <f t="shared" si="32"/>
        <v>1</v>
      </c>
    </row>
    <row r="1521" spans="1:11" ht="20.100000000000001" customHeight="1" x14ac:dyDescent="0.3">
      <c r="A1521" s="39" t="s">
        <v>1302</v>
      </c>
      <c r="B1521" s="39" t="s">
        <v>30</v>
      </c>
      <c r="C1521" s="61">
        <v>30</v>
      </c>
      <c r="D1521" s="41">
        <v>2</v>
      </c>
      <c r="E1521" s="39" t="s">
        <v>1192</v>
      </c>
      <c r="F1521" s="42">
        <v>0</v>
      </c>
      <c r="G1521" s="43">
        <v>0</v>
      </c>
      <c r="H1521" s="44">
        <v>1</v>
      </c>
      <c r="I1521" s="39">
        <v>0</v>
      </c>
      <c r="K1521" s="46">
        <f t="shared" si="32"/>
        <v>2</v>
      </c>
    </row>
    <row r="1522" spans="1:11" ht="20.100000000000001" customHeight="1" x14ac:dyDescent="0.3">
      <c r="A1522" s="39" t="s">
        <v>1303</v>
      </c>
      <c r="B1522" s="39" t="s">
        <v>30</v>
      </c>
      <c r="C1522" s="61">
        <v>130</v>
      </c>
      <c r="D1522" s="41" t="s">
        <v>9</v>
      </c>
      <c r="E1522" s="39" t="s">
        <v>1192</v>
      </c>
      <c r="F1522" s="42">
        <v>0</v>
      </c>
      <c r="G1522" s="43">
        <v>0</v>
      </c>
      <c r="H1522" s="44">
        <v>1</v>
      </c>
      <c r="I1522" s="39">
        <v>0</v>
      </c>
      <c r="K1522" s="46" t="str">
        <f t="shared" si="32"/>
        <v>-</v>
      </c>
    </row>
    <row r="1523" spans="1:11" ht="20.100000000000001" customHeight="1" x14ac:dyDescent="0.3">
      <c r="A1523" s="39" t="s">
        <v>1303</v>
      </c>
      <c r="B1523" s="39" t="s">
        <v>27</v>
      </c>
      <c r="C1523" s="61">
        <v>127</v>
      </c>
      <c r="D1523" s="41" t="s">
        <v>9</v>
      </c>
      <c r="E1523" s="39" t="s">
        <v>1666</v>
      </c>
      <c r="F1523" s="42">
        <v>0</v>
      </c>
      <c r="G1523" s="43">
        <v>0</v>
      </c>
      <c r="H1523" s="44">
        <v>1</v>
      </c>
      <c r="I1523" s="39">
        <v>0</v>
      </c>
      <c r="K1523" s="46" t="str">
        <f t="shared" si="32"/>
        <v>-</v>
      </c>
    </row>
    <row r="1524" spans="1:11" ht="20.100000000000001" customHeight="1" x14ac:dyDescent="0.3">
      <c r="A1524" s="39" t="s">
        <v>1302</v>
      </c>
      <c r="B1524" s="39" t="s">
        <v>27</v>
      </c>
      <c r="C1524" s="61">
        <v>8</v>
      </c>
      <c r="D1524" s="41">
        <v>5</v>
      </c>
      <c r="E1524" s="39" t="s">
        <v>1667</v>
      </c>
      <c r="F1524" s="42">
        <v>0</v>
      </c>
      <c r="G1524" s="43">
        <v>0</v>
      </c>
      <c r="H1524" s="44">
        <v>1</v>
      </c>
      <c r="I1524" s="39">
        <v>0</v>
      </c>
      <c r="K1524" s="46">
        <f t="shared" si="32"/>
        <v>5</v>
      </c>
    </row>
    <row r="1525" spans="1:11" ht="20.100000000000001" customHeight="1" x14ac:dyDescent="0.3">
      <c r="A1525" s="39" t="s">
        <v>1302</v>
      </c>
      <c r="B1525" s="39" t="s">
        <v>27</v>
      </c>
      <c r="C1525" s="61">
        <v>17</v>
      </c>
      <c r="D1525" s="41">
        <v>4</v>
      </c>
      <c r="E1525" s="39" t="s">
        <v>1667</v>
      </c>
      <c r="F1525" s="42">
        <v>0</v>
      </c>
      <c r="G1525" s="43">
        <v>0</v>
      </c>
      <c r="H1525" s="44">
        <v>1</v>
      </c>
      <c r="I1525" s="39">
        <v>0</v>
      </c>
      <c r="K1525" s="46">
        <f t="shared" si="32"/>
        <v>4</v>
      </c>
    </row>
    <row r="1526" spans="1:11" ht="20.100000000000001" customHeight="1" x14ac:dyDescent="0.3">
      <c r="A1526" s="39" t="s">
        <v>16</v>
      </c>
      <c r="B1526" s="39" t="s">
        <v>1741</v>
      </c>
      <c r="C1526" s="61" t="s">
        <v>9</v>
      </c>
      <c r="D1526" s="41" t="s">
        <v>9</v>
      </c>
      <c r="E1526" s="39" t="s">
        <v>1668</v>
      </c>
      <c r="F1526" s="42">
        <v>1.36</v>
      </c>
      <c r="G1526" s="43">
        <v>1.46</v>
      </c>
      <c r="H1526" s="44">
        <v>1</v>
      </c>
      <c r="I1526" s="39">
        <v>0</v>
      </c>
      <c r="K1526" s="46" t="str">
        <f t="shared" si="32"/>
        <v>-</v>
      </c>
    </row>
    <row r="1527" spans="1:11" ht="20.100000000000001" customHeight="1" x14ac:dyDescent="0.3">
      <c r="A1527" s="39" t="s">
        <v>1302</v>
      </c>
      <c r="B1527" s="39" t="s">
        <v>30</v>
      </c>
      <c r="C1527" s="61">
        <v>17</v>
      </c>
      <c r="D1527" s="41">
        <v>4</v>
      </c>
      <c r="E1527" s="39" t="s">
        <v>1669</v>
      </c>
      <c r="F1527" s="42">
        <v>0</v>
      </c>
      <c r="G1527" s="43">
        <v>0</v>
      </c>
      <c r="H1527" s="44">
        <v>1</v>
      </c>
      <c r="I1527" s="39">
        <v>0</v>
      </c>
      <c r="K1527" s="46">
        <f t="shared" si="32"/>
        <v>4</v>
      </c>
    </row>
    <row r="1528" spans="1:11" ht="20.100000000000001" customHeight="1" x14ac:dyDescent="0.3">
      <c r="A1528" s="39" t="s">
        <v>1302</v>
      </c>
      <c r="B1528" s="39" t="s">
        <v>30</v>
      </c>
      <c r="C1528" s="61">
        <v>8</v>
      </c>
      <c r="D1528" s="41">
        <v>5</v>
      </c>
      <c r="E1528" s="39" t="s">
        <v>1669</v>
      </c>
      <c r="F1528" s="42">
        <v>0</v>
      </c>
      <c r="G1528" s="43">
        <v>0</v>
      </c>
      <c r="H1528" s="44">
        <v>1</v>
      </c>
      <c r="I1528" s="39">
        <v>0</v>
      </c>
      <c r="K1528" s="46">
        <f t="shared" si="32"/>
        <v>5</v>
      </c>
    </row>
    <row r="1529" spans="1:11" ht="20.100000000000001" customHeight="1" x14ac:dyDescent="0.3">
      <c r="A1529" s="39" t="s">
        <v>1303</v>
      </c>
      <c r="B1529" s="39" t="s">
        <v>30</v>
      </c>
      <c r="C1529" s="61">
        <v>127</v>
      </c>
      <c r="D1529" s="41" t="s">
        <v>9</v>
      </c>
      <c r="E1529" s="39" t="s">
        <v>1670</v>
      </c>
      <c r="F1529" s="42">
        <v>0</v>
      </c>
      <c r="G1529" s="43">
        <v>0</v>
      </c>
      <c r="H1529" s="44">
        <v>1</v>
      </c>
      <c r="I1529" s="39">
        <v>0</v>
      </c>
      <c r="K1529" s="46" t="str">
        <f t="shared" si="32"/>
        <v>-</v>
      </c>
    </row>
    <row r="1530" spans="1:11" ht="20.100000000000001" customHeight="1" x14ac:dyDescent="0.3">
      <c r="A1530" s="39" t="s">
        <v>912</v>
      </c>
      <c r="B1530" s="39" t="s">
        <v>15</v>
      </c>
      <c r="C1530" s="61" t="s">
        <v>9</v>
      </c>
      <c r="D1530" s="41" t="s">
        <v>9</v>
      </c>
      <c r="E1530" s="39" t="s">
        <v>691</v>
      </c>
      <c r="F1530" s="42">
        <v>0</v>
      </c>
      <c r="G1530" s="43">
        <v>0</v>
      </c>
      <c r="H1530" s="44">
        <v>1</v>
      </c>
      <c r="I1530" s="39">
        <v>0</v>
      </c>
      <c r="K1530" s="46" t="str">
        <f t="shared" si="32"/>
        <v>-</v>
      </c>
    </row>
    <row r="1531" spans="1:11" ht="20.100000000000001" customHeight="1" x14ac:dyDescent="0.3">
      <c r="A1531" s="39" t="s">
        <v>912</v>
      </c>
      <c r="B1531" s="39" t="s">
        <v>10</v>
      </c>
      <c r="C1531" s="61">
        <v>6</v>
      </c>
      <c r="D1531" s="41" t="s">
        <v>9</v>
      </c>
      <c r="E1531" s="39" t="s">
        <v>692</v>
      </c>
      <c r="F1531" s="42">
        <v>5.95</v>
      </c>
      <c r="G1531" s="43">
        <v>6.05</v>
      </c>
      <c r="H1531" s="44">
        <v>1</v>
      </c>
      <c r="I1531" s="39">
        <v>0</v>
      </c>
      <c r="K1531" s="46" t="str">
        <f t="shared" si="32"/>
        <v>-</v>
      </c>
    </row>
    <row r="1532" spans="1:11" ht="20.100000000000001" customHeight="1" x14ac:dyDescent="0.3">
      <c r="A1532" s="39" t="s">
        <v>912</v>
      </c>
      <c r="B1532" s="39" t="s">
        <v>12</v>
      </c>
      <c r="C1532" s="61" t="s">
        <v>9</v>
      </c>
      <c r="D1532" s="41" t="s">
        <v>9</v>
      </c>
      <c r="E1532" s="39" t="s">
        <v>693</v>
      </c>
      <c r="F1532" s="42">
        <v>0</v>
      </c>
      <c r="G1532" s="43">
        <v>0</v>
      </c>
      <c r="H1532" s="44">
        <v>1</v>
      </c>
      <c r="I1532" s="39">
        <v>0</v>
      </c>
      <c r="K1532" s="46" t="str">
        <f t="shared" si="32"/>
        <v>-</v>
      </c>
    </row>
    <row r="1533" spans="1:11" ht="20.100000000000001" customHeight="1" x14ac:dyDescent="0.3">
      <c r="A1533" s="39" t="s">
        <v>1303</v>
      </c>
      <c r="B1533" s="39" t="s">
        <v>27</v>
      </c>
      <c r="C1533" s="61">
        <v>130</v>
      </c>
      <c r="D1533" s="41" t="s">
        <v>9</v>
      </c>
      <c r="E1533" s="39" t="s">
        <v>1193</v>
      </c>
      <c r="F1533" s="42">
        <v>0</v>
      </c>
      <c r="G1533" s="43">
        <v>0</v>
      </c>
      <c r="H1533" s="44">
        <v>1</v>
      </c>
      <c r="I1533" s="39">
        <v>0</v>
      </c>
      <c r="K1533" s="46" t="str">
        <f t="shared" si="32"/>
        <v>-</v>
      </c>
    </row>
    <row r="1534" spans="1:11" ht="20.100000000000001" customHeight="1" x14ac:dyDescent="0.3">
      <c r="A1534" s="39" t="s">
        <v>1302</v>
      </c>
      <c r="B1534" s="39" t="s">
        <v>27</v>
      </c>
      <c r="C1534" s="61">
        <v>30</v>
      </c>
      <c r="D1534" s="41">
        <v>2</v>
      </c>
      <c r="E1534" s="39" t="s">
        <v>1193</v>
      </c>
      <c r="F1534" s="42">
        <v>0</v>
      </c>
      <c r="G1534" s="43">
        <v>0</v>
      </c>
      <c r="H1534" s="44">
        <v>1</v>
      </c>
      <c r="I1534" s="39">
        <v>0</v>
      </c>
      <c r="K1534" s="46">
        <f t="shared" si="32"/>
        <v>2</v>
      </c>
    </row>
    <row r="1535" spans="1:11" ht="20.100000000000001" customHeight="1" x14ac:dyDescent="0.3">
      <c r="A1535" s="39" t="s">
        <v>1302</v>
      </c>
      <c r="B1535" s="39" t="s">
        <v>27</v>
      </c>
      <c r="C1535" s="61">
        <v>8</v>
      </c>
      <c r="D1535" s="41">
        <v>1</v>
      </c>
      <c r="E1535" s="39" t="s">
        <v>1193</v>
      </c>
      <c r="F1535" s="42">
        <v>0</v>
      </c>
      <c r="G1535" s="43">
        <v>0</v>
      </c>
      <c r="H1535" s="44">
        <v>1</v>
      </c>
      <c r="I1535" s="39">
        <v>0</v>
      </c>
      <c r="K1535" s="46">
        <f t="shared" si="32"/>
        <v>1</v>
      </c>
    </row>
    <row r="1536" spans="1:11" ht="20.100000000000001" customHeight="1" x14ac:dyDescent="0.3">
      <c r="A1536" s="39" t="s">
        <v>16</v>
      </c>
      <c r="B1536" s="39" t="s">
        <v>1741</v>
      </c>
      <c r="C1536" s="61" t="s">
        <v>9</v>
      </c>
      <c r="D1536" s="41" t="s">
        <v>9</v>
      </c>
      <c r="E1536" s="39" t="s">
        <v>694</v>
      </c>
      <c r="F1536" s="42">
        <v>5.98</v>
      </c>
      <c r="G1536" s="43">
        <v>6.02</v>
      </c>
      <c r="H1536" s="44">
        <v>1</v>
      </c>
      <c r="I1536" s="39">
        <v>0</v>
      </c>
      <c r="K1536" s="46" t="str">
        <f t="shared" si="32"/>
        <v>-</v>
      </c>
    </row>
    <row r="1537" spans="1:11" ht="20.100000000000001" customHeight="1" x14ac:dyDescent="0.3">
      <c r="A1537" s="39" t="s">
        <v>1302</v>
      </c>
      <c r="B1537" s="39" t="s">
        <v>30</v>
      </c>
      <c r="C1537" s="61">
        <v>8</v>
      </c>
      <c r="D1537" s="41">
        <v>1</v>
      </c>
      <c r="E1537" s="39" t="s">
        <v>1194</v>
      </c>
      <c r="F1537" s="42">
        <v>0</v>
      </c>
      <c r="G1537" s="43">
        <v>0</v>
      </c>
      <c r="H1537" s="44">
        <v>1</v>
      </c>
      <c r="I1537" s="39">
        <v>0</v>
      </c>
      <c r="K1537" s="46">
        <f t="shared" si="32"/>
        <v>1</v>
      </c>
    </row>
    <row r="1538" spans="1:11" ht="20.100000000000001" customHeight="1" x14ac:dyDescent="0.3">
      <c r="A1538" s="39" t="s">
        <v>1302</v>
      </c>
      <c r="B1538" s="39" t="s">
        <v>30</v>
      </c>
      <c r="C1538" s="61">
        <v>30</v>
      </c>
      <c r="D1538" s="41">
        <v>2</v>
      </c>
      <c r="E1538" s="39" t="s">
        <v>1194</v>
      </c>
      <c r="F1538" s="42">
        <v>0</v>
      </c>
      <c r="G1538" s="43">
        <v>0</v>
      </c>
      <c r="H1538" s="44">
        <v>1</v>
      </c>
      <c r="I1538" s="39">
        <v>0</v>
      </c>
      <c r="K1538" s="46">
        <f t="shared" ref="K1538:K1601" si="33">IF(ISNUMBER(SEARCH("MK_", A1538)), IF(ISNUMBER(SEARCH("1", A1538)), 1, IF(ISNUMBER(SEARCH("2", A1538)), 2, IF(ISNUMBER(SEARCH("3", A1538)), 3, IF(ISNUMBER(SEARCH("4", A1538)), 4, IF(ISNUMBER(SEARCH("5", A1538)), 5, "-"))))),D1538)</f>
        <v>2</v>
      </c>
    </row>
    <row r="1539" spans="1:11" ht="20.100000000000001" customHeight="1" x14ac:dyDescent="0.3">
      <c r="A1539" s="39" t="s">
        <v>1303</v>
      </c>
      <c r="B1539" s="39" t="s">
        <v>30</v>
      </c>
      <c r="C1539" s="61">
        <v>130</v>
      </c>
      <c r="D1539" s="41" t="s">
        <v>9</v>
      </c>
      <c r="E1539" s="39" t="s">
        <v>1194</v>
      </c>
      <c r="F1539" s="42">
        <v>0</v>
      </c>
      <c r="G1539" s="43">
        <v>0</v>
      </c>
      <c r="H1539" s="44">
        <v>1</v>
      </c>
      <c r="I1539" s="39">
        <v>0</v>
      </c>
      <c r="K1539" s="46" t="str">
        <f t="shared" si="33"/>
        <v>-</v>
      </c>
    </row>
    <row r="1540" spans="1:11" ht="20.100000000000001" customHeight="1" x14ac:dyDescent="0.3">
      <c r="A1540" s="39" t="s">
        <v>1303</v>
      </c>
      <c r="B1540" s="39" t="s">
        <v>27</v>
      </c>
      <c r="C1540" s="61">
        <v>127</v>
      </c>
      <c r="D1540" s="41" t="s">
        <v>9</v>
      </c>
      <c r="E1540" s="39" t="s">
        <v>1671</v>
      </c>
      <c r="F1540" s="42">
        <v>0</v>
      </c>
      <c r="G1540" s="43">
        <v>0</v>
      </c>
      <c r="H1540" s="44">
        <v>1</v>
      </c>
      <c r="I1540" s="39">
        <v>0</v>
      </c>
      <c r="K1540" s="46" t="str">
        <f t="shared" si="33"/>
        <v>-</v>
      </c>
    </row>
    <row r="1541" spans="1:11" ht="20.100000000000001" customHeight="1" x14ac:dyDescent="0.3">
      <c r="A1541" s="39" t="s">
        <v>1302</v>
      </c>
      <c r="B1541" s="39" t="s">
        <v>27</v>
      </c>
      <c r="C1541" s="61">
        <v>8</v>
      </c>
      <c r="D1541" s="41">
        <v>5</v>
      </c>
      <c r="E1541" s="39" t="s">
        <v>1672</v>
      </c>
      <c r="F1541" s="42">
        <v>0</v>
      </c>
      <c r="G1541" s="43">
        <v>0</v>
      </c>
      <c r="H1541" s="44">
        <v>1</v>
      </c>
      <c r="I1541" s="39">
        <v>0</v>
      </c>
      <c r="K1541" s="46">
        <f t="shared" si="33"/>
        <v>5</v>
      </c>
    </row>
    <row r="1542" spans="1:11" ht="20.100000000000001" customHeight="1" x14ac:dyDescent="0.3">
      <c r="A1542" s="39" t="s">
        <v>1302</v>
      </c>
      <c r="B1542" s="39" t="s">
        <v>27</v>
      </c>
      <c r="C1542" s="61">
        <v>17</v>
      </c>
      <c r="D1542" s="41">
        <v>4</v>
      </c>
      <c r="E1542" s="39" t="s">
        <v>1672</v>
      </c>
      <c r="F1542" s="42">
        <v>0</v>
      </c>
      <c r="G1542" s="43">
        <v>0</v>
      </c>
      <c r="H1542" s="44">
        <v>1</v>
      </c>
      <c r="I1542" s="39">
        <v>0</v>
      </c>
      <c r="K1542" s="46">
        <f t="shared" si="33"/>
        <v>4</v>
      </c>
    </row>
    <row r="1543" spans="1:11" ht="20.100000000000001" customHeight="1" x14ac:dyDescent="0.3">
      <c r="A1543" s="39" t="s">
        <v>16</v>
      </c>
      <c r="B1543" s="39" t="s">
        <v>1741</v>
      </c>
      <c r="C1543" s="61" t="s">
        <v>9</v>
      </c>
      <c r="D1543" s="41" t="s">
        <v>9</v>
      </c>
      <c r="E1543" s="39" t="s">
        <v>1673</v>
      </c>
      <c r="F1543" s="42">
        <v>2.74</v>
      </c>
      <c r="G1543" s="43">
        <v>2.9</v>
      </c>
      <c r="H1543" s="44">
        <v>1</v>
      </c>
      <c r="I1543" s="39">
        <v>0</v>
      </c>
      <c r="K1543" s="46" t="str">
        <f t="shared" si="33"/>
        <v>-</v>
      </c>
    </row>
    <row r="1544" spans="1:11" ht="20.100000000000001" customHeight="1" x14ac:dyDescent="0.3">
      <c r="A1544" s="39" t="s">
        <v>1302</v>
      </c>
      <c r="B1544" s="39" t="s">
        <v>30</v>
      </c>
      <c r="C1544" s="61">
        <v>17</v>
      </c>
      <c r="D1544" s="41">
        <v>4</v>
      </c>
      <c r="E1544" s="39" t="s">
        <v>1674</v>
      </c>
      <c r="F1544" s="42">
        <v>0</v>
      </c>
      <c r="G1544" s="43">
        <v>0</v>
      </c>
      <c r="H1544" s="44">
        <v>1</v>
      </c>
      <c r="I1544" s="39">
        <v>0</v>
      </c>
      <c r="K1544" s="46">
        <f t="shared" si="33"/>
        <v>4</v>
      </c>
    </row>
    <row r="1545" spans="1:11" ht="20.100000000000001" customHeight="1" x14ac:dyDescent="0.3">
      <c r="A1545" s="39" t="s">
        <v>1302</v>
      </c>
      <c r="B1545" s="39" t="s">
        <v>30</v>
      </c>
      <c r="C1545" s="61">
        <v>8</v>
      </c>
      <c r="D1545" s="41">
        <v>5</v>
      </c>
      <c r="E1545" s="39" t="s">
        <v>1674</v>
      </c>
      <c r="F1545" s="42">
        <v>0</v>
      </c>
      <c r="G1545" s="43">
        <v>0</v>
      </c>
      <c r="H1545" s="44">
        <v>1</v>
      </c>
      <c r="I1545" s="39">
        <v>0</v>
      </c>
      <c r="K1545" s="46">
        <f t="shared" si="33"/>
        <v>5</v>
      </c>
    </row>
    <row r="1546" spans="1:11" ht="20.100000000000001" customHeight="1" x14ac:dyDescent="0.3">
      <c r="A1546" s="39" t="s">
        <v>1303</v>
      </c>
      <c r="B1546" s="39" t="s">
        <v>30</v>
      </c>
      <c r="C1546" s="61" t="s">
        <v>1187</v>
      </c>
      <c r="D1546" s="41" t="s">
        <v>9</v>
      </c>
      <c r="E1546" s="39" t="s">
        <v>1675</v>
      </c>
      <c r="F1546" s="42">
        <v>0</v>
      </c>
      <c r="G1546" s="43">
        <v>0</v>
      </c>
      <c r="H1546" s="44">
        <v>1</v>
      </c>
      <c r="I1546" s="39">
        <v>0</v>
      </c>
      <c r="K1546" s="46" t="str">
        <f t="shared" si="33"/>
        <v>-</v>
      </c>
    </row>
    <row r="1547" spans="1:11" ht="20.100000000000001" customHeight="1" x14ac:dyDescent="0.3">
      <c r="A1547" s="39" t="s">
        <v>912</v>
      </c>
      <c r="B1547" s="39" t="s">
        <v>15</v>
      </c>
      <c r="C1547" s="61" t="s">
        <v>9</v>
      </c>
      <c r="D1547" s="41" t="s">
        <v>9</v>
      </c>
      <c r="E1547" s="39" t="s">
        <v>695</v>
      </c>
      <c r="F1547" s="42">
        <v>0</v>
      </c>
      <c r="G1547" s="43">
        <v>0</v>
      </c>
      <c r="H1547" s="44">
        <v>1</v>
      </c>
      <c r="I1547" s="39">
        <v>0</v>
      </c>
      <c r="K1547" s="46" t="str">
        <f t="shared" si="33"/>
        <v>-</v>
      </c>
    </row>
    <row r="1548" spans="1:11" ht="20.100000000000001" customHeight="1" x14ac:dyDescent="0.3">
      <c r="A1548" s="39" t="s">
        <v>1295</v>
      </c>
      <c r="B1548" s="39" t="s">
        <v>1342</v>
      </c>
      <c r="C1548" s="61">
        <v>95</v>
      </c>
      <c r="D1548" s="41" t="s">
        <v>9</v>
      </c>
      <c r="E1548" s="39" t="s">
        <v>1319</v>
      </c>
      <c r="F1548" s="42">
        <v>0</v>
      </c>
      <c r="G1548" s="43">
        <v>0</v>
      </c>
      <c r="H1548" s="44">
        <v>1</v>
      </c>
      <c r="I1548" s="39">
        <v>0</v>
      </c>
      <c r="K1548" s="46" t="str">
        <f t="shared" si="33"/>
        <v>-</v>
      </c>
    </row>
    <row r="1549" spans="1:11" ht="20.100000000000001" customHeight="1" x14ac:dyDescent="0.3">
      <c r="A1549" s="39" t="s">
        <v>1302</v>
      </c>
      <c r="B1549" s="39" t="s">
        <v>27</v>
      </c>
      <c r="C1549" s="61">
        <v>5</v>
      </c>
      <c r="D1549" s="41">
        <v>5</v>
      </c>
      <c r="E1549" s="39" t="s">
        <v>1195</v>
      </c>
      <c r="F1549" s="42">
        <v>0</v>
      </c>
      <c r="G1549" s="43">
        <v>0</v>
      </c>
      <c r="H1549" s="44">
        <v>1</v>
      </c>
      <c r="I1549" s="39">
        <v>0</v>
      </c>
      <c r="K1549" s="46">
        <f t="shared" si="33"/>
        <v>5</v>
      </c>
    </row>
    <row r="1550" spans="1:11" ht="20.100000000000001" customHeight="1" x14ac:dyDescent="0.3">
      <c r="A1550" s="39" t="s">
        <v>1302</v>
      </c>
      <c r="B1550" s="39" t="s">
        <v>27</v>
      </c>
      <c r="C1550" s="61">
        <v>17</v>
      </c>
      <c r="D1550" s="41">
        <v>4</v>
      </c>
      <c r="E1550" s="39" t="s">
        <v>1195</v>
      </c>
      <c r="F1550" s="42">
        <v>0</v>
      </c>
      <c r="G1550" s="43">
        <v>0</v>
      </c>
      <c r="H1550" s="44">
        <v>1</v>
      </c>
      <c r="I1550" s="39">
        <v>0</v>
      </c>
      <c r="K1550" s="46">
        <f t="shared" si="33"/>
        <v>4</v>
      </c>
    </row>
    <row r="1551" spans="1:11" ht="20.100000000000001" customHeight="1" x14ac:dyDescent="0.3">
      <c r="A1551" s="39" t="s">
        <v>16</v>
      </c>
      <c r="B1551" s="39" t="s">
        <v>1741</v>
      </c>
      <c r="C1551" s="61" t="s">
        <v>9</v>
      </c>
      <c r="D1551" s="41" t="s">
        <v>9</v>
      </c>
      <c r="E1551" s="39" t="s">
        <v>1501</v>
      </c>
      <c r="F1551" s="42">
        <v>2.2999999999999998</v>
      </c>
      <c r="G1551" s="43">
        <v>2.4</v>
      </c>
      <c r="H1551" s="44">
        <v>1</v>
      </c>
      <c r="I1551" s="39">
        <v>0</v>
      </c>
      <c r="K1551" s="46" t="str">
        <f t="shared" si="33"/>
        <v>-</v>
      </c>
    </row>
    <row r="1552" spans="1:11" ht="20.100000000000001" customHeight="1" x14ac:dyDescent="0.3">
      <c r="A1552" s="39" t="s">
        <v>1302</v>
      </c>
      <c r="B1552" s="39" t="s">
        <v>30</v>
      </c>
      <c r="C1552" s="61">
        <v>17</v>
      </c>
      <c r="D1552" s="41">
        <v>4</v>
      </c>
      <c r="E1552" s="39" t="s">
        <v>696</v>
      </c>
      <c r="F1552" s="42">
        <v>0</v>
      </c>
      <c r="G1552" s="43">
        <v>0</v>
      </c>
      <c r="H1552" s="44">
        <v>1</v>
      </c>
      <c r="I1552" s="39">
        <v>0</v>
      </c>
      <c r="K1552" s="46">
        <f t="shared" si="33"/>
        <v>4</v>
      </c>
    </row>
    <row r="1553" spans="1:11" ht="20.100000000000001" customHeight="1" x14ac:dyDescent="0.3">
      <c r="A1553" s="39" t="s">
        <v>1302</v>
      </c>
      <c r="B1553" s="39" t="s">
        <v>30</v>
      </c>
      <c r="C1553" s="61">
        <v>5</v>
      </c>
      <c r="D1553" s="41">
        <v>5</v>
      </c>
      <c r="E1553" s="39" t="s">
        <v>696</v>
      </c>
      <c r="F1553" s="42">
        <v>0</v>
      </c>
      <c r="G1553" s="43">
        <v>0</v>
      </c>
      <c r="H1553" s="44">
        <v>1</v>
      </c>
      <c r="I1553" s="39">
        <v>0</v>
      </c>
      <c r="K1553" s="46">
        <f t="shared" si="33"/>
        <v>5</v>
      </c>
    </row>
    <row r="1554" spans="1:11" ht="20.100000000000001" customHeight="1" x14ac:dyDescent="0.3">
      <c r="A1554" s="39" t="s">
        <v>1295</v>
      </c>
      <c r="B1554" s="39" t="s">
        <v>1343</v>
      </c>
      <c r="C1554" s="61">
        <v>95</v>
      </c>
      <c r="D1554" s="41" t="s">
        <v>9</v>
      </c>
      <c r="E1554" s="39" t="s">
        <v>1320</v>
      </c>
      <c r="F1554" s="42">
        <v>0</v>
      </c>
      <c r="G1554" s="43">
        <v>0</v>
      </c>
      <c r="H1554" s="44">
        <v>1</v>
      </c>
      <c r="I1554" s="39">
        <v>0</v>
      </c>
      <c r="K1554" s="46" t="str">
        <f t="shared" si="33"/>
        <v>-</v>
      </c>
    </row>
    <row r="1555" spans="1:11" ht="20.100000000000001" customHeight="1" x14ac:dyDescent="0.3">
      <c r="A1555" s="39" t="s">
        <v>1295</v>
      </c>
      <c r="B1555" s="39" t="s">
        <v>1342</v>
      </c>
      <c r="C1555" s="61">
        <v>96</v>
      </c>
      <c r="D1555" s="41" t="s">
        <v>9</v>
      </c>
      <c r="E1555" s="39" t="s">
        <v>1321</v>
      </c>
      <c r="F1555" s="42">
        <v>0</v>
      </c>
      <c r="G1555" s="43">
        <v>0</v>
      </c>
      <c r="H1555" s="44">
        <v>1</v>
      </c>
      <c r="I1555" s="39">
        <v>0</v>
      </c>
      <c r="K1555" s="46" t="str">
        <f t="shared" si="33"/>
        <v>-</v>
      </c>
    </row>
    <row r="1556" spans="1:11" ht="20.100000000000001" customHeight="1" x14ac:dyDescent="0.3">
      <c r="A1556" s="39" t="s">
        <v>1302</v>
      </c>
      <c r="B1556" s="39" t="s">
        <v>27</v>
      </c>
      <c r="C1556" s="61">
        <v>6</v>
      </c>
      <c r="D1556" s="41">
        <v>5</v>
      </c>
      <c r="E1556" s="39" t="s">
        <v>1196</v>
      </c>
      <c r="F1556" s="42">
        <v>0</v>
      </c>
      <c r="G1556" s="43">
        <v>0</v>
      </c>
      <c r="H1556" s="44">
        <v>1</v>
      </c>
      <c r="I1556" s="39">
        <v>0</v>
      </c>
      <c r="K1556" s="46">
        <f t="shared" si="33"/>
        <v>5</v>
      </c>
    </row>
    <row r="1557" spans="1:11" ht="20.100000000000001" customHeight="1" x14ac:dyDescent="0.3">
      <c r="A1557" s="39" t="s">
        <v>1302</v>
      </c>
      <c r="B1557" s="39" t="s">
        <v>27</v>
      </c>
      <c r="C1557" s="61">
        <v>17</v>
      </c>
      <c r="D1557" s="41">
        <v>4</v>
      </c>
      <c r="E1557" s="39" t="s">
        <v>1196</v>
      </c>
      <c r="F1557" s="42">
        <v>0</v>
      </c>
      <c r="G1557" s="43">
        <v>0</v>
      </c>
      <c r="H1557" s="44">
        <v>1</v>
      </c>
      <c r="I1557" s="39">
        <v>0</v>
      </c>
      <c r="K1557" s="46">
        <f t="shared" si="33"/>
        <v>4</v>
      </c>
    </row>
    <row r="1558" spans="1:11" ht="20.100000000000001" customHeight="1" x14ac:dyDescent="0.3">
      <c r="A1558" s="39" t="s">
        <v>16</v>
      </c>
      <c r="B1558" s="39" t="s">
        <v>1741</v>
      </c>
      <c r="C1558" s="61" t="s">
        <v>9</v>
      </c>
      <c r="D1558" s="41" t="s">
        <v>9</v>
      </c>
      <c r="E1558" s="39" t="s">
        <v>697</v>
      </c>
      <c r="F1558" s="42">
        <v>2.2999999999999998</v>
      </c>
      <c r="G1558" s="43">
        <v>2.4</v>
      </c>
      <c r="H1558" s="44">
        <v>1</v>
      </c>
      <c r="I1558" s="39">
        <v>0</v>
      </c>
      <c r="K1558" s="46" t="str">
        <f t="shared" si="33"/>
        <v>-</v>
      </c>
    </row>
    <row r="1559" spans="1:11" ht="20.100000000000001" customHeight="1" x14ac:dyDescent="0.3">
      <c r="A1559" s="39" t="s">
        <v>1302</v>
      </c>
      <c r="B1559" s="39" t="s">
        <v>30</v>
      </c>
      <c r="C1559" s="61">
        <v>17</v>
      </c>
      <c r="D1559" s="41">
        <v>4</v>
      </c>
      <c r="E1559" s="39" t="s">
        <v>698</v>
      </c>
      <c r="F1559" s="42">
        <v>0</v>
      </c>
      <c r="G1559" s="43">
        <v>0</v>
      </c>
      <c r="H1559" s="44">
        <v>1</v>
      </c>
      <c r="I1559" s="39">
        <v>0</v>
      </c>
      <c r="K1559" s="46">
        <f t="shared" si="33"/>
        <v>4</v>
      </c>
    </row>
    <row r="1560" spans="1:11" ht="20.100000000000001" customHeight="1" x14ac:dyDescent="0.3">
      <c r="A1560" s="39" t="s">
        <v>1302</v>
      </c>
      <c r="B1560" s="39" t="s">
        <v>30</v>
      </c>
      <c r="C1560" s="61">
        <v>6</v>
      </c>
      <c r="D1560" s="41">
        <v>5</v>
      </c>
      <c r="E1560" s="39" t="s">
        <v>698</v>
      </c>
      <c r="F1560" s="42">
        <v>0</v>
      </c>
      <c r="G1560" s="43">
        <v>0</v>
      </c>
      <c r="H1560" s="44">
        <v>1</v>
      </c>
      <c r="I1560" s="39">
        <v>0</v>
      </c>
      <c r="K1560" s="46">
        <f t="shared" si="33"/>
        <v>5</v>
      </c>
    </row>
    <row r="1561" spans="1:11" ht="20.100000000000001" customHeight="1" x14ac:dyDescent="0.3">
      <c r="A1561" s="39" t="s">
        <v>1295</v>
      </c>
      <c r="B1561" s="39" t="s">
        <v>1343</v>
      </c>
      <c r="C1561" s="61">
        <v>96</v>
      </c>
      <c r="D1561" s="41" t="s">
        <v>9</v>
      </c>
      <c r="E1561" s="39" t="s">
        <v>1322</v>
      </c>
      <c r="F1561" s="42">
        <v>0</v>
      </c>
      <c r="G1561" s="43">
        <v>0</v>
      </c>
      <c r="H1561" s="44">
        <v>1</v>
      </c>
      <c r="I1561" s="39">
        <v>0</v>
      </c>
      <c r="K1561" s="46" t="str">
        <f t="shared" si="33"/>
        <v>-</v>
      </c>
    </row>
    <row r="1562" spans="1:11" ht="20.100000000000001" customHeight="1" x14ac:dyDescent="0.3">
      <c r="A1562" s="39" t="s">
        <v>1295</v>
      </c>
      <c r="B1562" s="39" t="s">
        <v>1342</v>
      </c>
      <c r="C1562" s="61">
        <v>97</v>
      </c>
      <c r="D1562" s="41" t="s">
        <v>9</v>
      </c>
      <c r="E1562" s="39" t="s">
        <v>1324</v>
      </c>
      <c r="F1562" s="42">
        <v>0</v>
      </c>
      <c r="G1562" s="43">
        <v>0</v>
      </c>
      <c r="H1562" s="44">
        <v>1</v>
      </c>
      <c r="I1562" s="39">
        <v>0</v>
      </c>
      <c r="K1562" s="46" t="str">
        <f t="shared" si="33"/>
        <v>-</v>
      </c>
    </row>
    <row r="1563" spans="1:11" ht="20.100000000000001" customHeight="1" x14ac:dyDescent="0.3">
      <c r="A1563" s="39" t="s">
        <v>1302</v>
      </c>
      <c r="B1563" s="39" t="s">
        <v>27</v>
      </c>
      <c r="C1563" s="61">
        <v>7</v>
      </c>
      <c r="D1563" s="41">
        <v>5</v>
      </c>
      <c r="E1563" s="39" t="s">
        <v>1197</v>
      </c>
      <c r="F1563" s="42">
        <v>0</v>
      </c>
      <c r="G1563" s="43">
        <v>0</v>
      </c>
      <c r="H1563" s="44">
        <v>1</v>
      </c>
      <c r="I1563" s="39">
        <v>0</v>
      </c>
      <c r="K1563" s="46">
        <f t="shared" si="33"/>
        <v>5</v>
      </c>
    </row>
    <row r="1564" spans="1:11" ht="20.100000000000001" customHeight="1" x14ac:dyDescent="0.3">
      <c r="A1564" s="39" t="s">
        <v>1302</v>
      </c>
      <c r="B1564" s="39" t="s">
        <v>27</v>
      </c>
      <c r="C1564" s="61">
        <v>17</v>
      </c>
      <c r="D1564" s="41">
        <v>4</v>
      </c>
      <c r="E1564" s="39" t="s">
        <v>1197</v>
      </c>
      <c r="F1564" s="42">
        <v>0</v>
      </c>
      <c r="G1564" s="43">
        <v>0</v>
      </c>
      <c r="H1564" s="44">
        <v>1</v>
      </c>
      <c r="I1564" s="39">
        <v>0</v>
      </c>
      <c r="K1564" s="46">
        <f t="shared" si="33"/>
        <v>4</v>
      </c>
    </row>
    <row r="1565" spans="1:11" ht="20.100000000000001" customHeight="1" x14ac:dyDescent="0.3">
      <c r="A1565" s="39" t="s">
        <v>16</v>
      </c>
      <c r="B1565" s="39" t="s">
        <v>1741</v>
      </c>
      <c r="C1565" s="61" t="s">
        <v>9</v>
      </c>
      <c r="D1565" s="41" t="s">
        <v>9</v>
      </c>
      <c r="E1565" s="39" t="s">
        <v>699</v>
      </c>
      <c r="F1565" s="42">
        <v>2.2999999999999998</v>
      </c>
      <c r="G1565" s="43">
        <v>2.4</v>
      </c>
      <c r="H1565" s="44">
        <v>1</v>
      </c>
      <c r="I1565" s="39">
        <v>0</v>
      </c>
      <c r="K1565" s="46" t="str">
        <f t="shared" si="33"/>
        <v>-</v>
      </c>
    </row>
    <row r="1566" spans="1:11" ht="20.100000000000001" customHeight="1" x14ac:dyDescent="0.3">
      <c r="A1566" s="39" t="s">
        <v>1302</v>
      </c>
      <c r="B1566" s="39" t="s">
        <v>30</v>
      </c>
      <c r="C1566" s="61">
        <v>17</v>
      </c>
      <c r="D1566" s="41">
        <v>4</v>
      </c>
      <c r="E1566" s="39" t="s">
        <v>700</v>
      </c>
      <c r="F1566" s="42">
        <v>0</v>
      </c>
      <c r="G1566" s="43">
        <v>0</v>
      </c>
      <c r="H1566" s="44">
        <v>1</v>
      </c>
      <c r="I1566" s="39">
        <v>0</v>
      </c>
      <c r="K1566" s="46">
        <f t="shared" si="33"/>
        <v>4</v>
      </c>
    </row>
    <row r="1567" spans="1:11" ht="20.100000000000001" customHeight="1" x14ac:dyDescent="0.3">
      <c r="A1567" s="39" t="s">
        <v>1302</v>
      </c>
      <c r="B1567" s="39" t="s">
        <v>30</v>
      </c>
      <c r="C1567" s="61">
        <v>7</v>
      </c>
      <c r="D1567" s="41">
        <v>5</v>
      </c>
      <c r="E1567" s="39" t="s">
        <v>700</v>
      </c>
      <c r="F1567" s="42">
        <v>0</v>
      </c>
      <c r="G1567" s="43">
        <v>0</v>
      </c>
      <c r="H1567" s="44">
        <v>1</v>
      </c>
      <c r="I1567" s="39">
        <v>0</v>
      </c>
      <c r="K1567" s="46">
        <f t="shared" si="33"/>
        <v>5</v>
      </c>
    </row>
    <row r="1568" spans="1:11" ht="20.100000000000001" customHeight="1" x14ac:dyDescent="0.3">
      <c r="A1568" s="39" t="s">
        <v>1295</v>
      </c>
      <c r="B1568" s="39" t="s">
        <v>1343</v>
      </c>
      <c r="C1568" s="61">
        <v>97</v>
      </c>
      <c r="D1568" s="41" t="s">
        <v>9</v>
      </c>
      <c r="E1568" s="39" t="s">
        <v>1323</v>
      </c>
      <c r="F1568" s="42">
        <v>0</v>
      </c>
      <c r="G1568" s="43">
        <v>0</v>
      </c>
      <c r="H1568" s="44">
        <v>1</v>
      </c>
      <c r="I1568" s="39">
        <v>0</v>
      </c>
      <c r="K1568" s="46" t="str">
        <f t="shared" si="33"/>
        <v>-</v>
      </c>
    </row>
    <row r="1569" spans="1:11" ht="20.100000000000001" customHeight="1" x14ac:dyDescent="0.3">
      <c r="A1569" s="39" t="s">
        <v>1295</v>
      </c>
      <c r="B1569" s="39" t="s">
        <v>1343</v>
      </c>
      <c r="C1569" s="61">
        <v>98</v>
      </c>
      <c r="D1569" s="41" t="s">
        <v>9</v>
      </c>
      <c r="E1569" s="39" t="s">
        <v>1326</v>
      </c>
      <c r="F1569" s="42">
        <v>0</v>
      </c>
      <c r="G1569" s="43">
        <v>0</v>
      </c>
      <c r="H1569" s="44">
        <v>1</v>
      </c>
      <c r="I1569" s="39">
        <v>0</v>
      </c>
      <c r="K1569" s="46" t="str">
        <f t="shared" si="33"/>
        <v>-</v>
      </c>
    </row>
    <row r="1570" spans="1:11" ht="20.100000000000001" customHeight="1" x14ac:dyDescent="0.3">
      <c r="A1570" s="39" t="s">
        <v>1302</v>
      </c>
      <c r="B1570" s="39" t="s">
        <v>27</v>
      </c>
      <c r="C1570" s="61">
        <v>8</v>
      </c>
      <c r="D1570" s="41">
        <v>5</v>
      </c>
      <c r="E1570" s="39" t="s">
        <v>1198</v>
      </c>
      <c r="F1570" s="42">
        <v>0</v>
      </c>
      <c r="G1570" s="43">
        <v>0</v>
      </c>
      <c r="H1570" s="44">
        <v>1</v>
      </c>
      <c r="I1570" s="39">
        <v>0</v>
      </c>
      <c r="K1570" s="46">
        <f t="shared" si="33"/>
        <v>5</v>
      </c>
    </row>
    <row r="1571" spans="1:11" ht="20.100000000000001" customHeight="1" x14ac:dyDescent="0.3">
      <c r="A1571" s="39" t="s">
        <v>1302</v>
      </c>
      <c r="B1571" s="39" t="s">
        <v>27</v>
      </c>
      <c r="C1571" s="61">
        <v>17</v>
      </c>
      <c r="D1571" s="41">
        <v>4</v>
      </c>
      <c r="E1571" s="39" t="s">
        <v>1198</v>
      </c>
      <c r="F1571" s="42">
        <v>0</v>
      </c>
      <c r="G1571" s="43">
        <v>0</v>
      </c>
      <c r="H1571" s="44">
        <v>1</v>
      </c>
      <c r="I1571" s="39">
        <v>0</v>
      </c>
      <c r="K1571" s="46">
        <f t="shared" si="33"/>
        <v>4</v>
      </c>
    </row>
    <row r="1572" spans="1:11" ht="20.100000000000001" customHeight="1" x14ac:dyDescent="0.3">
      <c r="A1572" s="39" t="s">
        <v>16</v>
      </c>
      <c r="B1572" s="39" t="s">
        <v>1741</v>
      </c>
      <c r="C1572" s="61" t="s">
        <v>9</v>
      </c>
      <c r="D1572" s="41" t="s">
        <v>9</v>
      </c>
      <c r="E1572" s="39" t="s">
        <v>701</v>
      </c>
      <c r="F1572" s="42">
        <v>2.2999999999999998</v>
      </c>
      <c r="G1572" s="43">
        <v>2.4</v>
      </c>
      <c r="H1572" s="44">
        <v>1</v>
      </c>
      <c r="I1572" s="39">
        <v>0</v>
      </c>
      <c r="K1572" s="46" t="str">
        <f t="shared" si="33"/>
        <v>-</v>
      </c>
    </row>
    <row r="1573" spans="1:11" ht="20.100000000000001" customHeight="1" x14ac:dyDescent="0.3">
      <c r="A1573" s="39" t="s">
        <v>1302</v>
      </c>
      <c r="B1573" s="39" t="s">
        <v>30</v>
      </c>
      <c r="C1573" s="61">
        <v>17</v>
      </c>
      <c r="D1573" s="41">
        <v>4</v>
      </c>
      <c r="E1573" s="39" t="s">
        <v>702</v>
      </c>
      <c r="F1573" s="42">
        <v>0</v>
      </c>
      <c r="G1573" s="43">
        <v>0</v>
      </c>
      <c r="H1573" s="44">
        <v>1</v>
      </c>
      <c r="I1573" s="39">
        <v>0</v>
      </c>
      <c r="K1573" s="46">
        <f t="shared" si="33"/>
        <v>4</v>
      </c>
    </row>
    <row r="1574" spans="1:11" ht="20.100000000000001" customHeight="1" x14ac:dyDescent="0.3">
      <c r="A1574" s="39" t="s">
        <v>1302</v>
      </c>
      <c r="B1574" s="39" t="s">
        <v>30</v>
      </c>
      <c r="C1574" s="61">
        <v>8</v>
      </c>
      <c r="D1574" s="41">
        <v>5</v>
      </c>
      <c r="E1574" s="39" t="s">
        <v>702</v>
      </c>
      <c r="F1574" s="42">
        <v>0</v>
      </c>
      <c r="G1574" s="43">
        <v>0</v>
      </c>
      <c r="H1574" s="44">
        <v>1</v>
      </c>
      <c r="I1574" s="39">
        <v>0</v>
      </c>
      <c r="K1574" s="46">
        <f t="shared" si="33"/>
        <v>5</v>
      </c>
    </row>
    <row r="1575" spans="1:11" ht="20.100000000000001" customHeight="1" x14ac:dyDescent="0.3">
      <c r="A1575" s="39" t="s">
        <v>1295</v>
      </c>
      <c r="B1575" s="39" t="s">
        <v>1343</v>
      </c>
      <c r="C1575" s="61">
        <v>98</v>
      </c>
      <c r="D1575" s="41" t="s">
        <v>9</v>
      </c>
      <c r="E1575" s="39" t="s">
        <v>1325</v>
      </c>
      <c r="F1575" s="42">
        <v>0</v>
      </c>
      <c r="G1575" s="43">
        <v>0</v>
      </c>
      <c r="H1575" s="44">
        <v>1</v>
      </c>
      <c r="I1575" s="39">
        <v>0</v>
      </c>
      <c r="K1575" s="46" t="str">
        <f t="shared" si="33"/>
        <v>-</v>
      </c>
    </row>
    <row r="1576" spans="1:11" ht="20.100000000000001" customHeight="1" x14ac:dyDescent="0.3">
      <c r="A1576" s="39" t="s">
        <v>1303</v>
      </c>
      <c r="B1576" s="39" t="s">
        <v>27</v>
      </c>
      <c r="C1576" s="61" t="s">
        <v>1199</v>
      </c>
      <c r="D1576" s="41" t="s">
        <v>9</v>
      </c>
      <c r="E1576" s="52" t="s">
        <v>1206</v>
      </c>
      <c r="F1576" s="42">
        <v>0</v>
      </c>
      <c r="G1576" s="43">
        <v>0</v>
      </c>
      <c r="H1576" s="44">
        <v>1</v>
      </c>
      <c r="I1576" s="39">
        <v>0</v>
      </c>
      <c r="K1576" s="46" t="str">
        <f t="shared" si="33"/>
        <v>-</v>
      </c>
    </row>
    <row r="1577" spans="1:11" ht="20.100000000000001" customHeight="1" x14ac:dyDescent="0.3">
      <c r="A1577" s="39" t="s">
        <v>912</v>
      </c>
      <c r="B1577" s="39" t="s">
        <v>10</v>
      </c>
      <c r="C1577" s="61">
        <v>0</v>
      </c>
      <c r="D1577" s="41" t="s">
        <v>9</v>
      </c>
      <c r="E1577" s="39" t="s">
        <v>1502</v>
      </c>
      <c r="F1577" s="42">
        <v>-0.1</v>
      </c>
      <c r="G1577" s="43">
        <v>0.1</v>
      </c>
      <c r="H1577" s="44">
        <v>1</v>
      </c>
      <c r="I1577" s="39">
        <v>0</v>
      </c>
      <c r="K1577" s="46" t="str">
        <f t="shared" si="33"/>
        <v>-</v>
      </c>
    </row>
    <row r="1578" spans="1:11" ht="20.100000000000001" customHeight="1" x14ac:dyDescent="0.3">
      <c r="A1578" s="39" t="s">
        <v>913</v>
      </c>
      <c r="B1578" s="39" t="s">
        <v>10</v>
      </c>
      <c r="C1578" s="61">
        <v>3.5</v>
      </c>
      <c r="D1578" s="41" t="s">
        <v>9</v>
      </c>
      <c r="E1578" s="39" t="s">
        <v>1207</v>
      </c>
      <c r="F1578" s="42">
        <v>3.4</v>
      </c>
      <c r="G1578" s="43">
        <v>3.6</v>
      </c>
      <c r="H1578" s="44">
        <v>1</v>
      </c>
      <c r="I1578" s="39">
        <v>0</v>
      </c>
      <c r="K1578" s="46" t="str">
        <f t="shared" si="33"/>
        <v>-</v>
      </c>
    </row>
    <row r="1579" spans="1:11" ht="20.100000000000001" customHeight="1" x14ac:dyDescent="0.3">
      <c r="A1579" s="39" t="s">
        <v>912</v>
      </c>
      <c r="B1579" s="39" t="s">
        <v>12</v>
      </c>
      <c r="C1579" s="61" t="s">
        <v>9</v>
      </c>
      <c r="D1579" s="41" t="s">
        <v>9</v>
      </c>
      <c r="E1579" s="39" t="s">
        <v>704</v>
      </c>
      <c r="F1579" s="42">
        <v>0</v>
      </c>
      <c r="G1579" s="43">
        <v>0</v>
      </c>
      <c r="H1579" s="44">
        <v>1</v>
      </c>
      <c r="I1579" s="39">
        <v>0</v>
      </c>
      <c r="K1579" s="46" t="str">
        <f t="shared" si="33"/>
        <v>-</v>
      </c>
    </row>
    <row r="1580" spans="1:11" ht="20.100000000000001" customHeight="1" x14ac:dyDescent="0.3">
      <c r="A1580" s="39" t="s">
        <v>913</v>
      </c>
      <c r="B1580" s="39" t="s">
        <v>12</v>
      </c>
      <c r="C1580" s="61" t="s">
        <v>9</v>
      </c>
      <c r="D1580" s="41" t="s">
        <v>9</v>
      </c>
      <c r="E1580" s="39" t="s">
        <v>705</v>
      </c>
      <c r="F1580" s="42">
        <v>0</v>
      </c>
      <c r="G1580" s="43">
        <v>0</v>
      </c>
      <c r="H1580" s="44">
        <v>1</v>
      </c>
      <c r="I1580" s="39">
        <v>0</v>
      </c>
      <c r="K1580" s="46" t="str">
        <f t="shared" si="33"/>
        <v>-</v>
      </c>
    </row>
    <row r="1581" spans="1:11" ht="20.100000000000001" customHeight="1" x14ac:dyDescent="0.3">
      <c r="A1581" s="39" t="s">
        <v>1303</v>
      </c>
      <c r="B1581" s="39" t="s">
        <v>27</v>
      </c>
      <c r="C1581" s="61">
        <v>130</v>
      </c>
      <c r="D1581" s="41" t="s">
        <v>9</v>
      </c>
      <c r="E1581" s="39" t="s">
        <v>1208</v>
      </c>
      <c r="F1581" s="42">
        <v>0</v>
      </c>
      <c r="G1581" s="43">
        <v>0</v>
      </c>
      <c r="H1581" s="44">
        <v>1</v>
      </c>
      <c r="I1581" s="39">
        <v>0</v>
      </c>
      <c r="K1581" s="46" t="str">
        <f t="shared" si="33"/>
        <v>-</v>
      </c>
    </row>
    <row r="1582" spans="1:11" ht="20.100000000000001" customHeight="1" x14ac:dyDescent="0.3">
      <c r="A1582" s="39" t="s">
        <v>1302</v>
      </c>
      <c r="B1582" s="39" t="s">
        <v>27</v>
      </c>
      <c r="C1582" s="61">
        <v>30</v>
      </c>
      <c r="D1582" s="41">
        <v>2</v>
      </c>
      <c r="E1582" s="39" t="s">
        <v>1208</v>
      </c>
      <c r="F1582" s="42">
        <v>0</v>
      </c>
      <c r="G1582" s="43">
        <v>0</v>
      </c>
      <c r="H1582" s="44">
        <v>1</v>
      </c>
      <c r="I1582" s="39">
        <v>0</v>
      </c>
      <c r="K1582" s="46">
        <f t="shared" si="33"/>
        <v>2</v>
      </c>
    </row>
    <row r="1583" spans="1:11" ht="20.100000000000001" customHeight="1" x14ac:dyDescent="0.3">
      <c r="A1583" s="39" t="s">
        <v>1302</v>
      </c>
      <c r="B1583" s="39" t="s">
        <v>27</v>
      </c>
      <c r="C1583" s="61">
        <v>8</v>
      </c>
      <c r="D1583" s="41">
        <v>1</v>
      </c>
      <c r="E1583" s="39" t="s">
        <v>1208</v>
      </c>
      <c r="F1583" s="42">
        <v>0</v>
      </c>
      <c r="G1583" s="43">
        <v>0</v>
      </c>
      <c r="H1583" s="44">
        <v>1</v>
      </c>
      <c r="I1583" s="39">
        <v>0</v>
      </c>
      <c r="K1583" s="46">
        <f t="shared" si="33"/>
        <v>1</v>
      </c>
    </row>
    <row r="1584" spans="1:11" ht="20.100000000000001" customHeight="1" x14ac:dyDescent="0.3">
      <c r="A1584" s="39" t="s">
        <v>16</v>
      </c>
      <c r="B1584" s="39" t="s">
        <v>1741</v>
      </c>
      <c r="C1584" s="61" t="s">
        <v>9</v>
      </c>
      <c r="D1584" s="41" t="s">
        <v>9</v>
      </c>
      <c r="E1584" s="39" t="s">
        <v>706</v>
      </c>
      <c r="F1584" s="42">
        <v>-0.01</v>
      </c>
      <c r="G1584" s="43">
        <v>0.01</v>
      </c>
      <c r="H1584" s="44">
        <v>1</v>
      </c>
      <c r="I1584" s="39">
        <v>0</v>
      </c>
      <c r="K1584" s="46" t="str">
        <f t="shared" si="33"/>
        <v>-</v>
      </c>
    </row>
    <row r="1585" spans="1:11" ht="20.100000000000001" customHeight="1" x14ac:dyDescent="0.3">
      <c r="A1585" s="39" t="s">
        <v>1303</v>
      </c>
      <c r="B1585" s="39" t="s">
        <v>30</v>
      </c>
      <c r="C1585" s="61" t="s">
        <v>1199</v>
      </c>
      <c r="D1585" s="41" t="s">
        <v>9</v>
      </c>
      <c r="E1585" s="39" t="s">
        <v>1209</v>
      </c>
      <c r="F1585" s="42">
        <v>0</v>
      </c>
      <c r="G1585" s="43">
        <v>0</v>
      </c>
      <c r="H1585" s="44">
        <v>1</v>
      </c>
      <c r="I1585" s="39">
        <v>0</v>
      </c>
      <c r="K1585" s="46" t="str">
        <f t="shared" si="33"/>
        <v>-</v>
      </c>
    </row>
    <row r="1586" spans="1:11" ht="20.100000000000001" customHeight="1" x14ac:dyDescent="0.3">
      <c r="A1586" s="39" t="s">
        <v>1303</v>
      </c>
      <c r="B1586" s="39" t="s">
        <v>27</v>
      </c>
      <c r="C1586" s="61" t="s">
        <v>1200</v>
      </c>
      <c r="D1586" s="41" t="s">
        <v>9</v>
      </c>
      <c r="E1586" s="52" t="s">
        <v>707</v>
      </c>
      <c r="F1586" s="42">
        <v>0</v>
      </c>
      <c r="G1586" s="43">
        <v>0</v>
      </c>
      <c r="H1586" s="44">
        <v>1</v>
      </c>
      <c r="I1586" s="39">
        <v>0</v>
      </c>
      <c r="K1586" s="46" t="str">
        <f t="shared" si="33"/>
        <v>-</v>
      </c>
    </row>
    <row r="1587" spans="1:11" ht="20.100000000000001" customHeight="1" x14ac:dyDescent="0.3">
      <c r="A1587" s="39" t="s">
        <v>16</v>
      </c>
      <c r="B1587" s="39" t="s">
        <v>1741</v>
      </c>
      <c r="C1587" s="61" t="s">
        <v>9</v>
      </c>
      <c r="D1587" s="41" t="s">
        <v>9</v>
      </c>
      <c r="E1587" s="39" t="s">
        <v>708</v>
      </c>
      <c r="F1587" s="42">
        <v>3.4</v>
      </c>
      <c r="G1587" s="43">
        <v>3.6</v>
      </c>
      <c r="H1587" s="44">
        <v>1</v>
      </c>
      <c r="I1587" s="39">
        <v>0</v>
      </c>
      <c r="K1587" s="46" t="str">
        <f t="shared" si="33"/>
        <v>-</v>
      </c>
    </row>
    <row r="1588" spans="1:11" ht="20.100000000000001" customHeight="1" x14ac:dyDescent="0.3">
      <c r="A1588" s="39" t="s">
        <v>1302</v>
      </c>
      <c r="B1588" s="39" t="s">
        <v>30</v>
      </c>
      <c r="C1588" s="61">
        <v>8</v>
      </c>
      <c r="D1588" s="41">
        <v>1</v>
      </c>
      <c r="E1588" s="39" t="s">
        <v>709</v>
      </c>
      <c r="F1588" s="42">
        <v>0</v>
      </c>
      <c r="G1588" s="43">
        <v>0</v>
      </c>
      <c r="H1588" s="44">
        <v>1</v>
      </c>
      <c r="I1588" s="39">
        <v>0</v>
      </c>
      <c r="K1588" s="46">
        <f t="shared" si="33"/>
        <v>1</v>
      </c>
    </row>
    <row r="1589" spans="1:11" ht="20.100000000000001" customHeight="1" x14ac:dyDescent="0.3">
      <c r="A1589" s="39" t="s">
        <v>1302</v>
      </c>
      <c r="B1589" s="39" t="s">
        <v>30</v>
      </c>
      <c r="C1589" s="61">
        <v>30</v>
      </c>
      <c r="D1589" s="41">
        <v>2</v>
      </c>
      <c r="E1589" s="39" t="s">
        <v>709</v>
      </c>
      <c r="F1589" s="42">
        <v>0</v>
      </c>
      <c r="G1589" s="43">
        <v>0</v>
      </c>
      <c r="H1589" s="44">
        <v>1</v>
      </c>
      <c r="I1589" s="39">
        <v>0</v>
      </c>
      <c r="K1589" s="46">
        <f t="shared" si="33"/>
        <v>2</v>
      </c>
    </row>
    <row r="1590" spans="1:11" ht="20.100000000000001" customHeight="1" x14ac:dyDescent="0.3">
      <c r="A1590" s="39" t="s">
        <v>1303</v>
      </c>
      <c r="B1590" s="39" t="s">
        <v>30</v>
      </c>
      <c r="C1590" s="61">
        <v>130</v>
      </c>
      <c r="D1590" s="41" t="s">
        <v>9</v>
      </c>
      <c r="E1590" s="39" t="s">
        <v>709</v>
      </c>
      <c r="F1590" s="42">
        <v>0</v>
      </c>
      <c r="G1590" s="43">
        <v>0</v>
      </c>
      <c r="H1590" s="44">
        <v>1</v>
      </c>
      <c r="I1590" s="39">
        <v>0</v>
      </c>
      <c r="K1590" s="46" t="str">
        <f t="shared" si="33"/>
        <v>-</v>
      </c>
    </row>
    <row r="1591" spans="1:11" ht="20.100000000000001" customHeight="1" x14ac:dyDescent="0.3">
      <c r="A1591" s="39" t="s">
        <v>1303</v>
      </c>
      <c r="B1591" s="39" t="s">
        <v>27</v>
      </c>
      <c r="C1591" s="61" t="s">
        <v>1201</v>
      </c>
      <c r="D1591" s="41" t="s">
        <v>9</v>
      </c>
      <c r="E1591" s="39" t="s">
        <v>1210</v>
      </c>
      <c r="F1591" s="42">
        <v>0</v>
      </c>
      <c r="G1591" s="43">
        <v>0</v>
      </c>
      <c r="H1591" s="44">
        <v>1</v>
      </c>
      <c r="I1591" s="39">
        <v>0</v>
      </c>
      <c r="K1591" s="46" t="str">
        <f t="shared" si="33"/>
        <v>-</v>
      </c>
    </row>
    <row r="1592" spans="1:11" ht="20.100000000000001" customHeight="1" x14ac:dyDescent="0.3">
      <c r="A1592" s="39" t="s">
        <v>1302</v>
      </c>
      <c r="B1592" s="39" t="s">
        <v>27</v>
      </c>
      <c r="C1592" s="61" t="s">
        <v>1202</v>
      </c>
      <c r="D1592" s="41">
        <v>1</v>
      </c>
      <c r="E1592" s="39" t="s">
        <v>710</v>
      </c>
      <c r="F1592" s="42">
        <v>0</v>
      </c>
      <c r="G1592" s="43">
        <v>0</v>
      </c>
      <c r="H1592" s="44">
        <v>1</v>
      </c>
      <c r="I1592" s="39">
        <v>0</v>
      </c>
      <c r="K1592" s="46">
        <f t="shared" si="33"/>
        <v>1</v>
      </c>
    </row>
    <row r="1593" spans="1:11" ht="20.100000000000001" customHeight="1" x14ac:dyDescent="0.3">
      <c r="A1593" s="39" t="s">
        <v>16</v>
      </c>
      <c r="B1593" s="39" t="s">
        <v>1741</v>
      </c>
      <c r="C1593" s="61" t="s">
        <v>9</v>
      </c>
      <c r="D1593" s="41" t="s">
        <v>9</v>
      </c>
      <c r="E1593" s="39" t="s">
        <v>711</v>
      </c>
      <c r="F1593" s="42">
        <v>-0.3</v>
      </c>
      <c r="G1593" s="43">
        <v>0.3</v>
      </c>
      <c r="H1593" s="44">
        <v>1</v>
      </c>
      <c r="I1593" s="39">
        <v>0</v>
      </c>
      <c r="K1593" s="46" t="str">
        <f t="shared" si="33"/>
        <v>-</v>
      </c>
    </row>
    <row r="1594" spans="1:11" ht="20.100000000000001" customHeight="1" x14ac:dyDescent="0.3">
      <c r="A1594" s="39" t="s">
        <v>1302</v>
      </c>
      <c r="B1594" s="39" t="s">
        <v>30</v>
      </c>
      <c r="C1594" s="61" t="s">
        <v>1202</v>
      </c>
      <c r="D1594" s="41">
        <v>1</v>
      </c>
      <c r="E1594" s="39" t="s">
        <v>712</v>
      </c>
      <c r="F1594" s="42">
        <v>0</v>
      </c>
      <c r="G1594" s="43">
        <v>0</v>
      </c>
      <c r="H1594" s="44">
        <v>1</v>
      </c>
      <c r="I1594" s="39">
        <v>0</v>
      </c>
      <c r="K1594" s="46">
        <f t="shared" si="33"/>
        <v>1</v>
      </c>
    </row>
    <row r="1595" spans="1:11" ht="20.100000000000001" customHeight="1" x14ac:dyDescent="0.3">
      <c r="A1595" s="39" t="s">
        <v>1303</v>
      </c>
      <c r="B1595" s="39" t="s">
        <v>30</v>
      </c>
      <c r="C1595" s="61" t="s">
        <v>1203</v>
      </c>
      <c r="D1595" s="41" t="s">
        <v>9</v>
      </c>
      <c r="E1595" s="39" t="s">
        <v>1676</v>
      </c>
      <c r="F1595" s="42">
        <v>0</v>
      </c>
      <c r="G1595" s="43">
        <v>0</v>
      </c>
      <c r="H1595" s="44">
        <v>1</v>
      </c>
      <c r="I1595" s="39">
        <v>0</v>
      </c>
      <c r="K1595" s="46" t="str">
        <f t="shared" si="33"/>
        <v>-</v>
      </c>
    </row>
    <row r="1596" spans="1:11" ht="20.100000000000001" customHeight="1" x14ac:dyDescent="0.3">
      <c r="A1596" s="39" t="s">
        <v>912</v>
      </c>
      <c r="B1596" s="39" t="s">
        <v>15</v>
      </c>
      <c r="C1596" s="61" t="s">
        <v>9</v>
      </c>
      <c r="D1596" s="41" t="s">
        <v>9</v>
      </c>
      <c r="E1596" s="39" t="s">
        <v>713</v>
      </c>
      <c r="F1596" s="42">
        <v>0</v>
      </c>
      <c r="G1596" s="43">
        <v>0</v>
      </c>
      <c r="H1596" s="44">
        <v>1</v>
      </c>
      <c r="I1596" s="39">
        <v>0</v>
      </c>
      <c r="K1596" s="46" t="str">
        <f t="shared" si="33"/>
        <v>-</v>
      </c>
    </row>
    <row r="1597" spans="1:11" ht="20.100000000000001" customHeight="1" x14ac:dyDescent="0.3">
      <c r="A1597" s="39" t="s">
        <v>913</v>
      </c>
      <c r="B1597" s="39" t="s">
        <v>15</v>
      </c>
      <c r="C1597" s="61" t="s">
        <v>9</v>
      </c>
      <c r="D1597" s="41" t="s">
        <v>9</v>
      </c>
      <c r="E1597" s="39" t="s">
        <v>714</v>
      </c>
      <c r="F1597" s="42">
        <v>0</v>
      </c>
      <c r="G1597" s="43">
        <v>0</v>
      </c>
      <c r="H1597" s="44">
        <v>1</v>
      </c>
      <c r="I1597" s="39">
        <v>0</v>
      </c>
      <c r="K1597" s="46" t="str">
        <f t="shared" si="33"/>
        <v>-</v>
      </c>
    </row>
    <row r="1598" spans="1:11" ht="20.100000000000001" customHeight="1" x14ac:dyDescent="0.3">
      <c r="A1598" s="39" t="s">
        <v>1303</v>
      </c>
      <c r="B1598" s="39" t="s">
        <v>27</v>
      </c>
      <c r="C1598" s="61" t="s">
        <v>1154</v>
      </c>
      <c r="D1598" s="41" t="s">
        <v>9</v>
      </c>
      <c r="E1598" s="39" t="s">
        <v>1211</v>
      </c>
      <c r="F1598" s="42">
        <v>0</v>
      </c>
      <c r="G1598" s="43">
        <v>0</v>
      </c>
      <c r="H1598" s="44">
        <v>1</v>
      </c>
      <c r="I1598" s="39">
        <v>0</v>
      </c>
      <c r="K1598" s="46" t="str">
        <f t="shared" si="33"/>
        <v>-</v>
      </c>
    </row>
    <row r="1599" spans="1:11" ht="20.100000000000001" customHeight="1" x14ac:dyDescent="0.3">
      <c r="A1599" s="39" t="s">
        <v>912</v>
      </c>
      <c r="B1599" s="39" t="s">
        <v>10</v>
      </c>
      <c r="C1599" s="61">
        <v>0</v>
      </c>
      <c r="D1599" s="41" t="s">
        <v>9</v>
      </c>
      <c r="E1599" s="39" t="s">
        <v>1503</v>
      </c>
      <c r="F1599" s="42">
        <v>-0.1</v>
      </c>
      <c r="G1599" s="43">
        <v>0.1</v>
      </c>
      <c r="H1599" s="44">
        <v>1</v>
      </c>
      <c r="I1599" s="39">
        <v>0</v>
      </c>
      <c r="K1599" s="46" t="str">
        <f t="shared" si="33"/>
        <v>-</v>
      </c>
    </row>
    <row r="1600" spans="1:11" ht="20.100000000000001" customHeight="1" x14ac:dyDescent="0.3">
      <c r="A1600" s="39" t="s">
        <v>913</v>
      </c>
      <c r="B1600" s="39" t="s">
        <v>10</v>
      </c>
      <c r="C1600" s="61">
        <v>7</v>
      </c>
      <c r="D1600" s="41" t="s">
        <v>9</v>
      </c>
      <c r="E1600" s="39" t="s">
        <v>1212</v>
      </c>
      <c r="F1600" s="42">
        <v>6.9</v>
      </c>
      <c r="G1600" s="43">
        <v>7.1</v>
      </c>
      <c r="H1600" s="44">
        <v>1</v>
      </c>
      <c r="I1600" s="39">
        <v>0</v>
      </c>
      <c r="K1600" s="46" t="str">
        <f t="shared" si="33"/>
        <v>-</v>
      </c>
    </row>
    <row r="1601" spans="1:11" ht="20.100000000000001" customHeight="1" x14ac:dyDescent="0.3">
      <c r="A1601" s="39" t="s">
        <v>912</v>
      </c>
      <c r="B1601" s="39" t="s">
        <v>12</v>
      </c>
      <c r="C1601" s="61" t="s">
        <v>9</v>
      </c>
      <c r="D1601" s="41" t="s">
        <v>9</v>
      </c>
      <c r="E1601" s="39" t="s">
        <v>715</v>
      </c>
      <c r="F1601" s="42">
        <v>0</v>
      </c>
      <c r="G1601" s="43">
        <v>0</v>
      </c>
      <c r="H1601" s="44">
        <v>1</v>
      </c>
      <c r="I1601" s="39">
        <v>0</v>
      </c>
      <c r="K1601" s="46" t="str">
        <f t="shared" si="33"/>
        <v>-</v>
      </c>
    </row>
    <row r="1602" spans="1:11" ht="20.100000000000001" customHeight="1" x14ac:dyDescent="0.3">
      <c r="A1602" s="39" t="s">
        <v>913</v>
      </c>
      <c r="B1602" s="39" t="s">
        <v>12</v>
      </c>
      <c r="C1602" s="61" t="s">
        <v>9</v>
      </c>
      <c r="D1602" s="41" t="s">
        <v>9</v>
      </c>
      <c r="E1602" s="39" t="s">
        <v>716</v>
      </c>
      <c r="F1602" s="42">
        <v>0</v>
      </c>
      <c r="G1602" s="43">
        <v>0</v>
      </c>
      <c r="H1602" s="44">
        <v>1</v>
      </c>
      <c r="I1602" s="39">
        <v>0</v>
      </c>
      <c r="K1602" s="46" t="str">
        <f t="shared" ref="K1602:K1664" si="34">IF(ISNUMBER(SEARCH("MK_", A1602)), IF(ISNUMBER(SEARCH("1", A1602)), 1, IF(ISNUMBER(SEARCH("2", A1602)), 2, IF(ISNUMBER(SEARCH("3", A1602)), 3, IF(ISNUMBER(SEARCH("4", A1602)), 4, IF(ISNUMBER(SEARCH("5", A1602)), 5, "-"))))),D1602)</f>
        <v>-</v>
      </c>
    </row>
    <row r="1603" spans="1:11" ht="20.100000000000001" customHeight="1" x14ac:dyDescent="0.3">
      <c r="A1603" s="39" t="s">
        <v>1303</v>
      </c>
      <c r="B1603" s="39" t="s">
        <v>27</v>
      </c>
      <c r="C1603" s="61">
        <v>130</v>
      </c>
      <c r="D1603" s="41" t="s">
        <v>9</v>
      </c>
      <c r="E1603" s="39" t="s">
        <v>717</v>
      </c>
      <c r="F1603" s="42">
        <v>0</v>
      </c>
      <c r="G1603" s="43">
        <v>0</v>
      </c>
      <c r="H1603" s="44">
        <v>1</v>
      </c>
      <c r="I1603" s="39">
        <v>0</v>
      </c>
      <c r="K1603" s="46" t="str">
        <f t="shared" si="34"/>
        <v>-</v>
      </c>
    </row>
    <row r="1604" spans="1:11" ht="20.100000000000001" customHeight="1" x14ac:dyDescent="0.3">
      <c r="A1604" s="39" t="s">
        <v>1302</v>
      </c>
      <c r="B1604" s="39" t="s">
        <v>27</v>
      </c>
      <c r="C1604" s="61">
        <v>30</v>
      </c>
      <c r="D1604" s="41">
        <v>2</v>
      </c>
      <c r="E1604" s="39" t="s">
        <v>717</v>
      </c>
      <c r="F1604" s="42">
        <v>0</v>
      </c>
      <c r="G1604" s="43">
        <v>0</v>
      </c>
      <c r="H1604" s="44">
        <v>1</v>
      </c>
      <c r="I1604" s="39">
        <v>0</v>
      </c>
      <c r="K1604" s="46">
        <f t="shared" si="34"/>
        <v>2</v>
      </c>
    </row>
    <row r="1605" spans="1:11" ht="20.100000000000001" customHeight="1" x14ac:dyDescent="0.3">
      <c r="A1605" s="39" t="s">
        <v>1302</v>
      </c>
      <c r="B1605" s="39" t="s">
        <v>27</v>
      </c>
      <c r="C1605" s="61">
        <v>8</v>
      </c>
      <c r="D1605" s="41">
        <v>1</v>
      </c>
      <c r="E1605" s="39" t="s">
        <v>717</v>
      </c>
      <c r="F1605" s="42">
        <v>0</v>
      </c>
      <c r="G1605" s="43">
        <v>0</v>
      </c>
      <c r="H1605" s="44">
        <v>1</v>
      </c>
      <c r="I1605" s="39">
        <v>0</v>
      </c>
      <c r="K1605" s="46">
        <f t="shared" si="34"/>
        <v>1</v>
      </c>
    </row>
    <row r="1606" spans="1:11" ht="20.100000000000001" customHeight="1" x14ac:dyDescent="0.3">
      <c r="A1606" s="39" t="s">
        <v>16</v>
      </c>
      <c r="B1606" s="39" t="s">
        <v>1741</v>
      </c>
      <c r="C1606" s="61" t="s">
        <v>9</v>
      </c>
      <c r="D1606" s="41" t="s">
        <v>9</v>
      </c>
      <c r="E1606" s="39" t="s">
        <v>718</v>
      </c>
      <c r="F1606" s="42">
        <v>-0.01</v>
      </c>
      <c r="G1606" s="43">
        <v>0.01</v>
      </c>
      <c r="H1606" s="44">
        <v>1</v>
      </c>
      <c r="I1606" s="39">
        <v>0</v>
      </c>
      <c r="K1606" s="46" t="str">
        <f t="shared" si="34"/>
        <v>-</v>
      </c>
    </row>
    <row r="1607" spans="1:11" ht="20.100000000000001" customHeight="1" x14ac:dyDescent="0.3">
      <c r="A1607" s="39" t="s">
        <v>1303</v>
      </c>
      <c r="B1607" s="39" t="s">
        <v>30</v>
      </c>
      <c r="C1607" s="61">
        <v>105</v>
      </c>
      <c r="D1607" s="41" t="s">
        <v>9</v>
      </c>
      <c r="E1607" s="39" t="s">
        <v>1213</v>
      </c>
      <c r="F1607" s="42">
        <v>0</v>
      </c>
      <c r="G1607" s="43">
        <v>0</v>
      </c>
      <c r="H1607" s="44">
        <v>1</v>
      </c>
      <c r="I1607" s="39">
        <v>0</v>
      </c>
      <c r="K1607" s="46" t="str">
        <f t="shared" si="34"/>
        <v>-</v>
      </c>
    </row>
    <row r="1608" spans="1:11" ht="20.100000000000001" customHeight="1" x14ac:dyDescent="0.3">
      <c r="A1608" s="39" t="s">
        <v>1303</v>
      </c>
      <c r="B1608" s="39" t="s">
        <v>27</v>
      </c>
      <c r="C1608" s="61" t="s">
        <v>1204</v>
      </c>
      <c r="D1608" s="41" t="s">
        <v>9</v>
      </c>
      <c r="E1608" s="39" t="s">
        <v>1214</v>
      </c>
      <c r="F1608" s="42">
        <v>0</v>
      </c>
      <c r="G1608" s="43">
        <v>0</v>
      </c>
      <c r="H1608" s="44">
        <v>1</v>
      </c>
      <c r="I1608" s="39">
        <v>0</v>
      </c>
      <c r="K1608" s="46" t="str">
        <f t="shared" si="34"/>
        <v>-</v>
      </c>
    </row>
    <row r="1609" spans="1:11" ht="20.100000000000001" customHeight="1" x14ac:dyDescent="0.3">
      <c r="A1609" s="39" t="s">
        <v>16</v>
      </c>
      <c r="B1609" s="39" t="s">
        <v>1741</v>
      </c>
      <c r="C1609" s="61" t="s">
        <v>9</v>
      </c>
      <c r="D1609" s="41" t="s">
        <v>9</v>
      </c>
      <c r="E1609" s="39" t="s">
        <v>719</v>
      </c>
      <c r="F1609" s="42">
        <v>6.9</v>
      </c>
      <c r="G1609" s="43">
        <v>7.1</v>
      </c>
      <c r="H1609" s="44">
        <v>1</v>
      </c>
      <c r="I1609" s="39">
        <v>0</v>
      </c>
      <c r="K1609" s="46" t="str">
        <f t="shared" si="34"/>
        <v>-</v>
      </c>
    </row>
    <row r="1610" spans="1:11" ht="20.100000000000001" customHeight="1" x14ac:dyDescent="0.3">
      <c r="A1610" s="39" t="s">
        <v>1302</v>
      </c>
      <c r="B1610" s="39" t="s">
        <v>30</v>
      </c>
      <c r="C1610" s="61">
        <v>8</v>
      </c>
      <c r="D1610" s="41">
        <v>1</v>
      </c>
      <c r="E1610" s="39" t="s">
        <v>720</v>
      </c>
      <c r="F1610" s="42">
        <v>0</v>
      </c>
      <c r="G1610" s="43">
        <v>0</v>
      </c>
      <c r="H1610" s="44">
        <v>1</v>
      </c>
      <c r="I1610" s="39">
        <v>0</v>
      </c>
      <c r="K1610" s="46">
        <f t="shared" si="34"/>
        <v>1</v>
      </c>
    </row>
    <row r="1611" spans="1:11" ht="20.100000000000001" customHeight="1" x14ac:dyDescent="0.3">
      <c r="A1611" s="39" t="s">
        <v>1302</v>
      </c>
      <c r="B1611" s="39" t="s">
        <v>30</v>
      </c>
      <c r="C1611" s="61">
        <v>30</v>
      </c>
      <c r="D1611" s="41">
        <v>2</v>
      </c>
      <c r="E1611" s="39" t="s">
        <v>720</v>
      </c>
      <c r="F1611" s="42">
        <v>0</v>
      </c>
      <c r="G1611" s="43">
        <v>0</v>
      </c>
      <c r="H1611" s="44">
        <v>1</v>
      </c>
      <c r="I1611" s="39">
        <v>0</v>
      </c>
      <c r="K1611" s="46">
        <f t="shared" si="34"/>
        <v>2</v>
      </c>
    </row>
    <row r="1612" spans="1:11" ht="20.100000000000001" customHeight="1" x14ac:dyDescent="0.3">
      <c r="A1612" s="39" t="s">
        <v>1303</v>
      </c>
      <c r="B1612" s="39" t="s">
        <v>30</v>
      </c>
      <c r="C1612" s="61">
        <v>130</v>
      </c>
      <c r="D1612" s="41" t="s">
        <v>9</v>
      </c>
      <c r="E1612" s="39" t="s">
        <v>720</v>
      </c>
      <c r="F1612" s="42">
        <v>0</v>
      </c>
      <c r="G1612" s="43">
        <v>0</v>
      </c>
      <c r="H1612" s="44">
        <v>1</v>
      </c>
      <c r="I1612" s="39">
        <v>0</v>
      </c>
      <c r="K1612" s="46" t="str">
        <f t="shared" si="34"/>
        <v>-</v>
      </c>
    </row>
    <row r="1613" spans="1:11" ht="20.100000000000001" customHeight="1" x14ac:dyDescent="0.3">
      <c r="A1613" s="39" t="s">
        <v>1303</v>
      </c>
      <c r="B1613" s="39" t="s">
        <v>30</v>
      </c>
      <c r="C1613" s="61" t="s">
        <v>1205</v>
      </c>
      <c r="D1613" s="41" t="s">
        <v>9</v>
      </c>
      <c r="E1613" s="39" t="s">
        <v>1215</v>
      </c>
      <c r="F1613" s="42">
        <v>0</v>
      </c>
      <c r="G1613" s="43">
        <v>0</v>
      </c>
      <c r="H1613" s="44">
        <v>1</v>
      </c>
      <c r="I1613" s="39">
        <v>0</v>
      </c>
      <c r="K1613" s="46" t="str">
        <f t="shared" si="34"/>
        <v>-</v>
      </c>
    </row>
    <row r="1614" spans="1:11" ht="20.100000000000001" customHeight="1" x14ac:dyDescent="0.3">
      <c r="A1614" s="39" t="s">
        <v>1303</v>
      </c>
      <c r="B1614" s="39" t="s">
        <v>27</v>
      </c>
      <c r="C1614" s="61" t="s">
        <v>1203</v>
      </c>
      <c r="D1614" s="41" t="s">
        <v>9</v>
      </c>
      <c r="E1614" s="39" t="s">
        <v>1216</v>
      </c>
      <c r="F1614" s="42">
        <v>0</v>
      </c>
      <c r="G1614" s="43">
        <v>0</v>
      </c>
      <c r="H1614" s="44">
        <v>1</v>
      </c>
      <c r="I1614" s="39">
        <v>0</v>
      </c>
      <c r="K1614" s="46" t="str">
        <f t="shared" si="34"/>
        <v>-</v>
      </c>
    </row>
    <row r="1615" spans="1:11" ht="20.100000000000001" customHeight="1" x14ac:dyDescent="0.3">
      <c r="A1615" s="39" t="s">
        <v>1302</v>
      </c>
      <c r="B1615" s="39" t="s">
        <v>27</v>
      </c>
      <c r="C1615" s="61" t="s">
        <v>1202</v>
      </c>
      <c r="D1615" s="41">
        <v>1</v>
      </c>
      <c r="E1615" s="39" t="s">
        <v>721</v>
      </c>
      <c r="F1615" s="42">
        <v>0</v>
      </c>
      <c r="G1615" s="43">
        <v>0</v>
      </c>
      <c r="H1615" s="44">
        <v>1</v>
      </c>
      <c r="I1615" s="39">
        <v>0</v>
      </c>
      <c r="K1615" s="46">
        <f t="shared" si="34"/>
        <v>1</v>
      </c>
    </row>
    <row r="1616" spans="1:11" ht="20.100000000000001" customHeight="1" x14ac:dyDescent="0.3">
      <c r="A1616" s="39" t="s">
        <v>16</v>
      </c>
      <c r="B1616" s="39" t="s">
        <v>1741</v>
      </c>
      <c r="C1616" s="61" t="s">
        <v>9</v>
      </c>
      <c r="D1616" s="41" t="s">
        <v>9</v>
      </c>
      <c r="E1616" s="39" t="s">
        <v>722</v>
      </c>
      <c r="F1616" s="42">
        <v>-0.3</v>
      </c>
      <c r="G1616" s="43">
        <v>0.3</v>
      </c>
      <c r="H1616" s="44">
        <v>1</v>
      </c>
      <c r="I1616" s="39">
        <v>0</v>
      </c>
      <c r="K1616" s="46" t="str">
        <f t="shared" si="34"/>
        <v>-</v>
      </c>
    </row>
    <row r="1617" spans="1:11" ht="20.100000000000001" customHeight="1" x14ac:dyDescent="0.3">
      <c r="A1617" s="39" t="s">
        <v>1302</v>
      </c>
      <c r="B1617" s="39" t="s">
        <v>30</v>
      </c>
      <c r="C1617" s="61">
        <v>16.21</v>
      </c>
      <c r="D1617" s="41">
        <v>1</v>
      </c>
      <c r="E1617" s="39" t="s">
        <v>723</v>
      </c>
      <c r="F1617" s="42">
        <v>0</v>
      </c>
      <c r="G1617" s="43">
        <v>0</v>
      </c>
      <c r="H1617" s="44">
        <v>1</v>
      </c>
      <c r="I1617" s="39">
        <v>0</v>
      </c>
      <c r="K1617" s="46">
        <f t="shared" si="34"/>
        <v>1</v>
      </c>
    </row>
    <row r="1618" spans="1:11" ht="20.100000000000001" customHeight="1" x14ac:dyDescent="0.3">
      <c r="A1618" s="39" t="s">
        <v>1303</v>
      </c>
      <c r="B1618" s="39" t="s">
        <v>30</v>
      </c>
      <c r="C1618" s="61" t="s">
        <v>1201</v>
      </c>
      <c r="D1618" s="41" t="s">
        <v>9</v>
      </c>
      <c r="E1618" s="39" t="s">
        <v>1677</v>
      </c>
      <c r="F1618" s="42">
        <v>0</v>
      </c>
      <c r="G1618" s="43">
        <v>0</v>
      </c>
      <c r="H1618" s="44">
        <v>1</v>
      </c>
      <c r="I1618" s="39">
        <v>0</v>
      </c>
      <c r="K1618" s="46" t="str">
        <f t="shared" si="34"/>
        <v>-</v>
      </c>
    </row>
    <row r="1619" spans="1:11" ht="20.100000000000001" customHeight="1" x14ac:dyDescent="0.3">
      <c r="A1619" s="39" t="s">
        <v>912</v>
      </c>
      <c r="B1619" s="39" t="s">
        <v>15</v>
      </c>
      <c r="C1619" s="61" t="s">
        <v>9</v>
      </c>
      <c r="D1619" s="41" t="s">
        <v>9</v>
      </c>
      <c r="E1619" s="39" t="s">
        <v>724</v>
      </c>
      <c r="F1619" s="42">
        <v>0</v>
      </c>
      <c r="G1619" s="43">
        <v>0</v>
      </c>
      <c r="H1619" s="44">
        <v>1</v>
      </c>
      <c r="I1619" s="39">
        <v>0</v>
      </c>
      <c r="K1619" s="46" t="str">
        <f t="shared" si="34"/>
        <v>-</v>
      </c>
    </row>
    <row r="1620" spans="1:11" ht="20.100000000000001" customHeight="1" x14ac:dyDescent="0.3">
      <c r="A1620" s="39" t="s">
        <v>913</v>
      </c>
      <c r="B1620" s="39" t="s">
        <v>15</v>
      </c>
      <c r="C1620" s="61" t="s">
        <v>9</v>
      </c>
      <c r="D1620" s="41" t="s">
        <v>9</v>
      </c>
      <c r="E1620" s="39" t="s">
        <v>725</v>
      </c>
      <c r="F1620" s="42">
        <v>0</v>
      </c>
      <c r="G1620" s="43">
        <v>0</v>
      </c>
      <c r="H1620" s="44">
        <v>1</v>
      </c>
      <c r="I1620" s="39">
        <v>0</v>
      </c>
      <c r="K1620" s="46" t="str">
        <f t="shared" si="34"/>
        <v>-</v>
      </c>
    </row>
    <row r="1621" spans="1:11" ht="20.100000000000001" customHeight="1" x14ac:dyDescent="0.3">
      <c r="A1621" s="39" t="s">
        <v>913</v>
      </c>
      <c r="B1621" s="39" t="s">
        <v>10</v>
      </c>
      <c r="C1621" s="61">
        <v>3.5</v>
      </c>
      <c r="D1621" s="41" t="s">
        <v>9</v>
      </c>
      <c r="E1621" s="52" t="s">
        <v>1219</v>
      </c>
      <c r="F1621" s="42">
        <v>3.4</v>
      </c>
      <c r="G1621" s="43">
        <v>3.6</v>
      </c>
      <c r="H1621" s="44">
        <v>1</v>
      </c>
      <c r="I1621" s="39">
        <v>0</v>
      </c>
      <c r="K1621" s="46" t="str">
        <f t="shared" si="34"/>
        <v>-</v>
      </c>
    </row>
    <row r="1622" spans="1:11" ht="20.100000000000001" customHeight="1" x14ac:dyDescent="0.3">
      <c r="A1622" s="39" t="s">
        <v>913</v>
      </c>
      <c r="B1622" s="39" t="s">
        <v>12</v>
      </c>
      <c r="C1622" s="61" t="s">
        <v>9</v>
      </c>
      <c r="D1622" s="41" t="s">
        <v>9</v>
      </c>
      <c r="E1622" s="39" t="s">
        <v>726</v>
      </c>
      <c r="F1622" s="42">
        <v>0</v>
      </c>
      <c r="G1622" s="43">
        <v>0</v>
      </c>
      <c r="H1622" s="44">
        <v>1</v>
      </c>
      <c r="I1622" s="39">
        <v>0</v>
      </c>
      <c r="K1622" s="46" t="str">
        <f t="shared" si="34"/>
        <v>-</v>
      </c>
    </row>
    <row r="1623" spans="1:11" ht="20.100000000000001" customHeight="1" x14ac:dyDescent="0.3">
      <c r="A1623" s="39" t="s">
        <v>1303</v>
      </c>
      <c r="B1623" s="39" t="s">
        <v>27</v>
      </c>
      <c r="C1623" s="61">
        <v>130</v>
      </c>
      <c r="D1623" s="41" t="s">
        <v>9</v>
      </c>
      <c r="E1623" s="39" t="s">
        <v>1220</v>
      </c>
      <c r="F1623" s="42">
        <v>0</v>
      </c>
      <c r="G1623" s="43">
        <v>0</v>
      </c>
      <c r="H1623" s="44">
        <v>1</v>
      </c>
      <c r="I1623" s="39">
        <v>0</v>
      </c>
      <c r="K1623" s="46" t="str">
        <f t="shared" si="34"/>
        <v>-</v>
      </c>
    </row>
    <row r="1624" spans="1:11" ht="20.100000000000001" customHeight="1" x14ac:dyDescent="0.3">
      <c r="A1624" s="39" t="s">
        <v>1302</v>
      </c>
      <c r="B1624" s="39" t="s">
        <v>27</v>
      </c>
      <c r="C1624" s="61">
        <v>30</v>
      </c>
      <c r="D1624" s="41">
        <v>2</v>
      </c>
      <c r="E1624" s="39" t="s">
        <v>1221</v>
      </c>
      <c r="F1624" s="42">
        <v>0</v>
      </c>
      <c r="G1624" s="43">
        <v>0</v>
      </c>
      <c r="H1624" s="44">
        <v>1</v>
      </c>
      <c r="I1624" s="39">
        <v>0</v>
      </c>
      <c r="K1624" s="46">
        <f t="shared" si="34"/>
        <v>2</v>
      </c>
    </row>
    <row r="1625" spans="1:11" ht="20.100000000000001" customHeight="1" x14ac:dyDescent="0.3">
      <c r="A1625" s="39" t="s">
        <v>1302</v>
      </c>
      <c r="B1625" s="39" t="s">
        <v>27</v>
      </c>
      <c r="C1625" s="61">
        <v>8</v>
      </c>
      <c r="D1625" s="41">
        <v>1</v>
      </c>
      <c r="E1625" s="39" t="s">
        <v>1221</v>
      </c>
      <c r="F1625" s="42">
        <v>0</v>
      </c>
      <c r="G1625" s="43">
        <v>0</v>
      </c>
      <c r="H1625" s="44">
        <v>1</v>
      </c>
      <c r="I1625" s="39">
        <v>0</v>
      </c>
      <c r="K1625" s="46">
        <f t="shared" si="34"/>
        <v>1</v>
      </c>
    </row>
    <row r="1626" spans="1:11" ht="20.100000000000001" customHeight="1" x14ac:dyDescent="0.3">
      <c r="A1626" s="39" t="s">
        <v>16</v>
      </c>
      <c r="B1626" s="39" t="s">
        <v>1741</v>
      </c>
      <c r="C1626" s="61" t="s">
        <v>9</v>
      </c>
      <c r="D1626" s="41" t="s">
        <v>9</v>
      </c>
      <c r="E1626" s="39" t="s">
        <v>727</v>
      </c>
      <c r="F1626" s="42">
        <v>3.4</v>
      </c>
      <c r="G1626" s="43">
        <v>3.6</v>
      </c>
      <c r="H1626" s="44">
        <v>1</v>
      </c>
      <c r="I1626" s="39">
        <v>0</v>
      </c>
      <c r="K1626" s="46" t="str">
        <f t="shared" si="34"/>
        <v>-</v>
      </c>
    </row>
    <row r="1627" spans="1:11" ht="20.100000000000001" customHeight="1" x14ac:dyDescent="0.3">
      <c r="A1627" s="39" t="s">
        <v>1302</v>
      </c>
      <c r="B1627" s="39" t="s">
        <v>30</v>
      </c>
      <c r="C1627" s="61">
        <v>8</v>
      </c>
      <c r="D1627" s="41">
        <v>1</v>
      </c>
      <c r="E1627" s="39" t="s">
        <v>728</v>
      </c>
      <c r="F1627" s="42">
        <v>0</v>
      </c>
      <c r="G1627" s="43">
        <v>0</v>
      </c>
      <c r="H1627" s="44">
        <v>1</v>
      </c>
      <c r="I1627" s="39">
        <v>0</v>
      </c>
      <c r="K1627" s="46">
        <f t="shared" si="34"/>
        <v>1</v>
      </c>
    </row>
    <row r="1628" spans="1:11" ht="20.100000000000001" customHeight="1" x14ac:dyDescent="0.3">
      <c r="A1628" s="39" t="s">
        <v>1302</v>
      </c>
      <c r="B1628" s="39" t="s">
        <v>30</v>
      </c>
      <c r="C1628" s="61">
        <v>30</v>
      </c>
      <c r="D1628" s="41">
        <v>2</v>
      </c>
      <c r="E1628" s="39" t="s">
        <v>728</v>
      </c>
      <c r="F1628" s="42">
        <v>0</v>
      </c>
      <c r="G1628" s="43">
        <v>0</v>
      </c>
      <c r="H1628" s="44">
        <v>1</v>
      </c>
      <c r="I1628" s="39">
        <v>0</v>
      </c>
      <c r="K1628" s="46">
        <f t="shared" si="34"/>
        <v>2</v>
      </c>
    </row>
    <row r="1629" spans="1:11" ht="20.100000000000001" customHeight="1" x14ac:dyDescent="0.3">
      <c r="A1629" s="39" t="s">
        <v>1303</v>
      </c>
      <c r="B1629" s="39" t="s">
        <v>30</v>
      </c>
      <c r="C1629" s="61">
        <v>130</v>
      </c>
      <c r="D1629" s="41" t="s">
        <v>9</v>
      </c>
      <c r="E1629" s="39" t="s">
        <v>1222</v>
      </c>
      <c r="F1629" s="42">
        <v>0</v>
      </c>
      <c r="G1629" s="43">
        <v>0</v>
      </c>
      <c r="H1629" s="44">
        <v>1</v>
      </c>
      <c r="I1629" s="39">
        <v>0</v>
      </c>
      <c r="K1629" s="46" t="str">
        <f t="shared" si="34"/>
        <v>-</v>
      </c>
    </row>
    <row r="1630" spans="1:11" ht="20.100000000000001" customHeight="1" x14ac:dyDescent="0.3">
      <c r="A1630" s="39" t="s">
        <v>1303</v>
      </c>
      <c r="B1630" s="39" t="s">
        <v>27</v>
      </c>
      <c r="C1630" s="61">
        <v>123</v>
      </c>
      <c r="D1630" s="41" t="s">
        <v>9</v>
      </c>
      <c r="E1630" s="39" t="s">
        <v>1678</v>
      </c>
      <c r="F1630" s="42">
        <v>0</v>
      </c>
      <c r="G1630" s="43">
        <v>0</v>
      </c>
      <c r="H1630" s="44">
        <v>1</v>
      </c>
      <c r="I1630" s="39">
        <v>0</v>
      </c>
      <c r="K1630" s="46" t="str">
        <f t="shared" si="34"/>
        <v>-</v>
      </c>
    </row>
    <row r="1631" spans="1:11" ht="20.100000000000001" customHeight="1" x14ac:dyDescent="0.3">
      <c r="A1631" s="39" t="s">
        <v>1302</v>
      </c>
      <c r="B1631" s="39" t="s">
        <v>27</v>
      </c>
      <c r="C1631" s="61" t="s">
        <v>1202</v>
      </c>
      <c r="D1631" s="41">
        <v>1</v>
      </c>
      <c r="E1631" s="39" t="s">
        <v>729</v>
      </c>
      <c r="F1631" s="42">
        <v>0</v>
      </c>
      <c r="G1631" s="43">
        <v>0</v>
      </c>
      <c r="H1631" s="44">
        <v>1</v>
      </c>
      <c r="I1631" s="39">
        <v>0</v>
      </c>
      <c r="K1631" s="46">
        <f t="shared" si="34"/>
        <v>1</v>
      </c>
    </row>
    <row r="1632" spans="1:11" ht="20.100000000000001" customHeight="1" x14ac:dyDescent="0.3">
      <c r="A1632" s="39" t="s">
        <v>16</v>
      </c>
      <c r="B1632" s="39" t="s">
        <v>1741</v>
      </c>
      <c r="C1632" s="61" t="s">
        <v>9</v>
      </c>
      <c r="D1632" s="41" t="s">
        <v>9</v>
      </c>
      <c r="E1632" s="39" t="s">
        <v>730</v>
      </c>
      <c r="F1632" s="42">
        <v>-0.3</v>
      </c>
      <c r="G1632" s="43">
        <v>0.3</v>
      </c>
      <c r="H1632" s="44">
        <v>1</v>
      </c>
      <c r="I1632" s="39">
        <v>0</v>
      </c>
      <c r="K1632" s="46" t="str">
        <f t="shared" si="34"/>
        <v>-</v>
      </c>
    </row>
    <row r="1633" spans="1:11" ht="20.100000000000001" customHeight="1" x14ac:dyDescent="0.3">
      <c r="A1633" s="39" t="s">
        <v>1302</v>
      </c>
      <c r="B1633" s="39" t="s">
        <v>30</v>
      </c>
      <c r="C1633" s="61">
        <v>16.21</v>
      </c>
      <c r="D1633" s="41">
        <v>1</v>
      </c>
      <c r="E1633" s="39" t="s">
        <v>731</v>
      </c>
      <c r="F1633" s="42">
        <v>0</v>
      </c>
      <c r="G1633" s="43">
        <v>0</v>
      </c>
      <c r="H1633" s="44">
        <v>1</v>
      </c>
      <c r="I1633" s="39">
        <v>0</v>
      </c>
      <c r="K1633" s="46">
        <f t="shared" si="34"/>
        <v>1</v>
      </c>
    </row>
    <row r="1634" spans="1:11" ht="20.100000000000001" customHeight="1" x14ac:dyDescent="0.3">
      <c r="A1634" s="39" t="s">
        <v>913</v>
      </c>
      <c r="B1634" s="39" t="s">
        <v>15</v>
      </c>
      <c r="C1634" s="61" t="s">
        <v>9</v>
      </c>
      <c r="D1634" s="41" t="s">
        <v>9</v>
      </c>
      <c r="E1634" s="39" t="s">
        <v>732</v>
      </c>
      <c r="F1634" s="42">
        <v>0</v>
      </c>
      <c r="G1634" s="43">
        <v>0</v>
      </c>
      <c r="H1634" s="44">
        <v>1</v>
      </c>
      <c r="I1634" s="39">
        <v>0</v>
      </c>
      <c r="K1634" s="46" t="str">
        <f t="shared" si="34"/>
        <v>-</v>
      </c>
    </row>
    <row r="1635" spans="1:11" ht="20.100000000000001" customHeight="1" x14ac:dyDescent="0.3">
      <c r="A1635" s="39" t="s">
        <v>1303</v>
      </c>
      <c r="B1635" s="39" t="s">
        <v>30</v>
      </c>
      <c r="C1635" s="61" t="s">
        <v>1217</v>
      </c>
      <c r="D1635" s="41" t="s">
        <v>9</v>
      </c>
      <c r="E1635" s="39" t="s">
        <v>1223</v>
      </c>
      <c r="F1635" s="42">
        <v>0</v>
      </c>
      <c r="G1635" s="43">
        <v>0</v>
      </c>
      <c r="H1635" s="44">
        <v>1</v>
      </c>
      <c r="I1635" s="39">
        <v>0</v>
      </c>
      <c r="K1635" s="46" t="str">
        <f t="shared" si="34"/>
        <v>-</v>
      </c>
    </row>
    <row r="1636" spans="1:11" ht="20.100000000000001" customHeight="1" x14ac:dyDescent="0.3">
      <c r="A1636" s="39" t="s">
        <v>913</v>
      </c>
      <c r="B1636" s="39" t="s">
        <v>10</v>
      </c>
      <c r="C1636" s="61">
        <v>7</v>
      </c>
      <c r="D1636" s="41" t="s">
        <v>9</v>
      </c>
      <c r="E1636" s="39" t="s">
        <v>1224</v>
      </c>
      <c r="F1636" s="42">
        <v>6.9</v>
      </c>
      <c r="G1636" s="43">
        <v>7.1</v>
      </c>
      <c r="H1636" s="44">
        <v>1</v>
      </c>
      <c r="I1636" s="39">
        <v>0</v>
      </c>
      <c r="K1636" s="46" t="str">
        <f t="shared" si="34"/>
        <v>-</v>
      </c>
    </row>
    <row r="1637" spans="1:11" ht="20.100000000000001" customHeight="1" x14ac:dyDescent="0.3">
      <c r="A1637" s="39" t="s">
        <v>913</v>
      </c>
      <c r="B1637" s="39" t="s">
        <v>12</v>
      </c>
      <c r="C1637" s="61" t="s">
        <v>9</v>
      </c>
      <c r="D1637" s="41" t="s">
        <v>9</v>
      </c>
      <c r="E1637" s="39" t="s">
        <v>733</v>
      </c>
      <c r="F1637" s="42">
        <v>0</v>
      </c>
      <c r="G1637" s="43">
        <v>0</v>
      </c>
      <c r="H1637" s="44">
        <v>1</v>
      </c>
      <c r="I1637" s="39">
        <v>0</v>
      </c>
      <c r="K1637" s="46" t="str">
        <f t="shared" si="34"/>
        <v>-</v>
      </c>
    </row>
    <row r="1638" spans="1:11" ht="20.100000000000001" customHeight="1" x14ac:dyDescent="0.3">
      <c r="A1638" s="39" t="s">
        <v>1303</v>
      </c>
      <c r="B1638" s="39" t="s">
        <v>27</v>
      </c>
      <c r="C1638" s="61">
        <v>130</v>
      </c>
      <c r="D1638" s="41" t="s">
        <v>9</v>
      </c>
      <c r="E1638" s="39" t="s">
        <v>1225</v>
      </c>
      <c r="F1638" s="42">
        <v>0</v>
      </c>
      <c r="G1638" s="43">
        <v>0</v>
      </c>
      <c r="H1638" s="44">
        <v>1</v>
      </c>
      <c r="I1638" s="39">
        <v>0</v>
      </c>
      <c r="K1638" s="46" t="str">
        <f t="shared" si="34"/>
        <v>-</v>
      </c>
    </row>
    <row r="1639" spans="1:11" ht="20.100000000000001" customHeight="1" x14ac:dyDescent="0.3">
      <c r="A1639" s="39" t="s">
        <v>1302</v>
      </c>
      <c r="B1639" s="39" t="s">
        <v>27</v>
      </c>
      <c r="C1639" s="61">
        <v>30</v>
      </c>
      <c r="D1639" s="41">
        <v>2</v>
      </c>
      <c r="E1639" s="39" t="s">
        <v>1226</v>
      </c>
      <c r="F1639" s="42">
        <v>0</v>
      </c>
      <c r="G1639" s="43">
        <v>0</v>
      </c>
      <c r="H1639" s="44">
        <v>1</v>
      </c>
      <c r="I1639" s="39">
        <v>0</v>
      </c>
      <c r="K1639" s="46">
        <f t="shared" si="34"/>
        <v>2</v>
      </c>
    </row>
    <row r="1640" spans="1:11" ht="20.100000000000001" customHeight="1" x14ac:dyDescent="0.3">
      <c r="A1640" s="39" t="s">
        <v>1302</v>
      </c>
      <c r="B1640" s="39" t="s">
        <v>27</v>
      </c>
      <c r="C1640" s="61">
        <v>8</v>
      </c>
      <c r="D1640" s="41">
        <v>1</v>
      </c>
      <c r="E1640" s="39" t="s">
        <v>1226</v>
      </c>
      <c r="F1640" s="42">
        <v>0</v>
      </c>
      <c r="G1640" s="43">
        <v>0</v>
      </c>
      <c r="H1640" s="44">
        <v>1</v>
      </c>
      <c r="I1640" s="39">
        <v>0</v>
      </c>
      <c r="K1640" s="46">
        <f t="shared" si="34"/>
        <v>1</v>
      </c>
    </row>
    <row r="1641" spans="1:11" ht="20.100000000000001" customHeight="1" x14ac:dyDescent="0.3">
      <c r="A1641" s="39" t="s">
        <v>16</v>
      </c>
      <c r="B1641" s="39" t="s">
        <v>1741</v>
      </c>
      <c r="C1641" s="61" t="s">
        <v>9</v>
      </c>
      <c r="D1641" s="41" t="s">
        <v>9</v>
      </c>
      <c r="E1641" s="39" t="s">
        <v>734</v>
      </c>
      <c r="F1641" s="42">
        <v>6.9</v>
      </c>
      <c r="G1641" s="43">
        <v>7.1</v>
      </c>
      <c r="H1641" s="44">
        <v>1</v>
      </c>
      <c r="I1641" s="39">
        <v>0</v>
      </c>
      <c r="K1641" s="46" t="str">
        <f t="shared" si="34"/>
        <v>-</v>
      </c>
    </row>
    <row r="1642" spans="1:11" ht="20.100000000000001" customHeight="1" x14ac:dyDescent="0.3">
      <c r="A1642" s="39" t="s">
        <v>1302</v>
      </c>
      <c r="B1642" s="39" t="s">
        <v>30</v>
      </c>
      <c r="C1642" s="61">
        <v>8</v>
      </c>
      <c r="D1642" s="41">
        <v>1</v>
      </c>
      <c r="E1642" s="39" t="s">
        <v>735</v>
      </c>
      <c r="F1642" s="42">
        <v>0</v>
      </c>
      <c r="G1642" s="43">
        <v>0</v>
      </c>
      <c r="H1642" s="44">
        <v>1</v>
      </c>
      <c r="I1642" s="39">
        <v>0</v>
      </c>
      <c r="K1642" s="46">
        <f t="shared" si="34"/>
        <v>1</v>
      </c>
    </row>
    <row r="1643" spans="1:11" ht="20.100000000000001" customHeight="1" x14ac:dyDescent="0.3">
      <c r="A1643" s="39" t="s">
        <v>1302</v>
      </c>
      <c r="B1643" s="39" t="s">
        <v>30</v>
      </c>
      <c r="C1643" s="61">
        <v>30</v>
      </c>
      <c r="D1643" s="41">
        <v>2</v>
      </c>
      <c r="E1643" s="39" t="s">
        <v>735</v>
      </c>
      <c r="F1643" s="42">
        <v>0</v>
      </c>
      <c r="G1643" s="43">
        <v>0</v>
      </c>
      <c r="H1643" s="44">
        <v>1</v>
      </c>
      <c r="I1643" s="39">
        <v>0</v>
      </c>
      <c r="K1643" s="46">
        <f t="shared" si="34"/>
        <v>2</v>
      </c>
    </row>
    <row r="1644" spans="1:11" ht="20.100000000000001" customHeight="1" x14ac:dyDescent="0.3">
      <c r="A1644" s="39" t="s">
        <v>1303</v>
      </c>
      <c r="B1644" s="39" t="s">
        <v>30</v>
      </c>
      <c r="C1644" s="61">
        <v>130</v>
      </c>
      <c r="D1644" s="41" t="s">
        <v>9</v>
      </c>
      <c r="E1644" s="39" t="s">
        <v>1227</v>
      </c>
      <c r="F1644" s="42">
        <v>0</v>
      </c>
      <c r="G1644" s="43">
        <v>0</v>
      </c>
      <c r="H1644" s="44">
        <v>1</v>
      </c>
      <c r="I1644" s="39">
        <v>0</v>
      </c>
      <c r="K1644" s="46" t="str">
        <f t="shared" si="34"/>
        <v>-</v>
      </c>
    </row>
    <row r="1645" spans="1:11" ht="20.100000000000001" customHeight="1" x14ac:dyDescent="0.3">
      <c r="A1645" s="39" t="s">
        <v>1303</v>
      </c>
      <c r="B1645" s="39" t="s">
        <v>27</v>
      </c>
      <c r="C1645" s="61" t="s">
        <v>1217</v>
      </c>
      <c r="D1645" s="41" t="s">
        <v>9</v>
      </c>
      <c r="E1645" s="39" t="s">
        <v>1679</v>
      </c>
      <c r="F1645" s="42">
        <v>0</v>
      </c>
      <c r="G1645" s="43">
        <v>0</v>
      </c>
      <c r="H1645" s="44">
        <v>1</v>
      </c>
      <c r="I1645" s="39">
        <v>0</v>
      </c>
      <c r="K1645" s="46" t="str">
        <f t="shared" si="34"/>
        <v>-</v>
      </c>
    </row>
    <row r="1646" spans="1:11" ht="20.100000000000001" customHeight="1" x14ac:dyDescent="0.3">
      <c r="A1646" s="39" t="s">
        <v>1302</v>
      </c>
      <c r="B1646" s="39" t="s">
        <v>27</v>
      </c>
      <c r="C1646" s="61" t="s">
        <v>1202</v>
      </c>
      <c r="D1646" s="41">
        <v>1</v>
      </c>
      <c r="E1646" s="39" t="s">
        <v>736</v>
      </c>
      <c r="F1646" s="42">
        <v>0</v>
      </c>
      <c r="G1646" s="43">
        <v>0</v>
      </c>
      <c r="H1646" s="44">
        <v>1</v>
      </c>
      <c r="I1646" s="39">
        <v>0</v>
      </c>
      <c r="K1646" s="46">
        <f t="shared" si="34"/>
        <v>1</v>
      </c>
    </row>
    <row r="1647" spans="1:11" ht="20.100000000000001" customHeight="1" x14ac:dyDescent="0.3">
      <c r="A1647" s="39" t="s">
        <v>16</v>
      </c>
      <c r="B1647" s="39" t="s">
        <v>1741</v>
      </c>
      <c r="C1647" s="61" t="s">
        <v>9</v>
      </c>
      <c r="D1647" s="41" t="s">
        <v>9</v>
      </c>
      <c r="E1647" s="39" t="s">
        <v>737</v>
      </c>
      <c r="F1647" s="42">
        <v>-0.3</v>
      </c>
      <c r="G1647" s="43">
        <v>0.3</v>
      </c>
      <c r="H1647" s="44">
        <v>1</v>
      </c>
      <c r="I1647" s="39">
        <v>0</v>
      </c>
      <c r="K1647" s="46" t="str">
        <f t="shared" si="34"/>
        <v>-</v>
      </c>
    </row>
    <row r="1648" spans="1:11" ht="20.100000000000001" customHeight="1" x14ac:dyDescent="0.3">
      <c r="A1648" s="39" t="s">
        <v>1302</v>
      </c>
      <c r="B1648" s="39" t="s">
        <v>30</v>
      </c>
      <c r="C1648" s="61" t="s">
        <v>1202</v>
      </c>
      <c r="D1648" s="41">
        <v>1</v>
      </c>
      <c r="E1648" s="39" t="s">
        <v>738</v>
      </c>
      <c r="F1648" s="42">
        <v>0</v>
      </c>
      <c r="G1648" s="43">
        <v>0</v>
      </c>
      <c r="H1648" s="44">
        <v>1</v>
      </c>
      <c r="I1648" s="39">
        <v>0</v>
      </c>
      <c r="K1648" s="46">
        <f t="shared" si="34"/>
        <v>1</v>
      </c>
    </row>
    <row r="1649" spans="1:11" ht="20.100000000000001" customHeight="1" x14ac:dyDescent="0.3">
      <c r="A1649" s="39" t="s">
        <v>1303</v>
      </c>
      <c r="B1649" s="39" t="s">
        <v>30</v>
      </c>
      <c r="C1649" s="61" t="s">
        <v>1218</v>
      </c>
      <c r="D1649" s="41" t="s">
        <v>9</v>
      </c>
      <c r="E1649" s="39" t="s">
        <v>739</v>
      </c>
      <c r="F1649" s="42">
        <v>0</v>
      </c>
      <c r="G1649" s="43">
        <v>0</v>
      </c>
      <c r="H1649" s="44">
        <v>1</v>
      </c>
      <c r="I1649" s="39">
        <v>0</v>
      </c>
      <c r="K1649" s="46" t="str">
        <f t="shared" si="34"/>
        <v>-</v>
      </c>
    </row>
    <row r="1650" spans="1:11" ht="20.100000000000001" customHeight="1" x14ac:dyDescent="0.3">
      <c r="A1650" s="39" t="s">
        <v>913</v>
      </c>
      <c r="B1650" s="39" t="s">
        <v>15</v>
      </c>
      <c r="C1650" s="61" t="s">
        <v>9</v>
      </c>
      <c r="D1650" s="41" t="s">
        <v>9</v>
      </c>
      <c r="E1650" s="39" t="s">
        <v>740</v>
      </c>
      <c r="F1650" s="42">
        <v>0</v>
      </c>
      <c r="G1650" s="43">
        <v>0</v>
      </c>
      <c r="H1650" s="44">
        <v>1</v>
      </c>
      <c r="I1650" s="39">
        <v>0</v>
      </c>
      <c r="K1650" s="46" t="str">
        <f t="shared" si="34"/>
        <v>-</v>
      </c>
    </row>
    <row r="1651" spans="1:11" ht="20.100000000000001" customHeight="1" x14ac:dyDescent="0.3">
      <c r="A1651" s="39" t="s">
        <v>1303</v>
      </c>
      <c r="B1651" s="39" t="s">
        <v>27</v>
      </c>
      <c r="C1651" s="61" t="s">
        <v>1228</v>
      </c>
      <c r="D1651" s="41" t="s">
        <v>9</v>
      </c>
      <c r="E1651" s="39" t="s">
        <v>1230</v>
      </c>
      <c r="F1651" s="42">
        <v>0</v>
      </c>
      <c r="G1651" s="43">
        <v>0</v>
      </c>
      <c r="H1651" s="44">
        <v>1</v>
      </c>
      <c r="I1651" s="39">
        <v>0</v>
      </c>
      <c r="K1651" s="46" t="str">
        <f t="shared" si="34"/>
        <v>-</v>
      </c>
    </row>
    <row r="1652" spans="1:11" ht="20.100000000000001" customHeight="1" x14ac:dyDescent="0.3">
      <c r="A1652" s="39" t="s">
        <v>1301</v>
      </c>
      <c r="B1652" s="39" t="s">
        <v>10</v>
      </c>
      <c r="C1652" s="61" t="s">
        <v>1727</v>
      </c>
      <c r="D1652" s="41" t="s">
        <v>9</v>
      </c>
      <c r="E1652" s="39" t="s">
        <v>1734</v>
      </c>
      <c r="F1652" s="42">
        <v>3.98</v>
      </c>
      <c r="G1652" s="43">
        <v>4.0199999999999996</v>
      </c>
      <c r="H1652" s="44">
        <v>1</v>
      </c>
      <c r="I1652" s="39">
        <v>0</v>
      </c>
      <c r="K1652" s="46" t="str">
        <f t="shared" si="34"/>
        <v>-</v>
      </c>
    </row>
    <row r="1653" spans="1:11" ht="20.100000000000001" customHeight="1" x14ac:dyDescent="0.3">
      <c r="A1653" s="39" t="s">
        <v>1301</v>
      </c>
      <c r="B1653" s="39" t="s">
        <v>908</v>
      </c>
      <c r="C1653" s="61" t="s">
        <v>1370</v>
      </c>
      <c r="D1653" s="41" t="s">
        <v>9</v>
      </c>
      <c r="E1653" s="39" t="s">
        <v>741</v>
      </c>
      <c r="F1653" s="42">
        <v>19</v>
      </c>
      <c r="G1653" s="43">
        <v>21</v>
      </c>
      <c r="H1653" s="44">
        <v>1</v>
      </c>
      <c r="I1653" s="39">
        <v>0</v>
      </c>
      <c r="K1653" s="46" t="str">
        <f t="shared" si="34"/>
        <v>-</v>
      </c>
    </row>
    <row r="1654" spans="1:11" ht="20.100000000000001" customHeight="1" x14ac:dyDescent="0.3">
      <c r="A1654" s="39" t="s">
        <v>1301</v>
      </c>
      <c r="B1654" s="39" t="s">
        <v>12</v>
      </c>
      <c r="C1654" s="61" t="s">
        <v>9</v>
      </c>
      <c r="D1654" s="41" t="s">
        <v>9</v>
      </c>
      <c r="E1654" s="39" t="s">
        <v>742</v>
      </c>
      <c r="F1654" s="42">
        <v>0</v>
      </c>
      <c r="G1654" s="43">
        <v>0</v>
      </c>
      <c r="H1654" s="44">
        <v>1</v>
      </c>
      <c r="I1654" s="39">
        <v>0</v>
      </c>
      <c r="K1654" s="46" t="str">
        <f t="shared" si="34"/>
        <v>-</v>
      </c>
    </row>
    <row r="1655" spans="1:11" ht="20.100000000000001" customHeight="1" x14ac:dyDescent="0.3">
      <c r="A1655" s="39" t="s">
        <v>1302</v>
      </c>
      <c r="B1655" s="39" t="s">
        <v>27</v>
      </c>
      <c r="C1655" s="61">
        <v>30</v>
      </c>
      <c r="D1655" s="41">
        <v>2</v>
      </c>
      <c r="E1655" s="39" t="s">
        <v>1231</v>
      </c>
      <c r="F1655" s="42">
        <v>0</v>
      </c>
      <c r="G1655" s="43">
        <v>0</v>
      </c>
      <c r="H1655" s="44">
        <v>1</v>
      </c>
      <c r="I1655" s="39">
        <v>0</v>
      </c>
      <c r="K1655" s="46">
        <f t="shared" si="34"/>
        <v>2</v>
      </c>
    </row>
    <row r="1656" spans="1:11" ht="20.100000000000001" customHeight="1" x14ac:dyDescent="0.3">
      <c r="A1656" s="39" t="s">
        <v>1302</v>
      </c>
      <c r="B1656" s="39" t="s">
        <v>27</v>
      </c>
      <c r="C1656" s="61">
        <v>8</v>
      </c>
      <c r="D1656" s="41">
        <v>1</v>
      </c>
      <c r="E1656" s="39" t="s">
        <v>1231</v>
      </c>
      <c r="F1656" s="42">
        <v>0</v>
      </c>
      <c r="G1656" s="43">
        <v>0</v>
      </c>
      <c r="H1656" s="44">
        <v>1</v>
      </c>
      <c r="I1656" s="39">
        <v>0</v>
      </c>
      <c r="K1656" s="46">
        <f t="shared" si="34"/>
        <v>1</v>
      </c>
    </row>
    <row r="1657" spans="1:11" ht="20.100000000000001" customHeight="1" x14ac:dyDescent="0.3">
      <c r="A1657" s="39" t="s">
        <v>1303</v>
      </c>
      <c r="B1657" s="39" t="s">
        <v>27</v>
      </c>
      <c r="C1657" s="61" t="s">
        <v>1229</v>
      </c>
      <c r="D1657" s="41" t="s">
        <v>9</v>
      </c>
      <c r="E1657" s="39" t="s">
        <v>1231</v>
      </c>
      <c r="F1657" s="42">
        <v>0</v>
      </c>
      <c r="G1657" s="43">
        <v>0</v>
      </c>
      <c r="H1657" s="44">
        <v>1</v>
      </c>
      <c r="I1657" s="39">
        <v>0</v>
      </c>
      <c r="K1657" s="46" t="str">
        <f t="shared" si="34"/>
        <v>-</v>
      </c>
    </row>
    <row r="1658" spans="1:11" ht="20.100000000000001" customHeight="1" x14ac:dyDescent="0.3">
      <c r="A1658" s="39" t="s">
        <v>16</v>
      </c>
      <c r="B1658" s="39" t="s">
        <v>1741</v>
      </c>
      <c r="C1658" s="61" t="s">
        <v>9</v>
      </c>
      <c r="D1658" s="41" t="s">
        <v>9</v>
      </c>
      <c r="E1658" s="39" t="s">
        <v>743</v>
      </c>
      <c r="F1658" s="42">
        <v>1.9</v>
      </c>
      <c r="G1658" s="43">
        <v>2.1</v>
      </c>
      <c r="H1658" s="44">
        <v>1</v>
      </c>
      <c r="I1658" s="39">
        <v>0</v>
      </c>
      <c r="K1658" s="46" t="str">
        <f t="shared" si="34"/>
        <v>-</v>
      </c>
    </row>
    <row r="1659" spans="1:11" ht="20.100000000000001" customHeight="1" x14ac:dyDescent="0.3">
      <c r="A1659" s="39" t="s">
        <v>1303</v>
      </c>
      <c r="B1659" s="39" t="s">
        <v>30</v>
      </c>
      <c r="C1659" s="61">
        <v>120</v>
      </c>
      <c r="D1659" s="41" t="s">
        <v>9</v>
      </c>
      <c r="E1659" s="39" t="s">
        <v>744</v>
      </c>
      <c r="F1659" s="42">
        <v>0</v>
      </c>
      <c r="G1659" s="43">
        <v>0</v>
      </c>
      <c r="H1659" s="44">
        <v>1</v>
      </c>
      <c r="I1659" s="39">
        <v>0</v>
      </c>
      <c r="K1659" s="46" t="str">
        <f t="shared" si="34"/>
        <v>-</v>
      </c>
    </row>
    <row r="1660" spans="1:11" ht="20.100000000000001" customHeight="1" x14ac:dyDescent="0.3">
      <c r="A1660" s="39" t="s">
        <v>16</v>
      </c>
      <c r="B1660" s="39" t="s">
        <v>1741</v>
      </c>
      <c r="C1660" s="61" t="s">
        <v>9</v>
      </c>
      <c r="D1660" s="41" t="s">
        <v>9</v>
      </c>
      <c r="E1660" s="39" t="s">
        <v>745</v>
      </c>
      <c r="F1660" s="42">
        <v>1.55</v>
      </c>
      <c r="G1660" s="43">
        <v>1.61</v>
      </c>
      <c r="H1660" s="44">
        <v>1</v>
      </c>
      <c r="I1660" s="39">
        <v>0</v>
      </c>
      <c r="K1660" s="46" t="str">
        <f t="shared" si="34"/>
        <v>-</v>
      </c>
    </row>
    <row r="1661" spans="1:11" ht="20.100000000000001" customHeight="1" x14ac:dyDescent="0.3">
      <c r="A1661" s="39" t="s">
        <v>1301</v>
      </c>
      <c r="B1661" s="39" t="s">
        <v>15</v>
      </c>
      <c r="C1661" s="61" t="s">
        <v>9</v>
      </c>
      <c r="D1661" s="41" t="s">
        <v>9</v>
      </c>
      <c r="E1661" s="39" t="s">
        <v>746</v>
      </c>
      <c r="F1661" s="42">
        <v>0</v>
      </c>
      <c r="G1661" s="43">
        <v>0</v>
      </c>
      <c r="H1661" s="44">
        <v>1</v>
      </c>
      <c r="I1661" s="39">
        <v>0</v>
      </c>
      <c r="K1661" s="46" t="str">
        <f t="shared" si="34"/>
        <v>-</v>
      </c>
    </row>
    <row r="1662" spans="1:11" ht="20.100000000000001" customHeight="1" x14ac:dyDescent="0.3">
      <c r="A1662" s="39" t="s">
        <v>1301</v>
      </c>
      <c r="B1662" s="39" t="s">
        <v>908</v>
      </c>
      <c r="C1662" s="61" t="s">
        <v>1381</v>
      </c>
      <c r="D1662" s="41" t="s">
        <v>9</v>
      </c>
      <c r="E1662" s="39" t="s">
        <v>747</v>
      </c>
      <c r="F1662" s="42">
        <v>99</v>
      </c>
      <c r="G1662" s="43">
        <v>101</v>
      </c>
      <c r="H1662" s="44">
        <v>1</v>
      </c>
      <c r="I1662" s="39">
        <v>0</v>
      </c>
      <c r="K1662" s="46" t="str">
        <f t="shared" si="34"/>
        <v>-</v>
      </c>
    </row>
    <row r="1663" spans="1:11" ht="20.100000000000001" customHeight="1" x14ac:dyDescent="0.3">
      <c r="A1663" s="39" t="s">
        <v>1301</v>
      </c>
      <c r="B1663" s="39" t="s">
        <v>12</v>
      </c>
      <c r="C1663" s="61" t="s">
        <v>9</v>
      </c>
      <c r="D1663" s="41" t="s">
        <v>9</v>
      </c>
      <c r="E1663" s="39" t="s">
        <v>748</v>
      </c>
      <c r="F1663" s="42">
        <v>0</v>
      </c>
      <c r="G1663" s="43">
        <v>0</v>
      </c>
      <c r="H1663" s="44">
        <v>1</v>
      </c>
      <c r="I1663" s="39">
        <v>0</v>
      </c>
      <c r="K1663" s="46" t="str">
        <f t="shared" si="34"/>
        <v>-</v>
      </c>
    </row>
    <row r="1664" spans="1:11" ht="20.100000000000001" customHeight="1" x14ac:dyDescent="0.3">
      <c r="A1664" s="39" t="s">
        <v>16</v>
      </c>
      <c r="B1664" s="39" t="s">
        <v>1741</v>
      </c>
      <c r="C1664" s="61" t="s">
        <v>9</v>
      </c>
      <c r="D1664" s="41" t="s">
        <v>9</v>
      </c>
      <c r="E1664" s="39" t="s">
        <v>749</v>
      </c>
      <c r="F1664" s="42">
        <v>1</v>
      </c>
      <c r="G1664" s="43">
        <v>1.4</v>
      </c>
      <c r="H1664" s="44">
        <v>1</v>
      </c>
      <c r="I1664" s="39">
        <v>0</v>
      </c>
      <c r="K1664" s="46" t="str">
        <f t="shared" si="34"/>
        <v>-</v>
      </c>
    </row>
    <row r="1665" spans="1:11" ht="20.100000000000001" customHeight="1" x14ac:dyDescent="0.3">
      <c r="A1665" s="39" t="s">
        <v>1301</v>
      </c>
      <c r="B1665" s="39" t="s">
        <v>15</v>
      </c>
      <c r="C1665" s="61" t="s">
        <v>9</v>
      </c>
      <c r="D1665" s="41" t="s">
        <v>9</v>
      </c>
      <c r="E1665" s="39" t="s">
        <v>750</v>
      </c>
      <c r="F1665" s="42">
        <v>0</v>
      </c>
      <c r="G1665" s="43">
        <v>0</v>
      </c>
      <c r="H1665" s="44">
        <v>1</v>
      </c>
      <c r="I1665" s="39">
        <v>0</v>
      </c>
      <c r="K1665" s="46" t="str">
        <f t="shared" ref="K1665:K1726" si="35">IF(ISNUMBER(SEARCH("MK_", A1665)), IF(ISNUMBER(SEARCH("1", A1665)), 1, IF(ISNUMBER(SEARCH("2", A1665)), 2, IF(ISNUMBER(SEARCH("3", A1665)), 3, IF(ISNUMBER(SEARCH("4", A1665)), 4, IF(ISNUMBER(SEARCH("5", A1665)), 5, "-"))))),D1665)</f>
        <v>-</v>
      </c>
    </row>
    <row r="1666" spans="1:11" ht="20.100000000000001" customHeight="1" x14ac:dyDescent="0.3">
      <c r="A1666" s="39" t="s">
        <v>1301</v>
      </c>
      <c r="B1666" s="39" t="s">
        <v>908</v>
      </c>
      <c r="C1666" s="61" t="s">
        <v>1382</v>
      </c>
      <c r="D1666" s="41" t="s">
        <v>9</v>
      </c>
      <c r="E1666" s="39" t="s">
        <v>751</v>
      </c>
      <c r="F1666" s="42">
        <v>499</v>
      </c>
      <c r="G1666" s="43">
        <v>501</v>
      </c>
      <c r="H1666" s="44">
        <v>1</v>
      </c>
      <c r="I1666" s="39">
        <v>0</v>
      </c>
      <c r="K1666" s="46" t="str">
        <f t="shared" si="35"/>
        <v>-</v>
      </c>
    </row>
    <row r="1667" spans="1:11" ht="20.100000000000001" customHeight="1" x14ac:dyDescent="0.3">
      <c r="A1667" s="39" t="s">
        <v>1301</v>
      </c>
      <c r="B1667" s="39" t="s">
        <v>12</v>
      </c>
      <c r="C1667" s="61" t="s">
        <v>9</v>
      </c>
      <c r="D1667" s="41" t="s">
        <v>9</v>
      </c>
      <c r="E1667" s="39" t="s">
        <v>752</v>
      </c>
      <c r="F1667" s="42">
        <v>0</v>
      </c>
      <c r="G1667" s="43">
        <v>0</v>
      </c>
      <c r="H1667" s="44">
        <v>1</v>
      </c>
      <c r="I1667" s="39">
        <v>0</v>
      </c>
      <c r="K1667" s="46" t="str">
        <f t="shared" si="35"/>
        <v>-</v>
      </c>
    </row>
    <row r="1668" spans="1:11" ht="20.100000000000001" customHeight="1" x14ac:dyDescent="0.3">
      <c r="A1668" s="39" t="s">
        <v>16</v>
      </c>
      <c r="B1668" s="39" t="s">
        <v>1741</v>
      </c>
      <c r="C1668" s="61" t="s">
        <v>9</v>
      </c>
      <c r="D1668" s="41" t="s">
        <v>9</v>
      </c>
      <c r="E1668" s="39" t="s">
        <v>753</v>
      </c>
      <c r="F1668" s="42">
        <v>0.96</v>
      </c>
      <c r="G1668" s="43">
        <v>0.36</v>
      </c>
      <c r="H1668" s="44">
        <v>1</v>
      </c>
      <c r="I1668" s="39">
        <v>0</v>
      </c>
      <c r="K1668" s="46" t="str">
        <f t="shared" si="35"/>
        <v>-</v>
      </c>
    </row>
    <row r="1669" spans="1:11" ht="20.100000000000001" customHeight="1" x14ac:dyDescent="0.3">
      <c r="A1669" s="39" t="s">
        <v>1301</v>
      </c>
      <c r="B1669" s="39" t="s">
        <v>15</v>
      </c>
      <c r="C1669" s="61" t="s">
        <v>9</v>
      </c>
      <c r="D1669" s="41" t="s">
        <v>9</v>
      </c>
      <c r="E1669" s="39" t="s">
        <v>754</v>
      </c>
      <c r="F1669" s="42">
        <v>0</v>
      </c>
      <c r="G1669" s="43">
        <v>0</v>
      </c>
      <c r="H1669" s="44">
        <v>1</v>
      </c>
      <c r="I1669" s="39">
        <v>0</v>
      </c>
      <c r="K1669" s="46" t="str">
        <f t="shared" si="35"/>
        <v>-</v>
      </c>
    </row>
    <row r="1670" spans="1:11" ht="20.100000000000001" customHeight="1" x14ac:dyDescent="0.3">
      <c r="A1670" s="39" t="s">
        <v>1303</v>
      </c>
      <c r="B1670" s="39" t="s">
        <v>27</v>
      </c>
      <c r="C1670" s="61">
        <v>120</v>
      </c>
      <c r="D1670" s="41" t="s">
        <v>9</v>
      </c>
      <c r="E1670" s="39" t="s">
        <v>1232</v>
      </c>
      <c r="F1670" s="42">
        <v>0</v>
      </c>
      <c r="G1670" s="43">
        <v>0</v>
      </c>
      <c r="H1670" s="44">
        <v>1</v>
      </c>
      <c r="I1670" s="39">
        <v>0</v>
      </c>
      <c r="K1670" s="46" t="str">
        <f t="shared" si="35"/>
        <v>-</v>
      </c>
    </row>
    <row r="1671" spans="1:11" ht="20.100000000000001" customHeight="1" x14ac:dyDescent="0.3">
      <c r="A1671" s="39" t="s">
        <v>1301</v>
      </c>
      <c r="B1671" s="39" t="s">
        <v>908</v>
      </c>
      <c r="C1671" s="61" t="s">
        <v>1381</v>
      </c>
      <c r="D1671" s="41" t="s">
        <v>9</v>
      </c>
      <c r="E1671" s="39" t="s">
        <v>755</v>
      </c>
      <c r="F1671" s="42">
        <v>99</v>
      </c>
      <c r="G1671" s="43">
        <v>101</v>
      </c>
      <c r="H1671" s="44">
        <v>1</v>
      </c>
      <c r="I1671" s="39">
        <v>0</v>
      </c>
      <c r="K1671" s="46" t="str">
        <f t="shared" si="35"/>
        <v>-</v>
      </c>
    </row>
    <row r="1672" spans="1:11" ht="20.100000000000001" customHeight="1" x14ac:dyDescent="0.3">
      <c r="A1672" s="39" t="s">
        <v>1301</v>
      </c>
      <c r="B1672" s="39" t="s">
        <v>12</v>
      </c>
      <c r="C1672" s="61" t="s">
        <v>9</v>
      </c>
      <c r="D1672" s="41" t="s">
        <v>9</v>
      </c>
      <c r="E1672" s="39" t="s">
        <v>756</v>
      </c>
      <c r="F1672" s="42">
        <v>0</v>
      </c>
      <c r="G1672" s="43">
        <v>0</v>
      </c>
      <c r="H1672" s="44">
        <v>1</v>
      </c>
      <c r="I1672" s="39">
        <v>0</v>
      </c>
      <c r="K1672" s="46" t="str">
        <f t="shared" si="35"/>
        <v>-</v>
      </c>
    </row>
    <row r="1673" spans="1:11" ht="20.100000000000001" customHeight="1" x14ac:dyDescent="0.3">
      <c r="A1673" s="39" t="s">
        <v>16</v>
      </c>
      <c r="B1673" s="39" t="s">
        <v>1741</v>
      </c>
      <c r="C1673" s="61" t="s">
        <v>9</v>
      </c>
      <c r="D1673" s="41" t="s">
        <v>9</v>
      </c>
      <c r="E1673" s="39" t="s">
        <v>757</v>
      </c>
      <c r="F1673" s="42">
        <v>1.9</v>
      </c>
      <c r="G1673" s="43">
        <v>2.1</v>
      </c>
      <c r="H1673" s="44">
        <v>1</v>
      </c>
      <c r="I1673" s="39">
        <v>0</v>
      </c>
      <c r="K1673" s="46" t="str">
        <f t="shared" si="35"/>
        <v>-</v>
      </c>
    </row>
    <row r="1674" spans="1:11" ht="20.100000000000001" customHeight="1" x14ac:dyDescent="0.3">
      <c r="A1674" s="39" t="s">
        <v>1303</v>
      </c>
      <c r="B1674" s="39" t="s">
        <v>30</v>
      </c>
      <c r="C1674" s="61">
        <v>130</v>
      </c>
      <c r="D1674" s="41" t="s">
        <v>9</v>
      </c>
      <c r="E1674" s="39" t="s">
        <v>758</v>
      </c>
      <c r="F1674" s="42">
        <v>0</v>
      </c>
      <c r="G1674" s="43">
        <v>0</v>
      </c>
      <c r="H1674" s="44">
        <v>1</v>
      </c>
      <c r="I1674" s="39">
        <v>0</v>
      </c>
      <c r="K1674" s="46" t="str">
        <f t="shared" si="35"/>
        <v>-</v>
      </c>
    </row>
    <row r="1675" spans="1:11" ht="20.100000000000001" customHeight="1" x14ac:dyDescent="0.3">
      <c r="A1675" s="39" t="s">
        <v>1302</v>
      </c>
      <c r="B1675" s="39" t="s">
        <v>30</v>
      </c>
      <c r="C1675" s="61">
        <v>30</v>
      </c>
      <c r="D1675" s="41">
        <v>2</v>
      </c>
      <c r="E1675" s="39" t="s">
        <v>758</v>
      </c>
      <c r="F1675" s="42">
        <v>0</v>
      </c>
      <c r="G1675" s="43">
        <v>0</v>
      </c>
      <c r="H1675" s="44">
        <v>1</v>
      </c>
      <c r="I1675" s="39">
        <v>0</v>
      </c>
      <c r="K1675" s="46">
        <f t="shared" si="35"/>
        <v>2</v>
      </c>
    </row>
    <row r="1676" spans="1:11" ht="20.100000000000001" customHeight="1" x14ac:dyDescent="0.3">
      <c r="A1676" s="39" t="s">
        <v>1302</v>
      </c>
      <c r="B1676" s="39" t="s">
        <v>30</v>
      </c>
      <c r="C1676" s="61">
        <v>8</v>
      </c>
      <c r="D1676" s="41">
        <v>1</v>
      </c>
      <c r="E1676" s="39" t="s">
        <v>758</v>
      </c>
      <c r="F1676" s="42">
        <v>0</v>
      </c>
      <c r="G1676" s="43">
        <v>0</v>
      </c>
      <c r="H1676" s="44">
        <v>1</v>
      </c>
      <c r="I1676" s="39">
        <v>0</v>
      </c>
      <c r="K1676" s="46">
        <f t="shared" si="35"/>
        <v>1</v>
      </c>
    </row>
    <row r="1677" spans="1:11" ht="20.100000000000001" customHeight="1" x14ac:dyDescent="0.3">
      <c r="A1677" s="39" t="s">
        <v>1302</v>
      </c>
      <c r="B1677" s="39" t="s">
        <v>27</v>
      </c>
      <c r="C1677" s="61" t="s">
        <v>1202</v>
      </c>
      <c r="D1677" s="41">
        <v>1</v>
      </c>
      <c r="E1677" s="39" t="s">
        <v>759</v>
      </c>
      <c r="F1677" s="42">
        <v>0</v>
      </c>
      <c r="G1677" s="43">
        <v>0</v>
      </c>
      <c r="H1677" s="44">
        <v>1</v>
      </c>
      <c r="I1677" s="39">
        <v>0</v>
      </c>
      <c r="K1677" s="46">
        <f t="shared" si="35"/>
        <v>1</v>
      </c>
    </row>
    <row r="1678" spans="1:11" ht="20.100000000000001" customHeight="1" x14ac:dyDescent="0.3">
      <c r="A1678" s="39" t="s">
        <v>16</v>
      </c>
      <c r="B1678" s="39" t="s">
        <v>1741</v>
      </c>
      <c r="C1678" s="61" t="s">
        <v>9</v>
      </c>
      <c r="D1678" s="41" t="s">
        <v>9</v>
      </c>
      <c r="E1678" s="39" t="s">
        <v>760</v>
      </c>
      <c r="F1678" s="42">
        <v>5.75</v>
      </c>
      <c r="G1678" s="43">
        <v>6.55</v>
      </c>
      <c r="H1678" s="44">
        <v>1</v>
      </c>
      <c r="I1678" s="39">
        <v>0</v>
      </c>
      <c r="K1678" s="46" t="str">
        <f t="shared" si="35"/>
        <v>-</v>
      </c>
    </row>
    <row r="1679" spans="1:11" ht="20.100000000000001" customHeight="1" x14ac:dyDescent="0.3">
      <c r="A1679" s="39" t="s">
        <v>1302</v>
      </c>
      <c r="B1679" s="39" t="s">
        <v>30</v>
      </c>
      <c r="C1679" s="61" t="s">
        <v>1202</v>
      </c>
      <c r="D1679" s="41">
        <v>1</v>
      </c>
      <c r="E1679" s="39" t="s">
        <v>761</v>
      </c>
      <c r="F1679" s="42">
        <v>0</v>
      </c>
      <c r="G1679" s="43">
        <v>0</v>
      </c>
      <c r="H1679" s="44">
        <v>1</v>
      </c>
      <c r="I1679" s="39">
        <v>0</v>
      </c>
      <c r="K1679" s="46">
        <f t="shared" si="35"/>
        <v>1</v>
      </c>
    </row>
    <row r="1680" spans="1:11" ht="20.100000000000001" customHeight="1" x14ac:dyDescent="0.3">
      <c r="A1680" s="39" t="s">
        <v>1301</v>
      </c>
      <c r="B1680" s="39" t="s">
        <v>15</v>
      </c>
      <c r="C1680" s="61" t="s">
        <v>9</v>
      </c>
      <c r="D1680" s="41" t="s">
        <v>9</v>
      </c>
      <c r="E1680" s="39" t="s">
        <v>762</v>
      </c>
      <c r="F1680" s="42">
        <v>0</v>
      </c>
      <c r="G1680" s="43">
        <v>0</v>
      </c>
      <c r="H1680" s="44">
        <v>1</v>
      </c>
      <c r="I1680" s="39">
        <v>0</v>
      </c>
      <c r="K1680" s="46" t="str">
        <f t="shared" si="35"/>
        <v>-</v>
      </c>
    </row>
    <row r="1681" spans="1:11" ht="20.100000000000001" customHeight="1" x14ac:dyDescent="0.3">
      <c r="A1681" s="39" t="s">
        <v>1301</v>
      </c>
      <c r="B1681" s="39" t="s">
        <v>908</v>
      </c>
      <c r="C1681" s="61" t="s">
        <v>1382</v>
      </c>
      <c r="D1681" s="41" t="s">
        <v>9</v>
      </c>
      <c r="E1681" s="39" t="s">
        <v>763</v>
      </c>
      <c r="F1681" s="42">
        <v>499</v>
      </c>
      <c r="G1681" s="43">
        <v>501</v>
      </c>
      <c r="H1681" s="44">
        <v>1</v>
      </c>
      <c r="I1681" s="39">
        <v>0</v>
      </c>
      <c r="K1681" s="46" t="str">
        <f t="shared" si="35"/>
        <v>-</v>
      </c>
    </row>
    <row r="1682" spans="1:11" ht="20.100000000000001" customHeight="1" x14ac:dyDescent="0.3">
      <c r="A1682" s="39" t="s">
        <v>1301</v>
      </c>
      <c r="B1682" s="39" t="s">
        <v>12</v>
      </c>
      <c r="C1682" s="61" t="s">
        <v>9</v>
      </c>
      <c r="D1682" s="41" t="s">
        <v>9</v>
      </c>
      <c r="E1682" s="39" t="s">
        <v>764</v>
      </c>
      <c r="F1682" s="42">
        <v>0</v>
      </c>
      <c r="G1682" s="43">
        <v>0</v>
      </c>
      <c r="H1682" s="44">
        <v>1</v>
      </c>
      <c r="I1682" s="39">
        <v>0</v>
      </c>
      <c r="K1682" s="46" t="str">
        <f t="shared" si="35"/>
        <v>-</v>
      </c>
    </row>
    <row r="1683" spans="1:11" ht="20.100000000000001" customHeight="1" x14ac:dyDescent="0.3">
      <c r="A1683" s="39" t="s">
        <v>1302</v>
      </c>
      <c r="B1683" s="39" t="s">
        <v>27</v>
      </c>
      <c r="C1683" s="61" t="s">
        <v>1202</v>
      </c>
      <c r="D1683" s="41">
        <v>1</v>
      </c>
      <c r="E1683" s="39" t="s">
        <v>765</v>
      </c>
      <c r="F1683" s="42">
        <v>0</v>
      </c>
      <c r="G1683" s="43">
        <v>0</v>
      </c>
      <c r="H1683" s="44">
        <v>1</v>
      </c>
      <c r="I1683" s="39">
        <v>0</v>
      </c>
      <c r="K1683" s="46">
        <f t="shared" si="35"/>
        <v>1</v>
      </c>
    </row>
    <row r="1684" spans="1:11" ht="20.100000000000001" customHeight="1" x14ac:dyDescent="0.3">
      <c r="A1684" s="39" t="s">
        <v>16</v>
      </c>
      <c r="B1684" s="39" t="s">
        <v>1741</v>
      </c>
      <c r="C1684" s="61" t="s">
        <v>9</v>
      </c>
      <c r="D1684" s="41" t="s">
        <v>9</v>
      </c>
      <c r="E1684" s="39" t="s">
        <v>766</v>
      </c>
      <c r="F1684" s="42">
        <v>0.9</v>
      </c>
      <c r="G1684" s="43">
        <v>1.3</v>
      </c>
      <c r="H1684" s="44">
        <v>1</v>
      </c>
      <c r="I1684" s="39">
        <v>0</v>
      </c>
      <c r="K1684" s="46" t="str">
        <f t="shared" si="35"/>
        <v>-</v>
      </c>
    </row>
    <row r="1685" spans="1:11" ht="20.100000000000001" customHeight="1" x14ac:dyDescent="0.3">
      <c r="A1685" s="39" t="s">
        <v>1302</v>
      </c>
      <c r="B1685" s="39" t="s">
        <v>30</v>
      </c>
      <c r="C1685" s="61" t="s">
        <v>1202</v>
      </c>
      <c r="D1685" s="41">
        <v>1</v>
      </c>
      <c r="E1685" s="39" t="s">
        <v>767</v>
      </c>
      <c r="F1685" s="42">
        <v>0</v>
      </c>
      <c r="G1685" s="43">
        <v>0</v>
      </c>
      <c r="H1685" s="44">
        <v>1</v>
      </c>
      <c r="I1685" s="39">
        <v>0</v>
      </c>
      <c r="K1685" s="46">
        <f t="shared" si="35"/>
        <v>1</v>
      </c>
    </row>
    <row r="1686" spans="1:11" ht="20.100000000000001" customHeight="1" x14ac:dyDescent="0.3">
      <c r="A1686" s="39" t="s">
        <v>1301</v>
      </c>
      <c r="B1686" s="39" t="s">
        <v>15</v>
      </c>
      <c r="C1686" s="61" t="s">
        <v>9</v>
      </c>
      <c r="D1686" s="41" t="s">
        <v>9</v>
      </c>
      <c r="E1686" s="39" t="s">
        <v>768</v>
      </c>
      <c r="F1686" s="42">
        <v>0</v>
      </c>
      <c r="G1686" s="43">
        <v>0</v>
      </c>
      <c r="H1686" s="44">
        <v>1</v>
      </c>
      <c r="I1686" s="39">
        <v>0</v>
      </c>
      <c r="K1686" s="46" t="str">
        <f t="shared" si="35"/>
        <v>-</v>
      </c>
    </row>
    <row r="1687" spans="1:11" ht="20.100000000000001" customHeight="1" x14ac:dyDescent="0.3">
      <c r="A1687" s="39" t="s">
        <v>1301</v>
      </c>
      <c r="B1687" s="39" t="s">
        <v>908</v>
      </c>
      <c r="C1687" s="61" t="s">
        <v>1383</v>
      </c>
      <c r="D1687" s="41" t="s">
        <v>9</v>
      </c>
      <c r="E1687" s="39" t="s">
        <v>769</v>
      </c>
      <c r="F1687" s="42">
        <v>999</v>
      </c>
      <c r="G1687" s="43">
        <v>1001</v>
      </c>
      <c r="H1687" s="44">
        <v>1</v>
      </c>
      <c r="I1687" s="39">
        <v>0</v>
      </c>
      <c r="K1687" s="46" t="str">
        <f t="shared" si="35"/>
        <v>-</v>
      </c>
    </row>
    <row r="1688" spans="1:11" ht="20.100000000000001" customHeight="1" x14ac:dyDescent="0.3">
      <c r="A1688" s="39" t="s">
        <v>1301</v>
      </c>
      <c r="B1688" s="39" t="s">
        <v>12</v>
      </c>
      <c r="C1688" s="61" t="s">
        <v>9</v>
      </c>
      <c r="D1688" s="41" t="s">
        <v>9</v>
      </c>
      <c r="E1688" s="39" t="s">
        <v>770</v>
      </c>
      <c r="F1688" s="42">
        <v>0</v>
      </c>
      <c r="G1688" s="43">
        <v>0</v>
      </c>
      <c r="H1688" s="44">
        <v>1</v>
      </c>
      <c r="I1688" s="39">
        <v>0</v>
      </c>
      <c r="K1688" s="46" t="str">
        <f t="shared" si="35"/>
        <v>-</v>
      </c>
    </row>
    <row r="1689" spans="1:11" ht="20.100000000000001" customHeight="1" x14ac:dyDescent="0.3">
      <c r="A1689" s="39" t="s">
        <v>1302</v>
      </c>
      <c r="B1689" s="39" t="s">
        <v>27</v>
      </c>
      <c r="C1689" s="61" t="s">
        <v>1202</v>
      </c>
      <c r="D1689" s="41">
        <v>1</v>
      </c>
      <c r="E1689" s="39" t="s">
        <v>771</v>
      </c>
      <c r="F1689" s="42">
        <v>0</v>
      </c>
      <c r="G1689" s="43">
        <v>0</v>
      </c>
      <c r="H1689" s="44">
        <v>1</v>
      </c>
      <c r="I1689" s="39">
        <v>0</v>
      </c>
      <c r="K1689" s="46">
        <f t="shared" si="35"/>
        <v>1</v>
      </c>
    </row>
    <row r="1690" spans="1:11" ht="20.100000000000001" customHeight="1" x14ac:dyDescent="0.3">
      <c r="A1690" s="39" t="s">
        <v>16</v>
      </c>
      <c r="B1690" s="39" t="s">
        <v>1741</v>
      </c>
      <c r="C1690" s="61" t="s">
        <v>9</v>
      </c>
      <c r="D1690" s="41" t="s">
        <v>9</v>
      </c>
      <c r="E1690" s="39" t="s">
        <v>772</v>
      </c>
      <c r="F1690" s="42">
        <v>0.3</v>
      </c>
      <c r="G1690" s="43">
        <v>0.5</v>
      </c>
      <c r="H1690" s="44">
        <v>1</v>
      </c>
      <c r="I1690" s="39">
        <v>0</v>
      </c>
      <c r="K1690" s="46" t="str">
        <f t="shared" si="35"/>
        <v>-</v>
      </c>
    </row>
    <row r="1691" spans="1:11" ht="20.100000000000001" customHeight="1" x14ac:dyDescent="0.3">
      <c r="A1691" s="39" t="s">
        <v>1302</v>
      </c>
      <c r="B1691" s="39" t="s">
        <v>30</v>
      </c>
      <c r="C1691" s="61" t="s">
        <v>1202</v>
      </c>
      <c r="D1691" s="41">
        <v>1</v>
      </c>
      <c r="E1691" s="39" t="s">
        <v>773</v>
      </c>
      <c r="F1691" s="42">
        <v>0</v>
      </c>
      <c r="G1691" s="43">
        <v>0</v>
      </c>
      <c r="H1691" s="44">
        <v>1</v>
      </c>
      <c r="I1691" s="39">
        <v>0</v>
      </c>
      <c r="K1691" s="46">
        <f t="shared" si="35"/>
        <v>1</v>
      </c>
    </row>
    <row r="1692" spans="1:11" ht="20.100000000000001" customHeight="1" x14ac:dyDescent="0.3">
      <c r="A1692" s="39" t="s">
        <v>1301</v>
      </c>
      <c r="B1692" s="39" t="s">
        <v>15</v>
      </c>
      <c r="C1692" s="61" t="s">
        <v>9</v>
      </c>
      <c r="D1692" s="41" t="s">
        <v>9</v>
      </c>
      <c r="E1692" s="39" t="s">
        <v>703</v>
      </c>
      <c r="F1692" s="42">
        <v>0</v>
      </c>
      <c r="G1692" s="43">
        <v>0</v>
      </c>
      <c r="H1692" s="44">
        <v>1</v>
      </c>
      <c r="I1692" s="39">
        <v>0</v>
      </c>
      <c r="K1692" s="46" t="str">
        <f t="shared" si="35"/>
        <v>-</v>
      </c>
    </row>
    <row r="1693" spans="1:11" ht="20.100000000000001" customHeight="1" x14ac:dyDescent="0.3">
      <c r="A1693" s="39" t="s">
        <v>1301</v>
      </c>
      <c r="B1693" s="39" t="s">
        <v>10</v>
      </c>
      <c r="C1693" s="61" t="s">
        <v>1729</v>
      </c>
      <c r="D1693" s="41" t="s">
        <v>9</v>
      </c>
      <c r="E1693" s="39" t="s">
        <v>1735</v>
      </c>
      <c r="F1693" s="42">
        <v>1.98</v>
      </c>
      <c r="G1693" s="43">
        <v>2.02</v>
      </c>
      <c r="H1693" s="44">
        <v>1</v>
      </c>
      <c r="I1693" s="39">
        <v>0</v>
      </c>
      <c r="K1693" s="46" t="str">
        <f t="shared" si="35"/>
        <v>-</v>
      </c>
    </row>
    <row r="1694" spans="1:11" ht="20.100000000000001" customHeight="1" x14ac:dyDescent="0.3">
      <c r="A1694" s="39" t="s">
        <v>1301</v>
      </c>
      <c r="B1694" s="39" t="s">
        <v>908</v>
      </c>
      <c r="C1694" s="61" t="s">
        <v>1384</v>
      </c>
      <c r="D1694" s="41" t="s">
        <v>9</v>
      </c>
      <c r="E1694" s="39" t="s">
        <v>1235</v>
      </c>
      <c r="F1694" s="42">
        <v>199</v>
      </c>
      <c r="G1694" s="43">
        <v>201</v>
      </c>
      <c r="H1694" s="44">
        <v>1</v>
      </c>
      <c r="I1694" s="39">
        <v>0</v>
      </c>
      <c r="K1694" s="46" t="str">
        <f t="shared" si="35"/>
        <v>-</v>
      </c>
    </row>
    <row r="1695" spans="1:11" ht="20.100000000000001" customHeight="1" x14ac:dyDescent="0.3">
      <c r="A1695" s="39" t="s">
        <v>1301</v>
      </c>
      <c r="B1695" s="39" t="s">
        <v>12</v>
      </c>
      <c r="C1695" s="61" t="s">
        <v>9</v>
      </c>
      <c r="D1695" s="41" t="s">
        <v>9</v>
      </c>
      <c r="E1695" s="39" t="s">
        <v>1504</v>
      </c>
      <c r="F1695" s="42">
        <v>0</v>
      </c>
      <c r="G1695" s="43">
        <v>0</v>
      </c>
      <c r="H1695" s="44">
        <v>1</v>
      </c>
      <c r="I1695" s="39">
        <v>0</v>
      </c>
      <c r="K1695" s="46" t="str">
        <f t="shared" si="35"/>
        <v>-</v>
      </c>
    </row>
    <row r="1696" spans="1:11" ht="20.100000000000001" customHeight="1" x14ac:dyDescent="0.3">
      <c r="A1696" s="39" t="s">
        <v>1302</v>
      </c>
      <c r="B1696" s="39" t="s">
        <v>27</v>
      </c>
      <c r="C1696" s="61">
        <v>30</v>
      </c>
      <c r="D1696" s="41">
        <v>2</v>
      </c>
      <c r="E1696" s="39" t="s">
        <v>1236</v>
      </c>
      <c r="F1696" s="42">
        <v>0</v>
      </c>
      <c r="G1696" s="43">
        <v>0</v>
      </c>
      <c r="H1696" s="44">
        <v>1</v>
      </c>
      <c r="I1696" s="39">
        <v>0</v>
      </c>
      <c r="K1696" s="46">
        <f t="shared" si="35"/>
        <v>2</v>
      </c>
    </row>
    <row r="1697" spans="1:11" ht="20.100000000000001" customHeight="1" x14ac:dyDescent="0.3">
      <c r="A1697" s="39" t="s">
        <v>1302</v>
      </c>
      <c r="B1697" s="39" t="s">
        <v>27</v>
      </c>
      <c r="C1697" s="61">
        <v>8</v>
      </c>
      <c r="D1697" s="41">
        <v>1</v>
      </c>
      <c r="E1697" s="39" t="s">
        <v>1236</v>
      </c>
      <c r="F1697" s="42">
        <v>0</v>
      </c>
      <c r="G1697" s="43">
        <v>0</v>
      </c>
      <c r="H1697" s="44">
        <v>1</v>
      </c>
      <c r="I1697" s="39">
        <v>0</v>
      </c>
      <c r="K1697" s="46">
        <f t="shared" si="35"/>
        <v>1</v>
      </c>
    </row>
    <row r="1698" spans="1:11" ht="20.100000000000001" customHeight="1" x14ac:dyDescent="0.3">
      <c r="A1698" s="39" t="s">
        <v>1303</v>
      </c>
      <c r="B1698" s="39" t="s">
        <v>27</v>
      </c>
      <c r="C1698" s="61">
        <v>130</v>
      </c>
      <c r="D1698" s="41" t="s">
        <v>9</v>
      </c>
      <c r="E1698" s="39" t="s">
        <v>1236</v>
      </c>
      <c r="F1698" s="42">
        <v>0</v>
      </c>
      <c r="G1698" s="43">
        <v>0</v>
      </c>
      <c r="H1698" s="44">
        <v>1</v>
      </c>
      <c r="I1698" s="39">
        <v>0</v>
      </c>
      <c r="K1698" s="46" t="str">
        <f t="shared" si="35"/>
        <v>-</v>
      </c>
    </row>
    <row r="1699" spans="1:11" ht="20.100000000000001" customHeight="1" x14ac:dyDescent="0.3">
      <c r="A1699" s="39" t="s">
        <v>16</v>
      </c>
      <c r="B1699" s="39" t="s">
        <v>1741</v>
      </c>
      <c r="C1699" s="61" t="s">
        <v>9</v>
      </c>
      <c r="D1699" s="41" t="s">
        <v>9</v>
      </c>
      <c r="E1699" s="39" t="s">
        <v>796</v>
      </c>
      <c r="F1699" s="42">
        <v>0.9</v>
      </c>
      <c r="G1699" s="43">
        <v>1.1000000000000001</v>
      </c>
      <c r="H1699" s="44">
        <v>1</v>
      </c>
      <c r="I1699" s="39">
        <v>0</v>
      </c>
      <c r="K1699" s="46" t="str">
        <f t="shared" si="35"/>
        <v>-</v>
      </c>
    </row>
    <row r="1700" spans="1:11" ht="20.100000000000001" customHeight="1" x14ac:dyDescent="0.3">
      <c r="A1700" s="39" t="s">
        <v>1303</v>
      </c>
      <c r="B1700" s="39" t="s">
        <v>30</v>
      </c>
      <c r="C1700" s="61">
        <v>130</v>
      </c>
      <c r="D1700" s="41" t="s">
        <v>9</v>
      </c>
      <c r="E1700" s="39" t="s">
        <v>797</v>
      </c>
      <c r="F1700" s="42">
        <v>0</v>
      </c>
      <c r="G1700" s="43">
        <v>0</v>
      </c>
      <c r="H1700" s="44">
        <v>1</v>
      </c>
      <c r="I1700" s="39">
        <v>0</v>
      </c>
      <c r="K1700" s="46" t="str">
        <f t="shared" si="35"/>
        <v>-</v>
      </c>
    </row>
    <row r="1701" spans="1:11" ht="20.100000000000001" customHeight="1" x14ac:dyDescent="0.3">
      <c r="A1701" s="39" t="s">
        <v>1302</v>
      </c>
      <c r="B1701" s="39" t="s">
        <v>30</v>
      </c>
      <c r="C1701" s="61">
        <v>8</v>
      </c>
      <c r="D1701" s="41">
        <v>1</v>
      </c>
      <c r="E1701" s="39" t="s">
        <v>797</v>
      </c>
      <c r="F1701" s="42">
        <v>0</v>
      </c>
      <c r="G1701" s="43">
        <v>0</v>
      </c>
      <c r="H1701" s="44">
        <v>1</v>
      </c>
      <c r="I1701" s="39">
        <v>0</v>
      </c>
      <c r="K1701" s="46">
        <f t="shared" si="35"/>
        <v>1</v>
      </c>
    </row>
    <row r="1702" spans="1:11" ht="20.100000000000001" customHeight="1" x14ac:dyDescent="0.3">
      <c r="A1702" s="39" t="s">
        <v>1302</v>
      </c>
      <c r="B1702" s="39" t="s">
        <v>30</v>
      </c>
      <c r="C1702" s="61">
        <v>30</v>
      </c>
      <c r="D1702" s="41">
        <v>2</v>
      </c>
      <c r="E1702" s="39" t="s">
        <v>797</v>
      </c>
      <c r="F1702" s="42">
        <v>0</v>
      </c>
      <c r="G1702" s="43">
        <v>0</v>
      </c>
      <c r="H1702" s="44">
        <v>1</v>
      </c>
      <c r="I1702" s="39">
        <v>0</v>
      </c>
      <c r="K1702" s="46">
        <f t="shared" si="35"/>
        <v>2</v>
      </c>
    </row>
    <row r="1703" spans="1:11" ht="20.100000000000001" customHeight="1" x14ac:dyDescent="0.3">
      <c r="A1703" s="39" t="s">
        <v>1302</v>
      </c>
      <c r="B1703" s="39" t="s">
        <v>27</v>
      </c>
      <c r="C1703" s="61" t="s">
        <v>1202</v>
      </c>
      <c r="D1703" s="41">
        <v>1</v>
      </c>
      <c r="E1703" s="39" t="s">
        <v>798</v>
      </c>
      <c r="F1703" s="42">
        <v>0</v>
      </c>
      <c r="G1703" s="43">
        <v>0</v>
      </c>
      <c r="H1703" s="44">
        <v>1</v>
      </c>
      <c r="I1703" s="39">
        <v>0</v>
      </c>
      <c r="K1703" s="46">
        <f t="shared" si="35"/>
        <v>1</v>
      </c>
    </row>
    <row r="1704" spans="1:11" ht="20.100000000000001" customHeight="1" x14ac:dyDescent="0.3">
      <c r="A1704" s="39" t="s">
        <v>16</v>
      </c>
      <c r="B1704" s="39" t="s">
        <v>1742</v>
      </c>
      <c r="C1704" s="61" t="s">
        <v>1111</v>
      </c>
      <c r="D1704" s="41" t="s">
        <v>9</v>
      </c>
      <c r="E1704" s="39" t="s">
        <v>1237</v>
      </c>
      <c r="F1704" s="42">
        <v>-100</v>
      </c>
      <c r="G1704" s="43">
        <v>100</v>
      </c>
      <c r="H1704" s="44">
        <v>1</v>
      </c>
      <c r="I1704" s="39">
        <v>0</v>
      </c>
      <c r="K1704" s="46" t="str">
        <f t="shared" si="35"/>
        <v>-</v>
      </c>
    </row>
    <row r="1705" spans="1:11" ht="20.100000000000001" customHeight="1" x14ac:dyDescent="0.3">
      <c r="A1705" s="39" t="s">
        <v>1302</v>
      </c>
      <c r="B1705" s="39" t="s">
        <v>30</v>
      </c>
      <c r="C1705" s="61" t="s">
        <v>1202</v>
      </c>
      <c r="D1705" s="41">
        <v>1</v>
      </c>
      <c r="E1705" s="39" t="s">
        <v>799</v>
      </c>
      <c r="F1705" s="42">
        <v>0</v>
      </c>
      <c r="G1705" s="43">
        <v>0</v>
      </c>
      <c r="H1705" s="44">
        <v>1</v>
      </c>
      <c r="I1705" s="39">
        <v>0</v>
      </c>
      <c r="K1705" s="46">
        <f t="shared" si="35"/>
        <v>1</v>
      </c>
    </row>
    <row r="1706" spans="1:11" ht="20.100000000000001" customHeight="1" x14ac:dyDescent="0.3">
      <c r="A1706" s="39" t="s">
        <v>1302</v>
      </c>
      <c r="B1706" s="39" t="s">
        <v>27</v>
      </c>
      <c r="C1706" s="61" t="s">
        <v>1233</v>
      </c>
      <c r="D1706" s="41">
        <v>1</v>
      </c>
      <c r="E1706" s="39" t="s">
        <v>798</v>
      </c>
      <c r="F1706" s="42">
        <v>0</v>
      </c>
      <c r="G1706" s="43">
        <v>0</v>
      </c>
      <c r="H1706" s="44">
        <v>1</v>
      </c>
      <c r="I1706" s="39">
        <v>0</v>
      </c>
      <c r="K1706" s="46">
        <f t="shared" si="35"/>
        <v>1</v>
      </c>
    </row>
    <row r="1707" spans="1:11" ht="20.100000000000001" customHeight="1" x14ac:dyDescent="0.3">
      <c r="A1707" s="39" t="s">
        <v>16</v>
      </c>
      <c r="B1707" s="39" t="s">
        <v>1742</v>
      </c>
      <c r="C1707" s="61" t="s">
        <v>1112</v>
      </c>
      <c r="D1707" s="41" t="s">
        <v>9</v>
      </c>
      <c r="E1707" s="39" t="s">
        <v>1238</v>
      </c>
      <c r="F1707" s="42">
        <v>-100</v>
      </c>
      <c r="G1707" s="43">
        <v>100</v>
      </c>
      <c r="H1707" s="44">
        <v>1</v>
      </c>
      <c r="I1707" s="39">
        <v>0</v>
      </c>
      <c r="K1707" s="46" t="str">
        <f t="shared" si="35"/>
        <v>-</v>
      </c>
    </row>
    <row r="1708" spans="1:11" ht="20.100000000000001" customHeight="1" x14ac:dyDescent="0.3">
      <c r="A1708" s="39" t="s">
        <v>1302</v>
      </c>
      <c r="B1708" s="39" t="s">
        <v>30</v>
      </c>
      <c r="C1708" s="61" t="s">
        <v>1233</v>
      </c>
      <c r="D1708" s="41">
        <v>1</v>
      </c>
      <c r="E1708" s="39" t="s">
        <v>799</v>
      </c>
      <c r="F1708" s="42">
        <v>0</v>
      </c>
      <c r="G1708" s="43">
        <v>0</v>
      </c>
      <c r="H1708" s="44">
        <v>1</v>
      </c>
      <c r="I1708" s="39">
        <v>0</v>
      </c>
      <c r="K1708" s="46">
        <f t="shared" si="35"/>
        <v>1</v>
      </c>
    </row>
    <row r="1709" spans="1:11" ht="20.100000000000001" customHeight="1" x14ac:dyDescent="0.3">
      <c r="A1709" s="39" t="s">
        <v>13</v>
      </c>
      <c r="B1709" s="39" t="s">
        <v>972</v>
      </c>
      <c r="C1709" s="61" t="s">
        <v>1113</v>
      </c>
      <c r="D1709" s="41" t="s">
        <v>9</v>
      </c>
      <c r="E1709" s="39" t="s">
        <v>1238</v>
      </c>
      <c r="F1709" s="42">
        <v>0.53</v>
      </c>
      <c r="G1709" s="43">
        <v>0.83</v>
      </c>
      <c r="H1709" s="44">
        <v>1</v>
      </c>
      <c r="I1709" s="39">
        <v>0</v>
      </c>
      <c r="K1709" s="46" t="str">
        <f t="shared" si="35"/>
        <v>-</v>
      </c>
    </row>
    <row r="1710" spans="1:11" ht="20.100000000000001" customHeight="1" x14ac:dyDescent="0.3">
      <c r="A1710" s="39" t="s">
        <v>1301</v>
      </c>
      <c r="B1710" s="39" t="s">
        <v>15</v>
      </c>
      <c r="C1710" s="61" t="s">
        <v>9</v>
      </c>
      <c r="D1710" s="41" t="s">
        <v>9</v>
      </c>
      <c r="E1710" s="39" t="s">
        <v>800</v>
      </c>
      <c r="F1710" s="42">
        <v>0</v>
      </c>
      <c r="G1710" s="43">
        <v>0</v>
      </c>
      <c r="H1710" s="44">
        <v>1</v>
      </c>
      <c r="I1710" s="39">
        <v>0</v>
      </c>
      <c r="K1710" s="46" t="str">
        <f t="shared" si="35"/>
        <v>-</v>
      </c>
    </row>
    <row r="1711" spans="1:11" ht="20.100000000000001" customHeight="1" x14ac:dyDescent="0.3">
      <c r="A1711" s="39" t="s">
        <v>1301</v>
      </c>
      <c r="B1711" s="39" t="s">
        <v>908</v>
      </c>
      <c r="C1711" s="61" t="s">
        <v>1385</v>
      </c>
      <c r="D1711" s="41" t="s">
        <v>9</v>
      </c>
      <c r="E1711" s="39" t="s">
        <v>801</v>
      </c>
      <c r="F1711" s="42">
        <v>299</v>
      </c>
      <c r="G1711" s="43">
        <v>301</v>
      </c>
      <c r="H1711" s="44">
        <v>1</v>
      </c>
      <c r="I1711" s="39">
        <v>0</v>
      </c>
      <c r="K1711" s="46" t="str">
        <f t="shared" si="35"/>
        <v>-</v>
      </c>
    </row>
    <row r="1712" spans="1:11" ht="20.100000000000001" customHeight="1" x14ac:dyDescent="0.3">
      <c r="A1712" s="39" t="s">
        <v>1301</v>
      </c>
      <c r="B1712" s="39" t="s">
        <v>12</v>
      </c>
      <c r="C1712" s="61" t="s">
        <v>9</v>
      </c>
      <c r="D1712" s="41" t="s">
        <v>9</v>
      </c>
      <c r="E1712" s="39" t="s">
        <v>802</v>
      </c>
      <c r="F1712" s="42">
        <v>0</v>
      </c>
      <c r="G1712" s="43">
        <v>0</v>
      </c>
      <c r="H1712" s="44">
        <v>1</v>
      </c>
      <c r="I1712" s="39">
        <v>0</v>
      </c>
      <c r="K1712" s="46" t="str">
        <f t="shared" si="35"/>
        <v>-</v>
      </c>
    </row>
    <row r="1713" spans="1:11" ht="20.100000000000001" customHeight="1" x14ac:dyDescent="0.3">
      <c r="A1713" s="39" t="s">
        <v>1302</v>
      </c>
      <c r="B1713" s="39" t="s">
        <v>27</v>
      </c>
      <c r="C1713" s="61" t="s">
        <v>1202</v>
      </c>
      <c r="D1713" s="41">
        <v>1</v>
      </c>
      <c r="E1713" s="39" t="s">
        <v>803</v>
      </c>
      <c r="F1713" s="42">
        <v>0</v>
      </c>
      <c r="G1713" s="43">
        <v>0</v>
      </c>
      <c r="H1713" s="44">
        <v>1</v>
      </c>
      <c r="I1713" s="39">
        <v>0</v>
      </c>
      <c r="K1713" s="46">
        <f t="shared" si="35"/>
        <v>1</v>
      </c>
    </row>
    <row r="1714" spans="1:11" ht="20.100000000000001" customHeight="1" x14ac:dyDescent="0.3">
      <c r="A1714" s="39" t="s">
        <v>16</v>
      </c>
      <c r="B1714" s="39" t="s">
        <v>1742</v>
      </c>
      <c r="C1714" s="61" t="s">
        <v>1111</v>
      </c>
      <c r="D1714" s="41" t="s">
        <v>9</v>
      </c>
      <c r="E1714" s="39" t="s">
        <v>804</v>
      </c>
      <c r="F1714" s="42">
        <v>0.36</v>
      </c>
      <c r="G1714" s="43">
        <v>0.66</v>
      </c>
      <c r="H1714" s="44">
        <v>1</v>
      </c>
      <c r="I1714" s="39">
        <v>0</v>
      </c>
      <c r="K1714" s="46" t="str">
        <f t="shared" si="35"/>
        <v>-</v>
      </c>
    </row>
    <row r="1715" spans="1:11" ht="20.100000000000001" customHeight="1" x14ac:dyDescent="0.3">
      <c r="A1715" s="39" t="s">
        <v>1302</v>
      </c>
      <c r="B1715" s="39" t="s">
        <v>30</v>
      </c>
      <c r="C1715" s="61" t="s">
        <v>1202</v>
      </c>
      <c r="D1715" s="41">
        <v>1</v>
      </c>
      <c r="E1715" s="39" t="s">
        <v>805</v>
      </c>
      <c r="F1715" s="42">
        <v>0</v>
      </c>
      <c r="G1715" s="43">
        <v>0</v>
      </c>
      <c r="H1715" s="44">
        <v>1</v>
      </c>
      <c r="I1715" s="39">
        <v>0</v>
      </c>
      <c r="K1715" s="46">
        <f t="shared" si="35"/>
        <v>1</v>
      </c>
    </row>
    <row r="1716" spans="1:11" ht="20.100000000000001" customHeight="1" x14ac:dyDescent="0.3">
      <c r="A1716" s="39" t="s">
        <v>1302</v>
      </c>
      <c r="B1716" s="39" t="s">
        <v>27</v>
      </c>
      <c r="C1716" s="61" t="s">
        <v>1233</v>
      </c>
      <c r="D1716" s="41">
        <v>1</v>
      </c>
      <c r="E1716" s="39" t="s">
        <v>803</v>
      </c>
      <c r="F1716" s="42">
        <v>0</v>
      </c>
      <c r="G1716" s="43">
        <v>0</v>
      </c>
      <c r="H1716" s="44">
        <v>1</v>
      </c>
      <c r="I1716" s="39">
        <v>0</v>
      </c>
      <c r="K1716" s="46">
        <f t="shared" si="35"/>
        <v>1</v>
      </c>
    </row>
    <row r="1717" spans="1:11" ht="20.100000000000001" customHeight="1" x14ac:dyDescent="0.3">
      <c r="A1717" s="39" t="s">
        <v>16</v>
      </c>
      <c r="B1717" s="39" t="s">
        <v>1742</v>
      </c>
      <c r="C1717" s="61" t="s">
        <v>1112</v>
      </c>
      <c r="D1717" s="41" t="s">
        <v>9</v>
      </c>
      <c r="E1717" s="39" t="s">
        <v>804</v>
      </c>
      <c r="F1717" s="42">
        <v>0.36</v>
      </c>
      <c r="G1717" s="43">
        <v>0.66</v>
      </c>
      <c r="H1717" s="44">
        <v>1</v>
      </c>
      <c r="I1717" s="39">
        <v>0</v>
      </c>
      <c r="K1717" s="46" t="str">
        <f t="shared" si="35"/>
        <v>-</v>
      </c>
    </row>
    <row r="1718" spans="1:11" ht="20.100000000000001" customHeight="1" x14ac:dyDescent="0.3">
      <c r="A1718" s="39" t="s">
        <v>1302</v>
      </c>
      <c r="B1718" s="39" t="s">
        <v>30</v>
      </c>
      <c r="C1718" s="61" t="s">
        <v>1233</v>
      </c>
      <c r="D1718" s="41">
        <v>1</v>
      </c>
      <c r="E1718" s="39" t="s">
        <v>805</v>
      </c>
      <c r="F1718" s="42">
        <v>0</v>
      </c>
      <c r="G1718" s="43">
        <v>0</v>
      </c>
      <c r="H1718" s="44">
        <v>1</v>
      </c>
      <c r="I1718" s="39">
        <v>0</v>
      </c>
      <c r="K1718" s="46">
        <f t="shared" si="35"/>
        <v>1</v>
      </c>
    </row>
    <row r="1719" spans="1:11" ht="20.100000000000001" customHeight="1" x14ac:dyDescent="0.3">
      <c r="A1719" s="39" t="s">
        <v>13</v>
      </c>
      <c r="B1719" s="39" t="s">
        <v>972</v>
      </c>
      <c r="C1719" s="61" t="s">
        <v>1113</v>
      </c>
      <c r="D1719" s="41" t="s">
        <v>9</v>
      </c>
      <c r="E1719" s="39" t="s">
        <v>1239</v>
      </c>
      <c r="F1719" s="42">
        <v>0.36</v>
      </c>
      <c r="G1719" s="43">
        <v>0.66</v>
      </c>
      <c r="H1719" s="44">
        <v>1</v>
      </c>
      <c r="I1719" s="39">
        <v>0</v>
      </c>
      <c r="K1719" s="46" t="str">
        <f t="shared" si="35"/>
        <v>-</v>
      </c>
    </row>
    <row r="1720" spans="1:11" ht="20.100000000000001" customHeight="1" x14ac:dyDescent="0.3">
      <c r="A1720" s="39" t="s">
        <v>1301</v>
      </c>
      <c r="B1720" s="39" t="s">
        <v>15</v>
      </c>
      <c r="C1720" s="61" t="s">
        <v>9</v>
      </c>
      <c r="D1720" s="41" t="s">
        <v>9</v>
      </c>
      <c r="E1720" s="39" t="s">
        <v>806</v>
      </c>
      <c r="F1720" s="42">
        <v>0</v>
      </c>
      <c r="G1720" s="43">
        <v>0</v>
      </c>
      <c r="H1720" s="44">
        <v>1</v>
      </c>
      <c r="I1720" s="39">
        <v>0</v>
      </c>
      <c r="K1720" s="46" t="str">
        <f t="shared" si="35"/>
        <v>-</v>
      </c>
    </row>
    <row r="1721" spans="1:11" ht="20.100000000000001" customHeight="1" x14ac:dyDescent="0.3">
      <c r="A1721" s="39" t="s">
        <v>1301</v>
      </c>
      <c r="B1721" s="39" t="s">
        <v>908</v>
      </c>
      <c r="C1721" s="61" t="s">
        <v>1382</v>
      </c>
      <c r="D1721" s="41" t="s">
        <v>9</v>
      </c>
      <c r="E1721" s="39" t="s">
        <v>807</v>
      </c>
      <c r="F1721" s="42">
        <v>499</v>
      </c>
      <c r="G1721" s="43">
        <v>501</v>
      </c>
      <c r="H1721" s="44">
        <v>1</v>
      </c>
      <c r="I1721" s="39">
        <v>0</v>
      </c>
      <c r="K1721" s="46" t="str">
        <f t="shared" si="35"/>
        <v>-</v>
      </c>
    </row>
    <row r="1722" spans="1:11" ht="20.100000000000001" customHeight="1" x14ac:dyDescent="0.3">
      <c r="A1722" s="39" t="s">
        <v>1301</v>
      </c>
      <c r="B1722" s="39" t="s">
        <v>12</v>
      </c>
      <c r="C1722" s="61" t="s">
        <v>9</v>
      </c>
      <c r="D1722" s="41" t="s">
        <v>9</v>
      </c>
      <c r="E1722" s="39" t="s">
        <v>808</v>
      </c>
      <c r="F1722" s="42">
        <v>0</v>
      </c>
      <c r="G1722" s="43">
        <v>0</v>
      </c>
      <c r="H1722" s="44">
        <v>1</v>
      </c>
      <c r="I1722" s="39">
        <v>0</v>
      </c>
      <c r="K1722" s="46" t="str">
        <f t="shared" si="35"/>
        <v>-</v>
      </c>
    </row>
    <row r="1723" spans="1:11" ht="20.100000000000001" customHeight="1" x14ac:dyDescent="0.3">
      <c r="A1723" s="39" t="s">
        <v>1302</v>
      </c>
      <c r="B1723" s="39" t="s">
        <v>27</v>
      </c>
      <c r="C1723" s="61" t="s">
        <v>1202</v>
      </c>
      <c r="D1723" s="41">
        <v>1</v>
      </c>
      <c r="E1723" s="39" t="s">
        <v>809</v>
      </c>
      <c r="F1723" s="42">
        <v>0</v>
      </c>
      <c r="G1723" s="43">
        <v>0</v>
      </c>
      <c r="H1723" s="44">
        <v>1</v>
      </c>
      <c r="I1723" s="39">
        <v>0</v>
      </c>
      <c r="K1723" s="46">
        <f t="shared" si="35"/>
        <v>1</v>
      </c>
    </row>
    <row r="1724" spans="1:11" ht="20.100000000000001" customHeight="1" x14ac:dyDescent="0.3">
      <c r="A1724" s="39" t="s">
        <v>16</v>
      </c>
      <c r="B1724" s="39" t="s">
        <v>1742</v>
      </c>
      <c r="C1724" s="61" t="s">
        <v>1111</v>
      </c>
      <c r="D1724" s="41" t="s">
        <v>9</v>
      </c>
      <c r="E1724" s="39" t="s">
        <v>810</v>
      </c>
      <c r="F1724" s="42">
        <v>-100</v>
      </c>
      <c r="G1724" s="43">
        <v>100</v>
      </c>
      <c r="H1724" s="44">
        <v>1</v>
      </c>
      <c r="I1724" s="39">
        <v>0</v>
      </c>
      <c r="K1724" s="46" t="str">
        <f t="shared" si="35"/>
        <v>-</v>
      </c>
    </row>
    <row r="1725" spans="1:11" ht="20.100000000000001" customHeight="1" x14ac:dyDescent="0.3">
      <c r="A1725" s="39" t="s">
        <v>1302</v>
      </c>
      <c r="B1725" s="39" t="s">
        <v>30</v>
      </c>
      <c r="C1725" s="61" t="s">
        <v>1202</v>
      </c>
      <c r="D1725" s="41">
        <v>1</v>
      </c>
      <c r="E1725" s="39" t="s">
        <v>811</v>
      </c>
      <c r="F1725" s="42">
        <v>0</v>
      </c>
      <c r="G1725" s="43">
        <v>0</v>
      </c>
      <c r="H1725" s="44">
        <v>1</v>
      </c>
      <c r="I1725" s="39">
        <v>0</v>
      </c>
      <c r="K1725" s="46">
        <f t="shared" si="35"/>
        <v>1</v>
      </c>
    </row>
    <row r="1726" spans="1:11" ht="20.100000000000001" customHeight="1" x14ac:dyDescent="0.3">
      <c r="A1726" s="39" t="s">
        <v>1302</v>
      </c>
      <c r="B1726" s="39" t="s">
        <v>27</v>
      </c>
      <c r="C1726" s="61" t="s">
        <v>1233</v>
      </c>
      <c r="D1726" s="41">
        <v>1</v>
      </c>
      <c r="E1726" s="39" t="s">
        <v>809</v>
      </c>
      <c r="F1726" s="42">
        <v>0</v>
      </c>
      <c r="G1726" s="43">
        <v>0</v>
      </c>
      <c r="H1726" s="44">
        <v>1</v>
      </c>
      <c r="I1726" s="39">
        <v>0</v>
      </c>
      <c r="K1726" s="46">
        <f t="shared" si="35"/>
        <v>1</v>
      </c>
    </row>
    <row r="1727" spans="1:11" ht="20.100000000000001" customHeight="1" x14ac:dyDescent="0.3">
      <c r="A1727" s="39" t="s">
        <v>16</v>
      </c>
      <c r="B1727" s="39" t="s">
        <v>1742</v>
      </c>
      <c r="C1727" s="61" t="s">
        <v>1112</v>
      </c>
      <c r="D1727" s="41" t="s">
        <v>9</v>
      </c>
      <c r="E1727" s="39" t="s">
        <v>810</v>
      </c>
      <c r="F1727" s="42">
        <v>-100</v>
      </c>
      <c r="G1727" s="43">
        <v>100</v>
      </c>
      <c r="H1727" s="44">
        <v>1</v>
      </c>
      <c r="I1727" s="39">
        <v>0</v>
      </c>
      <c r="K1727" s="46" t="str">
        <f t="shared" ref="K1727:K1790" si="36">IF(ISNUMBER(SEARCH("MK_", A1727)), IF(ISNUMBER(SEARCH("1", A1727)), 1, IF(ISNUMBER(SEARCH("2", A1727)), 2, IF(ISNUMBER(SEARCH("3", A1727)), 3, IF(ISNUMBER(SEARCH("4", A1727)), 4, IF(ISNUMBER(SEARCH("5", A1727)), 5, "-"))))),D1727)</f>
        <v>-</v>
      </c>
    </row>
    <row r="1728" spans="1:11" ht="20.100000000000001" customHeight="1" x14ac:dyDescent="0.3">
      <c r="A1728" s="39" t="s">
        <v>1302</v>
      </c>
      <c r="B1728" s="39" t="s">
        <v>30</v>
      </c>
      <c r="C1728" s="61" t="s">
        <v>1233</v>
      </c>
      <c r="D1728" s="41">
        <v>1</v>
      </c>
      <c r="E1728" s="39" t="s">
        <v>811</v>
      </c>
      <c r="F1728" s="42">
        <v>0</v>
      </c>
      <c r="G1728" s="43">
        <v>0</v>
      </c>
      <c r="H1728" s="44">
        <v>1</v>
      </c>
      <c r="I1728" s="39">
        <v>0</v>
      </c>
      <c r="K1728" s="46">
        <f t="shared" si="36"/>
        <v>1</v>
      </c>
    </row>
    <row r="1729" spans="1:11" ht="20.100000000000001" customHeight="1" x14ac:dyDescent="0.3">
      <c r="A1729" s="39" t="s">
        <v>13</v>
      </c>
      <c r="B1729" s="39" t="s">
        <v>972</v>
      </c>
      <c r="C1729" s="61" t="s">
        <v>1113</v>
      </c>
      <c r="D1729" s="41" t="s">
        <v>9</v>
      </c>
      <c r="E1729" s="39" t="s">
        <v>1240</v>
      </c>
      <c r="F1729" s="42">
        <v>0.18</v>
      </c>
      <c r="G1729" s="43">
        <v>0.38</v>
      </c>
      <c r="H1729" s="44">
        <v>1</v>
      </c>
      <c r="I1729" s="39">
        <v>0</v>
      </c>
      <c r="K1729" s="46" t="str">
        <f t="shared" si="36"/>
        <v>-</v>
      </c>
    </row>
    <row r="1730" spans="1:11" ht="20.100000000000001" customHeight="1" x14ac:dyDescent="0.3">
      <c r="A1730" s="39" t="s">
        <v>1301</v>
      </c>
      <c r="B1730" s="39" t="s">
        <v>15</v>
      </c>
      <c r="C1730" s="61" t="s">
        <v>9</v>
      </c>
      <c r="D1730" s="41" t="s">
        <v>9</v>
      </c>
      <c r="E1730" s="39" t="s">
        <v>812</v>
      </c>
      <c r="F1730" s="42">
        <v>0</v>
      </c>
      <c r="G1730" s="43">
        <v>0</v>
      </c>
      <c r="H1730" s="44">
        <v>1</v>
      </c>
      <c r="I1730" s="39">
        <v>0</v>
      </c>
      <c r="K1730" s="46" t="str">
        <f t="shared" si="36"/>
        <v>-</v>
      </c>
    </row>
    <row r="1731" spans="1:11" ht="20.100000000000001" customHeight="1" x14ac:dyDescent="0.3">
      <c r="A1731" s="39" t="s">
        <v>1301</v>
      </c>
      <c r="B1731" s="39" t="s">
        <v>10</v>
      </c>
      <c r="C1731" s="61" t="s">
        <v>1727</v>
      </c>
      <c r="D1731" s="41" t="s">
        <v>9</v>
      </c>
      <c r="E1731" s="39" t="s">
        <v>1736</v>
      </c>
      <c r="F1731" s="42">
        <v>3.98</v>
      </c>
      <c r="G1731" s="43">
        <v>4.0199999999999996</v>
      </c>
      <c r="H1731" s="44">
        <v>1</v>
      </c>
      <c r="I1731" s="39">
        <v>0</v>
      </c>
      <c r="K1731" s="46" t="str">
        <f t="shared" si="36"/>
        <v>-</v>
      </c>
    </row>
    <row r="1732" spans="1:11" ht="20.100000000000001" customHeight="1" x14ac:dyDescent="0.3">
      <c r="A1732" s="39" t="s">
        <v>1301</v>
      </c>
      <c r="B1732" s="39" t="s">
        <v>908</v>
      </c>
      <c r="C1732" s="61" t="s">
        <v>1384</v>
      </c>
      <c r="D1732" s="41" t="s">
        <v>9</v>
      </c>
      <c r="E1732" s="39" t="s">
        <v>813</v>
      </c>
      <c r="F1732" s="42">
        <v>199</v>
      </c>
      <c r="G1732" s="43">
        <v>201</v>
      </c>
      <c r="H1732" s="44">
        <v>1</v>
      </c>
      <c r="I1732" s="39">
        <v>0</v>
      </c>
      <c r="K1732" s="46" t="str">
        <f t="shared" si="36"/>
        <v>-</v>
      </c>
    </row>
    <row r="1733" spans="1:11" ht="20.100000000000001" customHeight="1" x14ac:dyDescent="0.3">
      <c r="A1733" s="39" t="s">
        <v>1301</v>
      </c>
      <c r="B1733" s="39" t="s">
        <v>12</v>
      </c>
      <c r="C1733" s="61" t="s">
        <v>9</v>
      </c>
      <c r="D1733" s="41" t="s">
        <v>9</v>
      </c>
      <c r="E1733" s="39" t="s">
        <v>814</v>
      </c>
      <c r="F1733" s="42">
        <v>0</v>
      </c>
      <c r="G1733" s="43">
        <v>0</v>
      </c>
      <c r="H1733" s="44">
        <v>1</v>
      </c>
      <c r="I1733" s="39">
        <v>0</v>
      </c>
      <c r="K1733" s="46" t="str">
        <f t="shared" si="36"/>
        <v>-</v>
      </c>
    </row>
    <row r="1734" spans="1:11" ht="20.100000000000001" customHeight="1" x14ac:dyDescent="0.3">
      <c r="A1734" s="39" t="s">
        <v>1302</v>
      </c>
      <c r="B1734" s="39" t="s">
        <v>27</v>
      </c>
      <c r="C1734" s="61">
        <v>30</v>
      </c>
      <c r="D1734" s="41">
        <v>2</v>
      </c>
      <c r="E1734" s="39" t="s">
        <v>1241</v>
      </c>
      <c r="F1734" s="42">
        <v>0</v>
      </c>
      <c r="G1734" s="43">
        <v>0</v>
      </c>
      <c r="H1734" s="44">
        <v>1</v>
      </c>
      <c r="I1734" s="39">
        <v>0</v>
      </c>
      <c r="K1734" s="46">
        <f t="shared" si="36"/>
        <v>2</v>
      </c>
    </row>
    <row r="1735" spans="1:11" ht="20.100000000000001" customHeight="1" x14ac:dyDescent="0.3">
      <c r="A1735" s="39" t="s">
        <v>1302</v>
      </c>
      <c r="B1735" s="39" t="s">
        <v>27</v>
      </c>
      <c r="C1735" s="61">
        <v>8</v>
      </c>
      <c r="D1735" s="41">
        <v>1</v>
      </c>
      <c r="E1735" s="39" t="s">
        <v>1241</v>
      </c>
      <c r="F1735" s="42">
        <v>0</v>
      </c>
      <c r="G1735" s="43">
        <v>0</v>
      </c>
      <c r="H1735" s="44">
        <v>1</v>
      </c>
      <c r="I1735" s="39">
        <v>0</v>
      </c>
      <c r="K1735" s="46">
        <f t="shared" si="36"/>
        <v>1</v>
      </c>
    </row>
    <row r="1736" spans="1:11" ht="20.100000000000001" customHeight="1" x14ac:dyDescent="0.3">
      <c r="A1736" s="39" t="s">
        <v>1303</v>
      </c>
      <c r="B1736" s="39" t="s">
        <v>27</v>
      </c>
      <c r="C1736" s="61">
        <v>130</v>
      </c>
      <c r="D1736" s="41" t="s">
        <v>9</v>
      </c>
      <c r="E1736" s="39" t="s">
        <v>1241</v>
      </c>
      <c r="F1736" s="42">
        <v>0</v>
      </c>
      <c r="G1736" s="43">
        <v>0</v>
      </c>
      <c r="H1736" s="44">
        <v>1</v>
      </c>
      <c r="I1736" s="39">
        <v>0</v>
      </c>
      <c r="K1736" s="46" t="str">
        <f t="shared" si="36"/>
        <v>-</v>
      </c>
    </row>
    <row r="1737" spans="1:11" ht="20.100000000000001" customHeight="1" x14ac:dyDescent="0.3">
      <c r="A1737" s="39" t="s">
        <v>16</v>
      </c>
      <c r="B1737" s="39" t="s">
        <v>1741</v>
      </c>
      <c r="C1737" s="61" t="s">
        <v>9</v>
      </c>
      <c r="D1737" s="41" t="s">
        <v>9</v>
      </c>
      <c r="E1737" s="39" t="s">
        <v>815</v>
      </c>
      <c r="F1737" s="42">
        <v>1.9</v>
      </c>
      <c r="G1737" s="43">
        <v>2.1</v>
      </c>
      <c r="H1737" s="44">
        <v>1</v>
      </c>
      <c r="I1737" s="39">
        <v>0</v>
      </c>
      <c r="K1737" s="46" t="str">
        <f t="shared" si="36"/>
        <v>-</v>
      </c>
    </row>
    <row r="1738" spans="1:11" ht="20.100000000000001" customHeight="1" x14ac:dyDescent="0.3">
      <c r="A1738" s="39" t="s">
        <v>1303</v>
      </c>
      <c r="B1738" s="39" t="s">
        <v>30</v>
      </c>
      <c r="C1738" s="61">
        <v>130</v>
      </c>
      <c r="D1738" s="41" t="s">
        <v>9</v>
      </c>
      <c r="E1738" s="39" t="s">
        <v>1242</v>
      </c>
      <c r="F1738" s="42">
        <v>0</v>
      </c>
      <c r="G1738" s="43">
        <v>0</v>
      </c>
      <c r="H1738" s="44">
        <v>1</v>
      </c>
      <c r="I1738" s="39">
        <v>0</v>
      </c>
      <c r="K1738" s="46" t="str">
        <f t="shared" si="36"/>
        <v>-</v>
      </c>
    </row>
    <row r="1739" spans="1:11" ht="20.100000000000001" customHeight="1" x14ac:dyDescent="0.3">
      <c r="A1739" s="39" t="s">
        <v>1302</v>
      </c>
      <c r="B1739" s="39" t="s">
        <v>30</v>
      </c>
      <c r="C1739" s="61">
        <v>8</v>
      </c>
      <c r="D1739" s="41">
        <v>1</v>
      </c>
      <c r="E1739" s="39" t="s">
        <v>1242</v>
      </c>
      <c r="F1739" s="42">
        <v>0</v>
      </c>
      <c r="G1739" s="43">
        <v>0</v>
      </c>
      <c r="H1739" s="44">
        <v>1</v>
      </c>
      <c r="I1739" s="39">
        <v>0</v>
      </c>
      <c r="K1739" s="46">
        <f t="shared" si="36"/>
        <v>1</v>
      </c>
    </row>
    <row r="1740" spans="1:11" ht="20.100000000000001" customHeight="1" x14ac:dyDescent="0.3">
      <c r="A1740" s="39" t="s">
        <v>1302</v>
      </c>
      <c r="B1740" s="39" t="s">
        <v>30</v>
      </c>
      <c r="C1740" s="61">
        <v>30</v>
      </c>
      <c r="D1740" s="41">
        <v>2</v>
      </c>
      <c r="E1740" s="39" t="s">
        <v>1242</v>
      </c>
      <c r="F1740" s="42">
        <v>0</v>
      </c>
      <c r="G1740" s="43">
        <v>0</v>
      </c>
      <c r="H1740" s="44">
        <v>1</v>
      </c>
      <c r="I1740" s="39">
        <v>0</v>
      </c>
      <c r="K1740" s="46">
        <f t="shared" si="36"/>
        <v>2</v>
      </c>
    </row>
    <row r="1741" spans="1:11" ht="20.100000000000001" customHeight="1" x14ac:dyDescent="0.3">
      <c r="A1741" s="39" t="s">
        <v>1302</v>
      </c>
      <c r="B1741" s="39" t="s">
        <v>27</v>
      </c>
      <c r="C1741" s="61" t="s">
        <v>1202</v>
      </c>
      <c r="D1741" s="41">
        <v>1</v>
      </c>
      <c r="E1741" s="39" t="s">
        <v>792</v>
      </c>
      <c r="F1741" s="42">
        <v>0</v>
      </c>
      <c r="G1741" s="43">
        <v>0</v>
      </c>
      <c r="H1741" s="44">
        <v>1</v>
      </c>
      <c r="I1741" s="39">
        <v>0</v>
      </c>
      <c r="K1741" s="46">
        <f t="shared" si="36"/>
        <v>1</v>
      </c>
    </row>
    <row r="1742" spans="1:11" ht="20.100000000000001" customHeight="1" x14ac:dyDescent="0.3">
      <c r="A1742" s="39" t="s">
        <v>16</v>
      </c>
      <c r="B1742" s="39" t="s">
        <v>1742</v>
      </c>
      <c r="C1742" s="61" t="s">
        <v>1111</v>
      </c>
      <c r="D1742" s="41" t="s">
        <v>9</v>
      </c>
      <c r="E1742" s="39" t="s">
        <v>793</v>
      </c>
      <c r="F1742" s="42">
        <v>-100</v>
      </c>
      <c r="G1742" s="43">
        <v>100</v>
      </c>
      <c r="H1742" s="44">
        <v>1</v>
      </c>
      <c r="I1742" s="39">
        <v>0</v>
      </c>
      <c r="K1742" s="46" t="str">
        <f t="shared" si="36"/>
        <v>-</v>
      </c>
    </row>
    <row r="1743" spans="1:11" ht="20.100000000000001" customHeight="1" x14ac:dyDescent="0.3">
      <c r="A1743" s="39" t="s">
        <v>1302</v>
      </c>
      <c r="B1743" s="39" t="s">
        <v>30</v>
      </c>
      <c r="C1743" s="61" t="s">
        <v>1202</v>
      </c>
      <c r="D1743" s="41">
        <v>1</v>
      </c>
      <c r="E1743" s="39" t="s">
        <v>794</v>
      </c>
      <c r="F1743" s="42">
        <v>0</v>
      </c>
      <c r="G1743" s="43">
        <v>0</v>
      </c>
      <c r="H1743" s="44">
        <v>1</v>
      </c>
      <c r="I1743" s="39">
        <v>0</v>
      </c>
      <c r="K1743" s="46">
        <f t="shared" si="36"/>
        <v>1</v>
      </c>
    </row>
    <row r="1744" spans="1:11" ht="20.100000000000001" customHeight="1" x14ac:dyDescent="0.3">
      <c r="A1744" s="39" t="s">
        <v>1302</v>
      </c>
      <c r="B1744" s="39" t="s">
        <v>27</v>
      </c>
      <c r="C1744" s="61" t="s">
        <v>1233</v>
      </c>
      <c r="D1744" s="41">
        <v>1</v>
      </c>
      <c r="E1744" s="39" t="s">
        <v>792</v>
      </c>
      <c r="F1744" s="42">
        <v>0</v>
      </c>
      <c r="G1744" s="43">
        <v>0</v>
      </c>
      <c r="H1744" s="44">
        <v>1</v>
      </c>
      <c r="I1744" s="39">
        <v>0</v>
      </c>
      <c r="K1744" s="46">
        <f t="shared" si="36"/>
        <v>1</v>
      </c>
    </row>
    <row r="1745" spans="1:11" ht="20.100000000000001" customHeight="1" x14ac:dyDescent="0.3">
      <c r="A1745" s="39" t="s">
        <v>16</v>
      </c>
      <c r="B1745" s="39" t="s">
        <v>1742</v>
      </c>
      <c r="C1745" s="61" t="s">
        <v>1112</v>
      </c>
      <c r="D1745" s="41" t="s">
        <v>9</v>
      </c>
      <c r="E1745" s="39" t="s">
        <v>793</v>
      </c>
      <c r="F1745" s="42">
        <v>-100</v>
      </c>
      <c r="G1745" s="43">
        <v>100</v>
      </c>
      <c r="H1745" s="44">
        <v>1</v>
      </c>
      <c r="I1745" s="39">
        <v>0</v>
      </c>
      <c r="K1745" s="46" t="str">
        <f t="shared" si="36"/>
        <v>-</v>
      </c>
    </row>
    <row r="1746" spans="1:11" ht="20.100000000000001" customHeight="1" x14ac:dyDescent="0.3">
      <c r="A1746" s="39" t="s">
        <v>1302</v>
      </c>
      <c r="B1746" s="39" t="s">
        <v>30</v>
      </c>
      <c r="C1746" s="61" t="s">
        <v>1233</v>
      </c>
      <c r="D1746" s="41">
        <v>1</v>
      </c>
      <c r="E1746" s="39" t="s">
        <v>794</v>
      </c>
      <c r="F1746" s="42">
        <v>0</v>
      </c>
      <c r="G1746" s="43">
        <v>0</v>
      </c>
      <c r="H1746" s="44">
        <v>1</v>
      </c>
      <c r="I1746" s="39">
        <v>0</v>
      </c>
      <c r="K1746" s="46">
        <f t="shared" si="36"/>
        <v>1</v>
      </c>
    </row>
    <row r="1747" spans="1:11" ht="20.100000000000001" customHeight="1" x14ac:dyDescent="0.3">
      <c r="A1747" s="39" t="s">
        <v>13</v>
      </c>
      <c r="B1747" s="39" t="s">
        <v>972</v>
      </c>
      <c r="C1747" s="61" t="s">
        <v>1113</v>
      </c>
      <c r="D1747" s="41" t="s">
        <v>9</v>
      </c>
      <c r="E1747" s="39" t="s">
        <v>1243</v>
      </c>
      <c r="F1747" s="42">
        <v>0.61</v>
      </c>
      <c r="G1747" s="43">
        <v>0.91</v>
      </c>
      <c r="H1747" s="44">
        <v>1</v>
      </c>
      <c r="I1747" s="39">
        <v>0</v>
      </c>
      <c r="K1747" s="46" t="str">
        <f t="shared" si="36"/>
        <v>-</v>
      </c>
    </row>
    <row r="1748" spans="1:11" ht="20.100000000000001" customHeight="1" x14ac:dyDescent="0.3">
      <c r="A1748" s="39" t="s">
        <v>1301</v>
      </c>
      <c r="B1748" s="39" t="s">
        <v>15</v>
      </c>
      <c r="C1748" s="61" t="s">
        <v>9</v>
      </c>
      <c r="D1748" s="41" t="s">
        <v>9</v>
      </c>
      <c r="E1748" s="39" t="s">
        <v>795</v>
      </c>
      <c r="F1748" s="42">
        <v>0</v>
      </c>
      <c r="G1748" s="43">
        <v>0</v>
      </c>
      <c r="H1748" s="44">
        <v>1</v>
      </c>
      <c r="I1748" s="39">
        <v>0</v>
      </c>
      <c r="K1748" s="46" t="str">
        <f t="shared" si="36"/>
        <v>-</v>
      </c>
    </row>
    <row r="1749" spans="1:11" ht="20.100000000000001" customHeight="1" x14ac:dyDescent="0.3">
      <c r="A1749" s="39" t="s">
        <v>1301</v>
      </c>
      <c r="B1749" s="39" t="s">
        <v>908</v>
      </c>
      <c r="C1749" s="61" t="s">
        <v>1385</v>
      </c>
      <c r="D1749" s="41" t="s">
        <v>9</v>
      </c>
      <c r="E1749" s="39" t="s">
        <v>774</v>
      </c>
      <c r="F1749" s="42">
        <v>299</v>
      </c>
      <c r="G1749" s="43">
        <v>301</v>
      </c>
      <c r="H1749" s="44">
        <v>1</v>
      </c>
      <c r="I1749" s="39">
        <v>0</v>
      </c>
      <c r="K1749" s="46" t="str">
        <f t="shared" si="36"/>
        <v>-</v>
      </c>
    </row>
    <row r="1750" spans="1:11" ht="20.100000000000001" customHeight="1" x14ac:dyDescent="0.3">
      <c r="A1750" s="39" t="s">
        <v>1301</v>
      </c>
      <c r="B1750" s="39" t="s">
        <v>12</v>
      </c>
      <c r="C1750" s="61" t="s">
        <v>9</v>
      </c>
      <c r="D1750" s="41" t="s">
        <v>9</v>
      </c>
      <c r="E1750" s="39" t="s">
        <v>775</v>
      </c>
      <c r="F1750" s="42">
        <v>0</v>
      </c>
      <c r="G1750" s="43">
        <v>0</v>
      </c>
      <c r="H1750" s="44">
        <v>1</v>
      </c>
      <c r="I1750" s="39">
        <v>0</v>
      </c>
      <c r="K1750" s="46" t="str">
        <f t="shared" si="36"/>
        <v>-</v>
      </c>
    </row>
    <row r="1751" spans="1:11" ht="20.100000000000001" customHeight="1" x14ac:dyDescent="0.3">
      <c r="A1751" s="39" t="s">
        <v>1302</v>
      </c>
      <c r="B1751" s="39" t="s">
        <v>27</v>
      </c>
      <c r="C1751" s="61" t="s">
        <v>1202</v>
      </c>
      <c r="D1751" s="41">
        <v>1</v>
      </c>
      <c r="E1751" s="39" t="s">
        <v>776</v>
      </c>
      <c r="F1751" s="42">
        <v>0</v>
      </c>
      <c r="G1751" s="43">
        <v>0</v>
      </c>
      <c r="H1751" s="44">
        <v>1</v>
      </c>
      <c r="I1751" s="39">
        <v>0</v>
      </c>
      <c r="K1751" s="46">
        <f t="shared" si="36"/>
        <v>1</v>
      </c>
    </row>
    <row r="1752" spans="1:11" ht="20.100000000000001" customHeight="1" x14ac:dyDescent="0.3">
      <c r="A1752" s="39" t="s">
        <v>16</v>
      </c>
      <c r="B1752" s="39" t="s">
        <v>1742</v>
      </c>
      <c r="C1752" s="61" t="s">
        <v>1111</v>
      </c>
      <c r="D1752" s="41" t="s">
        <v>9</v>
      </c>
      <c r="E1752" s="39" t="s">
        <v>777</v>
      </c>
      <c r="F1752" s="42">
        <v>-100</v>
      </c>
      <c r="G1752" s="43">
        <v>100</v>
      </c>
      <c r="H1752" s="44">
        <v>1</v>
      </c>
      <c r="I1752" s="39">
        <v>0</v>
      </c>
      <c r="K1752" s="46" t="str">
        <f t="shared" si="36"/>
        <v>-</v>
      </c>
    </row>
    <row r="1753" spans="1:11" ht="20.100000000000001" customHeight="1" x14ac:dyDescent="0.3">
      <c r="A1753" s="39" t="s">
        <v>1302</v>
      </c>
      <c r="B1753" s="39" t="s">
        <v>30</v>
      </c>
      <c r="C1753" s="61" t="s">
        <v>1202</v>
      </c>
      <c r="D1753" s="41">
        <v>1</v>
      </c>
      <c r="E1753" s="39" t="s">
        <v>778</v>
      </c>
      <c r="F1753" s="42">
        <v>0</v>
      </c>
      <c r="G1753" s="43">
        <v>0</v>
      </c>
      <c r="H1753" s="44">
        <v>1</v>
      </c>
      <c r="I1753" s="39">
        <v>0</v>
      </c>
      <c r="K1753" s="46">
        <f t="shared" si="36"/>
        <v>1</v>
      </c>
    </row>
    <row r="1754" spans="1:11" ht="20.100000000000001" customHeight="1" x14ac:dyDescent="0.3">
      <c r="A1754" s="39" t="s">
        <v>1302</v>
      </c>
      <c r="B1754" s="39" t="s">
        <v>27</v>
      </c>
      <c r="C1754" s="61" t="s">
        <v>1233</v>
      </c>
      <c r="D1754" s="41">
        <v>1</v>
      </c>
      <c r="E1754" s="39" t="s">
        <v>776</v>
      </c>
      <c r="F1754" s="42">
        <v>0</v>
      </c>
      <c r="G1754" s="43">
        <v>0</v>
      </c>
      <c r="H1754" s="44">
        <v>1</v>
      </c>
      <c r="I1754" s="39">
        <v>0</v>
      </c>
      <c r="K1754" s="46">
        <f t="shared" si="36"/>
        <v>1</v>
      </c>
    </row>
    <row r="1755" spans="1:11" ht="20.100000000000001" customHeight="1" x14ac:dyDescent="0.3">
      <c r="A1755" s="39" t="s">
        <v>16</v>
      </c>
      <c r="B1755" s="39" t="s">
        <v>1742</v>
      </c>
      <c r="C1755" s="61" t="s">
        <v>1112</v>
      </c>
      <c r="D1755" s="41" t="s">
        <v>9</v>
      </c>
      <c r="E1755" s="39" t="s">
        <v>777</v>
      </c>
      <c r="F1755" s="42">
        <v>-100</v>
      </c>
      <c r="G1755" s="43">
        <v>100</v>
      </c>
      <c r="H1755" s="44">
        <v>1</v>
      </c>
      <c r="I1755" s="39">
        <v>0</v>
      </c>
      <c r="K1755" s="46" t="str">
        <f t="shared" si="36"/>
        <v>-</v>
      </c>
    </row>
    <row r="1756" spans="1:11" ht="20.100000000000001" customHeight="1" x14ac:dyDescent="0.3">
      <c r="A1756" s="39" t="s">
        <v>1302</v>
      </c>
      <c r="B1756" s="39" t="s">
        <v>30</v>
      </c>
      <c r="C1756" s="61" t="s">
        <v>1233</v>
      </c>
      <c r="D1756" s="41">
        <v>1</v>
      </c>
      <c r="E1756" s="39" t="s">
        <v>778</v>
      </c>
      <c r="F1756" s="42">
        <v>0</v>
      </c>
      <c r="G1756" s="43">
        <v>0</v>
      </c>
      <c r="H1756" s="44">
        <v>1</v>
      </c>
      <c r="I1756" s="39">
        <v>0</v>
      </c>
      <c r="K1756" s="46">
        <f t="shared" si="36"/>
        <v>1</v>
      </c>
    </row>
    <row r="1757" spans="1:11" ht="20.100000000000001" customHeight="1" x14ac:dyDescent="0.3">
      <c r="A1757" s="39" t="s">
        <v>13</v>
      </c>
      <c r="B1757" s="39" t="s">
        <v>972</v>
      </c>
      <c r="C1757" s="61" t="s">
        <v>1113</v>
      </c>
      <c r="D1757" s="41" t="s">
        <v>9</v>
      </c>
      <c r="E1757" s="39" t="s">
        <v>1244</v>
      </c>
      <c r="F1757" s="42">
        <v>0.36</v>
      </c>
      <c r="G1757" s="43">
        <v>0.66</v>
      </c>
      <c r="H1757" s="44">
        <v>1</v>
      </c>
      <c r="I1757" s="39">
        <v>0</v>
      </c>
      <c r="K1757" s="46" t="str">
        <f t="shared" si="36"/>
        <v>-</v>
      </c>
    </row>
    <row r="1758" spans="1:11" ht="20.100000000000001" customHeight="1" x14ac:dyDescent="0.3">
      <c r="A1758" s="39" t="s">
        <v>1301</v>
      </c>
      <c r="B1758" s="39" t="s">
        <v>15</v>
      </c>
      <c r="C1758" s="61" t="s">
        <v>9</v>
      </c>
      <c r="D1758" s="41" t="s">
        <v>9</v>
      </c>
      <c r="E1758" s="39" t="s">
        <v>779</v>
      </c>
      <c r="F1758" s="42">
        <v>0</v>
      </c>
      <c r="G1758" s="43">
        <v>0</v>
      </c>
      <c r="H1758" s="44">
        <v>1</v>
      </c>
      <c r="I1758" s="39">
        <v>0</v>
      </c>
      <c r="K1758" s="46" t="str">
        <f t="shared" si="36"/>
        <v>-</v>
      </c>
    </row>
    <row r="1759" spans="1:11" ht="20.100000000000001" customHeight="1" x14ac:dyDescent="0.3">
      <c r="A1759" s="39" t="s">
        <v>1301</v>
      </c>
      <c r="B1759" s="39" t="s">
        <v>908</v>
      </c>
      <c r="C1759" s="61" t="s">
        <v>1382</v>
      </c>
      <c r="D1759" s="41" t="s">
        <v>9</v>
      </c>
      <c r="E1759" s="39" t="s">
        <v>780</v>
      </c>
      <c r="F1759" s="42">
        <v>499</v>
      </c>
      <c r="G1759" s="43">
        <v>501</v>
      </c>
      <c r="H1759" s="44">
        <v>1</v>
      </c>
      <c r="I1759" s="39">
        <v>0</v>
      </c>
      <c r="K1759" s="46" t="str">
        <f t="shared" si="36"/>
        <v>-</v>
      </c>
    </row>
    <row r="1760" spans="1:11" ht="20.100000000000001" customHeight="1" x14ac:dyDescent="0.3">
      <c r="A1760" s="39" t="s">
        <v>1301</v>
      </c>
      <c r="B1760" s="39" t="s">
        <v>12</v>
      </c>
      <c r="C1760" s="61" t="s">
        <v>9</v>
      </c>
      <c r="D1760" s="41" t="s">
        <v>9</v>
      </c>
      <c r="E1760" s="39" t="s">
        <v>781</v>
      </c>
      <c r="F1760" s="42">
        <v>0</v>
      </c>
      <c r="G1760" s="43">
        <v>0</v>
      </c>
      <c r="H1760" s="44">
        <v>1</v>
      </c>
      <c r="I1760" s="39">
        <v>0</v>
      </c>
      <c r="K1760" s="46" t="str">
        <f t="shared" si="36"/>
        <v>-</v>
      </c>
    </row>
    <row r="1761" spans="1:11" ht="20.100000000000001" customHeight="1" x14ac:dyDescent="0.3">
      <c r="A1761" s="39" t="s">
        <v>1302</v>
      </c>
      <c r="B1761" s="39" t="s">
        <v>27</v>
      </c>
      <c r="C1761" s="61" t="s">
        <v>1202</v>
      </c>
      <c r="D1761" s="41">
        <v>1</v>
      </c>
      <c r="E1761" s="39" t="s">
        <v>782</v>
      </c>
      <c r="F1761" s="42">
        <v>0</v>
      </c>
      <c r="G1761" s="43">
        <v>0</v>
      </c>
      <c r="H1761" s="44">
        <v>1</v>
      </c>
      <c r="I1761" s="39">
        <v>0</v>
      </c>
      <c r="K1761" s="46">
        <f t="shared" si="36"/>
        <v>1</v>
      </c>
    </row>
    <row r="1762" spans="1:11" ht="20.100000000000001" customHeight="1" x14ac:dyDescent="0.3">
      <c r="A1762" s="39" t="s">
        <v>16</v>
      </c>
      <c r="B1762" s="39" t="s">
        <v>1742</v>
      </c>
      <c r="C1762" s="61" t="s">
        <v>1111</v>
      </c>
      <c r="D1762" s="41" t="s">
        <v>9</v>
      </c>
      <c r="E1762" s="39" t="s">
        <v>783</v>
      </c>
      <c r="F1762" s="42">
        <v>-100</v>
      </c>
      <c r="G1762" s="43">
        <v>100</v>
      </c>
      <c r="H1762" s="44">
        <v>1</v>
      </c>
      <c r="I1762" s="39">
        <v>0</v>
      </c>
      <c r="K1762" s="46" t="str">
        <f t="shared" si="36"/>
        <v>-</v>
      </c>
    </row>
    <row r="1763" spans="1:11" ht="20.100000000000001" customHeight="1" x14ac:dyDescent="0.3">
      <c r="A1763" s="39" t="s">
        <v>1302</v>
      </c>
      <c r="B1763" s="39" t="s">
        <v>30</v>
      </c>
      <c r="C1763" s="61" t="s">
        <v>1202</v>
      </c>
      <c r="D1763" s="41">
        <v>1</v>
      </c>
      <c r="E1763" s="39" t="s">
        <v>784</v>
      </c>
      <c r="F1763" s="42">
        <v>0</v>
      </c>
      <c r="G1763" s="43">
        <v>0</v>
      </c>
      <c r="H1763" s="44">
        <v>1</v>
      </c>
      <c r="I1763" s="39">
        <v>0</v>
      </c>
      <c r="K1763" s="46">
        <f t="shared" si="36"/>
        <v>1</v>
      </c>
    </row>
    <row r="1764" spans="1:11" ht="20.100000000000001" customHeight="1" x14ac:dyDescent="0.3">
      <c r="A1764" s="39" t="s">
        <v>1302</v>
      </c>
      <c r="B1764" s="39" t="s">
        <v>27</v>
      </c>
      <c r="C1764" s="61" t="s">
        <v>1233</v>
      </c>
      <c r="D1764" s="41">
        <v>1</v>
      </c>
      <c r="E1764" s="39" t="s">
        <v>782</v>
      </c>
      <c r="F1764" s="42">
        <v>0</v>
      </c>
      <c r="G1764" s="43">
        <v>0</v>
      </c>
      <c r="H1764" s="44">
        <v>1</v>
      </c>
      <c r="I1764" s="39">
        <v>0</v>
      </c>
      <c r="K1764" s="46">
        <f t="shared" si="36"/>
        <v>1</v>
      </c>
    </row>
    <row r="1765" spans="1:11" ht="20.100000000000001" customHeight="1" x14ac:dyDescent="0.3">
      <c r="A1765" s="39" t="s">
        <v>16</v>
      </c>
      <c r="B1765" s="39" t="s">
        <v>1742</v>
      </c>
      <c r="C1765" s="61" t="s">
        <v>1112</v>
      </c>
      <c r="D1765" s="41" t="s">
        <v>9</v>
      </c>
      <c r="E1765" s="39" t="s">
        <v>783</v>
      </c>
      <c r="F1765" s="42">
        <v>-100</v>
      </c>
      <c r="G1765" s="43">
        <v>100</v>
      </c>
      <c r="H1765" s="44">
        <v>1</v>
      </c>
      <c r="I1765" s="39">
        <v>0</v>
      </c>
      <c r="K1765" s="46" t="str">
        <f t="shared" si="36"/>
        <v>-</v>
      </c>
    </row>
    <row r="1766" spans="1:11" ht="20.100000000000001" customHeight="1" x14ac:dyDescent="0.3">
      <c r="A1766" s="39" t="s">
        <v>1302</v>
      </c>
      <c r="B1766" s="39" t="s">
        <v>30</v>
      </c>
      <c r="C1766" s="61" t="s">
        <v>1233</v>
      </c>
      <c r="D1766" s="41">
        <v>1</v>
      </c>
      <c r="E1766" s="39" t="s">
        <v>784</v>
      </c>
      <c r="F1766" s="42">
        <v>0</v>
      </c>
      <c r="G1766" s="43">
        <v>0</v>
      </c>
      <c r="H1766" s="44">
        <v>1</v>
      </c>
      <c r="I1766" s="39">
        <v>0</v>
      </c>
      <c r="K1766" s="46">
        <f t="shared" si="36"/>
        <v>1</v>
      </c>
    </row>
    <row r="1767" spans="1:11" ht="20.100000000000001" customHeight="1" x14ac:dyDescent="0.3">
      <c r="A1767" s="39" t="s">
        <v>13</v>
      </c>
      <c r="B1767" s="39" t="s">
        <v>972</v>
      </c>
      <c r="C1767" s="61" t="s">
        <v>1113</v>
      </c>
      <c r="D1767" s="41" t="s">
        <v>9</v>
      </c>
      <c r="E1767" s="39" t="s">
        <v>1245</v>
      </c>
      <c r="F1767" s="42">
        <v>0.19</v>
      </c>
      <c r="G1767" s="43">
        <v>0.39</v>
      </c>
      <c r="H1767" s="44">
        <v>1</v>
      </c>
      <c r="I1767" s="39">
        <v>0</v>
      </c>
      <c r="K1767" s="46" t="str">
        <f t="shared" si="36"/>
        <v>-</v>
      </c>
    </row>
    <row r="1768" spans="1:11" ht="20.100000000000001" customHeight="1" x14ac:dyDescent="0.3">
      <c r="A1768" s="39" t="s">
        <v>1301</v>
      </c>
      <c r="B1768" s="39" t="s">
        <v>15</v>
      </c>
      <c r="C1768" s="61" t="s">
        <v>9</v>
      </c>
      <c r="D1768" s="41" t="s">
        <v>9</v>
      </c>
      <c r="E1768" s="39" t="s">
        <v>1246</v>
      </c>
      <c r="F1768" s="42">
        <v>0</v>
      </c>
      <c r="G1768" s="43">
        <v>0</v>
      </c>
      <c r="H1768" s="44">
        <v>1</v>
      </c>
      <c r="I1768" s="39">
        <v>0</v>
      </c>
      <c r="K1768" s="46" t="str">
        <f t="shared" si="36"/>
        <v>-</v>
      </c>
    </row>
    <row r="1769" spans="1:11" ht="20.100000000000001" customHeight="1" x14ac:dyDescent="0.3">
      <c r="A1769" s="39" t="s">
        <v>1301</v>
      </c>
      <c r="B1769" s="39" t="s">
        <v>908</v>
      </c>
      <c r="C1769" s="61" t="s">
        <v>1386</v>
      </c>
      <c r="D1769" s="41" t="s">
        <v>9</v>
      </c>
      <c r="E1769" s="39" t="s">
        <v>785</v>
      </c>
      <c r="F1769" s="42">
        <v>799</v>
      </c>
      <c r="G1769" s="43">
        <v>801</v>
      </c>
      <c r="H1769" s="44">
        <v>1</v>
      </c>
      <c r="I1769" s="39">
        <v>0</v>
      </c>
      <c r="K1769" s="46" t="str">
        <f t="shared" si="36"/>
        <v>-</v>
      </c>
    </row>
    <row r="1770" spans="1:11" ht="20.100000000000001" customHeight="1" x14ac:dyDescent="0.3">
      <c r="A1770" s="39" t="s">
        <v>1301</v>
      </c>
      <c r="B1770" s="39" t="s">
        <v>12</v>
      </c>
      <c r="C1770" s="61" t="s">
        <v>9</v>
      </c>
      <c r="D1770" s="41" t="s">
        <v>9</v>
      </c>
      <c r="E1770" s="39" t="s">
        <v>786</v>
      </c>
      <c r="F1770" s="42">
        <v>0</v>
      </c>
      <c r="G1770" s="43">
        <v>0</v>
      </c>
      <c r="H1770" s="44">
        <v>1</v>
      </c>
      <c r="I1770" s="39">
        <v>0</v>
      </c>
      <c r="K1770" s="46" t="str">
        <f t="shared" si="36"/>
        <v>-</v>
      </c>
    </row>
    <row r="1771" spans="1:11" ht="20.100000000000001" customHeight="1" x14ac:dyDescent="0.3">
      <c r="A1771" s="39" t="s">
        <v>1302</v>
      </c>
      <c r="B1771" s="39" t="s">
        <v>27</v>
      </c>
      <c r="C1771" s="61" t="s">
        <v>1202</v>
      </c>
      <c r="D1771" s="41">
        <v>1</v>
      </c>
      <c r="E1771" s="39" t="s">
        <v>787</v>
      </c>
      <c r="F1771" s="42">
        <v>0</v>
      </c>
      <c r="G1771" s="43">
        <v>0</v>
      </c>
      <c r="H1771" s="44">
        <v>1</v>
      </c>
      <c r="I1771" s="39">
        <v>0</v>
      </c>
      <c r="K1771" s="46">
        <f t="shared" si="36"/>
        <v>1</v>
      </c>
    </row>
    <row r="1772" spans="1:11" ht="20.100000000000001" customHeight="1" x14ac:dyDescent="0.3">
      <c r="A1772" s="39" t="s">
        <v>16</v>
      </c>
      <c r="B1772" s="39" t="s">
        <v>1742</v>
      </c>
      <c r="C1772" s="61" t="s">
        <v>1111</v>
      </c>
      <c r="D1772" s="41" t="s">
        <v>9</v>
      </c>
      <c r="E1772" s="39" t="s">
        <v>788</v>
      </c>
      <c r="F1772" s="42">
        <v>-100</v>
      </c>
      <c r="G1772" s="43">
        <v>100</v>
      </c>
      <c r="H1772" s="44">
        <v>1</v>
      </c>
      <c r="I1772" s="39">
        <v>0</v>
      </c>
      <c r="K1772" s="46" t="str">
        <f t="shared" si="36"/>
        <v>-</v>
      </c>
    </row>
    <row r="1773" spans="1:11" ht="20.100000000000001" customHeight="1" x14ac:dyDescent="0.3">
      <c r="A1773" s="39" t="s">
        <v>1302</v>
      </c>
      <c r="B1773" s="39" t="s">
        <v>30</v>
      </c>
      <c r="C1773" s="61" t="s">
        <v>1202</v>
      </c>
      <c r="D1773" s="41">
        <v>1</v>
      </c>
      <c r="E1773" s="39" t="s">
        <v>789</v>
      </c>
      <c r="F1773" s="42">
        <v>0</v>
      </c>
      <c r="G1773" s="43">
        <v>0</v>
      </c>
      <c r="H1773" s="44">
        <v>1</v>
      </c>
      <c r="I1773" s="39">
        <v>0</v>
      </c>
      <c r="K1773" s="46">
        <f t="shared" si="36"/>
        <v>1</v>
      </c>
    </row>
    <row r="1774" spans="1:11" ht="20.100000000000001" customHeight="1" x14ac:dyDescent="0.3">
      <c r="A1774" s="39" t="s">
        <v>1302</v>
      </c>
      <c r="B1774" s="39" t="s">
        <v>27</v>
      </c>
      <c r="C1774" s="61" t="s">
        <v>1233</v>
      </c>
      <c r="D1774" s="41">
        <v>1</v>
      </c>
      <c r="E1774" s="39" t="s">
        <v>787</v>
      </c>
      <c r="F1774" s="42">
        <v>0</v>
      </c>
      <c r="G1774" s="43">
        <v>0</v>
      </c>
      <c r="H1774" s="44">
        <v>1</v>
      </c>
      <c r="I1774" s="39">
        <v>0</v>
      </c>
      <c r="K1774" s="46">
        <f t="shared" si="36"/>
        <v>1</v>
      </c>
    </row>
    <row r="1775" spans="1:11" ht="20.100000000000001" customHeight="1" x14ac:dyDescent="0.3">
      <c r="A1775" s="39" t="s">
        <v>16</v>
      </c>
      <c r="B1775" s="39" t="s">
        <v>1742</v>
      </c>
      <c r="C1775" s="61" t="s">
        <v>1112</v>
      </c>
      <c r="D1775" s="41" t="s">
        <v>9</v>
      </c>
      <c r="E1775" s="39" t="s">
        <v>788</v>
      </c>
      <c r="F1775" s="42">
        <v>-100</v>
      </c>
      <c r="G1775" s="43">
        <v>100</v>
      </c>
      <c r="H1775" s="44">
        <v>1</v>
      </c>
      <c r="I1775" s="39">
        <v>0</v>
      </c>
      <c r="K1775" s="46" t="str">
        <f t="shared" si="36"/>
        <v>-</v>
      </c>
    </row>
    <row r="1776" spans="1:11" ht="20.100000000000001" customHeight="1" x14ac:dyDescent="0.3">
      <c r="A1776" s="39" t="s">
        <v>1302</v>
      </c>
      <c r="B1776" s="39" t="s">
        <v>30</v>
      </c>
      <c r="C1776" s="61" t="s">
        <v>1233</v>
      </c>
      <c r="D1776" s="41">
        <v>1</v>
      </c>
      <c r="E1776" s="39" t="s">
        <v>789</v>
      </c>
      <c r="F1776" s="42">
        <v>0</v>
      </c>
      <c r="G1776" s="43">
        <v>0</v>
      </c>
      <c r="H1776" s="44">
        <v>1</v>
      </c>
      <c r="I1776" s="39">
        <v>0</v>
      </c>
      <c r="K1776" s="46">
        <f t="shared" si="36"/>
        <v>1</v>
      </c>
    </row>
    <row r="1777" spans="1:11" ht="20.100000000000001" customHeight="1" x14ac:dyDescent="0.3">
      <c r="A1777" s="39" t="s">
        <v>13</v>
      </c>
      <c r="B1777" s="39" t="s">
        <v>972</v>
      </c>
      <c r="C1777" s="61" t="s">
        <v>1113</v>
      </c>
      <c r="D1777" s="41" t="s">
        <v>9</v>
      </c>
      <c r="E1777" s="39" t="s">
        <v>1247</v>
      </c>
      <c r="F1777" s="42">
        <v>0.08</v>
      </c>
      <c r="G1777" s="43">
        <v>0.18</v>
      </c>
      <c r="H1777" s="44">
        <v>1</v>
      </c>
      <c r="I1777" s="39">
        <v>0</v>
      </c>
      <c r="K1777" s="46" t="str">
        <f t="shared" si="36"/>
        <v>-</v>
      </c>
    </row>
    <row r="1778" spans="1:11" ht="20.100000000000001" customHeight="1" x14ac:dyDescent="0.3">
      <c r="A1778" s="39" t="s">
        <v>1301</v>
      </c>
      <c r="B1778" s="39" t="s">
        <v>15</v>
      </c>
      <c r="C1778" s="61" t="s">
        <v>9</v>
      </c>
      <c r="D1778" s="41" t="s">
        <v>9</v>
      </c>
      <c r="E1778" s="39" t="s">
        <v>790</v>
      </c>
      <c r="F1778" s="42">
        <v>0</v>
      </c>
      <c r="G1778" s="43">
        <v>0</v>
      </c>
      <c r="H1778" s="44">
        <v>1</v>
      </c>
      <c r="I1778" s="39">
        <v>0</v>
      </c>
      <c r="K1778" s="46" t="str">
        <f t="shared" si="36"/>
        <v>-</v>
      </c>
    </row>
    <row r="1779" spans="1:11" ht="20.100000000000001" customHeight="1" x14ac:dyDescent="0.3">
      <c r="A1779" s="39" t="s">
        <v>1303</v>
      </c>
      <c r="B1779" s="39" t="s">
        <v>30</v>
      </c>
      <c r="C1779" s="61" t="s">
        <v>1234</v>
      </c>
      <c r="D1779" s="41" t="s">
        <v>9</v>
      </c>
      <c r="E1779" s="39" t="s">
        <v>791</v>
      </c>
      <c r="F1779" s="42">
        <v>0</v>
      </c>
      <c r="G1779" s="43">
        <v>0</v>
      </c>
      <c r="H1779" s="44">
        <v>1</v>
      </c>
      <c r="I1779" s="39">
        <v>0</v>
      </c>
      <c r="K1779" s="46" t="str">
        <f t="shared" si="36"/>
        <v>-</v>
      </c>
    </row>
    <row r="1780" spans="1:11" ht="20.100000000000001" customHeight="1" x14ac:dyDescent="0.3">
      <c r="A1780" s="39" t="s">
        <v>1302</v>
      </c>
      <c r="B1780" s="39" t="s">
        <v>27</v>
      </c>
      <c r="C1780" s="61" t="s">
        <v>1202</v>
      </c>
      <c r="D1780" s="41">
        <v>1</v>
      </c>
      <c r="E1780" s="39" t="s">
        <v>1505</v>
      </c>
      <c r="F1780" s="42">
        <v>0</v>
      </c>
      <c r="G1780" s="43">
        <v>0</v>
      </c>
      <c r="H1780" s="44">
        <v>1</v>
      </c>
      <c r="I1780" s="39">
        <v>0</v>
      </c>
      <c r="K1780" s="46">
        <f t="shared" si="36"/>
        <v>1</v>
      </c>
    </row>
    <row r="1781" spans="1:11" ht="20.100000000000001" customHeight="1" x14ac:dyDescent="0.3">
      <c r="A1781" s="39" t="s">
        <v>16</v>
      </c>
      <c r="B1781" s="39" t="s">
        <v>1742</v>
      </c>
      <c r="C1781" s="61">
        <v>1</v>
      </c>
      <c r="D1781" s="41" t="s">
        <v>9</v>
      </c>
      <c r="E1781" s="39" t="s">
        <v>817</v>
      </c>
      <c r="F1781" s="42">
        <v>0.17599999999999999</v>
      </c>
      <c r="G1781" s="43">
        <v>0.184</v>
      </c>
      <c r="H1781" s="44">
        <v>1</v>
      </c>
      <c r="I1781" s="39">
        <v>0</v>
      </c>
      <c r="K1781" s="46" t="str">
        <f t="shared" si="36"/>
        <v>-</v>
      </c>
    </row>
    <row r="1782" spans="1:11" ht="20.100000000000001" customHeight="1" x14ac:dyDescent="0.3">
      <c r="A1782" s="39" t="s">
        <v>1302</v>
      </c>
      <c r="B1782" s="39" t="s">
        <v>30</v>
      </c>
      <c r="C1782" s="61" t="s">
        <v>1202</v>
      </c>
      <c r="D1782" s="41">
        <v>1</v>
      </c>
      <c r="E1782" s="39" t="s">
        <v>818</v>
      </c>
      <c r="F1782" s="42">
        <v>0</v>
      </c>
      <c r="G1782" s="43">
        <v>0</v>
      </c>
      <c r="H1782" s="44">
        <v>1</v>
      </c>
      <c r="I1782" s="39">
        <v>0</v>
      </c>
      <c r="K1782" s="46">
        <f t="shared" si="36"/>
        <v>1</v>
      </c>
    </row>
    <row r="1783" spans="1:11" ht="20.100000000000001" customHeight="1" x14ac:dyDescent="0.3">
      <c r="A1783" s="39" t="s">
        <v>1302</v>
      </c>
      <c r="B1783" s="39" t="s">
        <v>27</v>
      </c>
      <c r="C1783" s="61" t="s">
        <v>1233</v>
      </c>
      <c r="D1783" s="41">
        <v>1</v>
      </c>
      <c r="E1783" s="39" t="s">
        <v>1506</v>
      </c>
      <c r="F1783" s="42">
        <v>0</v>
      </c>
      <c r="G1783" s="43">
        <v>0</v>
      </c>
      <c r="H1783" s="44">
        <v>1</v>
      </c>
      <c r="I1783" s="39">
        <v>0</v>
      </c>
      <c r="K1783" s="46">
        <f t="shared" si="36"/>
        <v>1</v>
      </c>
    </row>
    <row r="1784" spans="1:11" ht="20.100000000000001" customHeight="1" x14ac:dyDescent="0.3">
      <c r="A1784" s="39" t="s">
        <v>16</v>
      </c>
      <c r="B1784" s="39" t="s">
        <v>1742</v>
      </c>
      <c r="C1784" s="61">
        <v>2</v>
      </c>
      <c r="D1784" s="41" t="s">
        <v>9</v>
      </c>
      <c r="E1784" s="39" t="s">
        <v>819</v>
      </c>
      <c r="F1784" s="42">
        <v>0.186</v>
      </c>
      <c r="G1784" s="43">
        <v>0.19400000000000001</v>
      </c>
      <c r="H1784" s="44">
        <v>1</v>
      </c>
      <c r="I1784" s="39">
        <v>0</v>
      </c>
      <c r="K1784" s="46" t="str">
        <f t="shared" si="36"/>
        <v>-</v>
      </c>
    </row>
    <row r="1785" spans="1:11" ht="20.100000000000001" customHeight="1" x14ac:dyDescent="0.3">
      <c r="A1785" s="39" t="s">
        <v>1302</v>
      </c>
      <c r="B1785" s="39" t="s">
        <v>30</v>
      </c>
      <c r="C1785" s="61" t="s">
        <v>1233</v>
      </c>
      <c r="D1785" s="41">
        <v>1</v>
      </c>
      <c r="E1785" s="39" t="s">
        <v>820</v>
      </c>
      <c r="F1785" s="42">
        <v>0</v>
      </c>
      <c r="G1785" s="43">
        <v>0</v>
      </c>
      <c r="H1785" s="44">
        <v>1</v>
      </c>
      <c r="I1785" s="39">
        <v>0</v>
      </c>
      <c r="K1785" s="46">
        <f t="shared" si="36"/>
        <v>1</v>
      </c>
    </row>
    <row r="1786" spans="1:11" ht="20.100000000000001" customHeight="1" x14ac:dyDescent="0.3">
      <c r="A1786" s="39" t="s">
        <v>1302</v>
      </c>
      <c r="B1786" s="39" t="s">
        <v>27</v>
      </c>
      <c r="C1786" s="61">
        <v>3</v>
      </c>
      <c r="D1786" s="41">
        <v>5</v>
      </c>
      <c r="E1786" s="39" t="s">
        <v>1507</v>
      </c>
      <c r="F1786" s="42">
        <v>0</v>
      </c>
      <c r="G1786" s="43">
        <v>0</v>
      </c>
      <c r="H1786" s="44">
        <v>1</v>
      </c>
      <c r="I1786" s="39">
        <v>0</v>
      </c>
      <c r="K1786" s="46">
        <f t="shared" si="36"/>
        <v>5</v>
      </c>
    </row>
    <row r="1787" spans="1:11" ht="20.100000000000001" customHeight="1" x14ac:dyDescent="0.3">
      <c r="A1787" s="39" t="s">
        <v>1302</v>
      </c>
      <c r="B1787" s="39" t="s">
        <v>27</v>
      </c>
      <c r="C1787" s="61">
        <v>17</v>
      </c>
      <c r="D1787" s="41">
        <v>4</v>
      </c>
      <c r="E1787" s="39" t="s">
        <v>1507</v>
      </c>
      <c r="F1787" s="42">
        <v>0</v>
      </c>
      <c r="G1787" s="43">
        <v>0</v>
      </c>
      <c r="H1787" s="44">
        <v>1</v>
      </c>
      <c r="I1787" s="39">
        <v>0</v>
      </c>
      <c r="K1787" s="46">
        <f t="shared" si="36"/>
        <v>4</v>
      </c>
    </row>
    <row r="1788" spans="1:11" ht="20.100000000000001" customHeight="1" x14ac:dyDescent="0.3">
      <c r="A1788" s="39" t="s">
        <v>16</v>
      </c>
      <c r="B1788" s="39" t="s">
        <v>1742</v>
      </c>
      <c r="C1788" s="61">
        <v>3</v>
      </c>
      <c r="D1788" s="41" t="s">
        <v>9</v>
      </c>
      <c r="E1788" s="39" t="s">
        <v>821</v>
      </c>
      <c r="F1788" s="42">
        <v>0.55600000000000005</v>
      </c>
      <c r="G1788" s="43">
        <v>0.56399999999999995</v>
      </c>
      <c r="H1788" s="44">
        <v>1</v>
      </c>
      <c r="I1788" s="39">
        <v>0</v>
      </c>
      <c r="K1788" s="46" t="str">
        <f t="shared" si="36"/>
        <v>-</v>
      </c>
    </row>
    <row r="1789" spans="1:11" ht="20.100000000000001" customHeight="1" x14ac:dyDescent="0.3">
      <c r="A1789" s="39" t="s">
        <v>1302</v>
      </c>
      <c r="B1789" s="39" t="s">
        <v>30</v>
      </c>
      <c r="C1789" s="61">
        <v>17</v>
      </c>
      <c r="D1789" s="41">
        <v>4</v>
      </c>
      <c r="E1789" s="39" t="s">
        <v>822</v>
      </c>
      <c r="F1789" s="42">
        <v>0</v>
      </c>
      <c r="G1789" s="43">
        <v>0</v>
      </c>
      <c r="H1789" s="44">
        <v>1</v>
      </c>
      <c r="I1789" s="39">
        <v>0</v>
      </c>
      <c r="K1789" s="46">
        <f t="shared" si="36"/>
        <v>4</v>
      </c>
    </row>
    <row r="1790" spans="1:11" ht="20.100000000000001" customHeight="1" x14ac:dyDescent="0.3">
      <c r="A1790" s="39" t="s">
        <v>1302</v>
      </c>
      <c r="B1790" s="39" t="s">
        <v>30</v>
      </c>
      <c r="C1790" s="61">
        <v>3</v>
      </c>
      <c r="D1790" s="41">
        <v>5</v>
      </c>
      <c r="E1790" s="39" t="s">
        <v>822</v>
      </c>
      <c r="F1790" s="42">
        <v>0</v>
      </c>
      <c r="G1790" s="43">
        <v>0</v>
      </c>
      <c r="H1790" s="44">
        <v>1</v>
      </c>
      <c r="I1790" s="39">
        <v>0</v>
      </c>
      <c r="K1790" s="46">
        <f t="shared" si="36"/>
        <v>5</v>
      </c>
    </row>
    <row r="1791" spans="1:11" ht="20.100000000000001" customHeight="1" x14ac:dyDescent="0.3">
      <c r="A1791" s="39" t="s">
        <v>1303</v>
      </c>
      <c r="B1791" s="39" t="s">
        <v>27</v>
      </c>
      <c r="C1791" s="61" t="s">
        <v>1248</v>
      </c>
      <c r="D1791" s="41" t="s">
        <v>9</v>
      </c>
      <c r="E1791" s="39" t="s">
        <v>823</v>
      </c>
      <c r="F1791" s="42">
        <v>0</v>
      </c>
      <c r="G1791" s="43">
        <v>0</v>
      </c>
      <c r="H1791" s="44">
        <v>1</v>
      </c>
      <c r="I1791" s="39">
        <v>0</v>
      </c>
      <c r="K1791" s="46" t="str">
        <f t="shared" ref="K1791:K1854" si="37">IF(ISNUMBER(SEARCH("MK_", A1791)), IF(ISNUMBER(SEARCH("1", A1791)), 1, IF(ISNUMBER(SEARCH("2", A1791)), 2, IF(ISNUMBER(SEARCH("3", A1791)), 3, IF(ISNUMBER(SEARCH("4", A1791)), 4, IF(ISNUMBER(SEARCH("5", A1791)), 5, "-"))))),D1791)</f>
        <v>-</v>
      </c>
    </row>
    <row r="1792" spans="1:11" ht="20.100000000000001" customHeight="1" x14ac:dyDescent="0.3">
      <c r="A1792" s="39" t="s">
        <v>912</v>
      </c>
      <c r="B1792" s="39" t="s">
        <v>10</v>
      </c>
      <c r="C1792" s="61">
        <v>0</v>
      </c>
      <c r="D1792" s="41" t="s">
        <v>9</v>
      </c>
      <c r="E1792" s="39" t="s">
        <v>824</v>
      </c>
      <c r="F1792" s="42">
        <v>-0.1</v>
      </c>
      <c r="G1792" s="43">
        <v>0.1</v>
      </c>
      <c r="H1792" s="44">
        <v>1</v>
      </c>
      <c r="I1792" s="39">
        <v>0</v>
      </c>
      <c r="K1792" s="46" t="str">
        <f t="shared" si="37"/>
        <v>-</v>
      </c>
    </row>
    <row r="1793" spans="1:11" ht="20.100000000000001" customHeight="1" x14ac:dyDescent="0.3">
      <c r="A1793" s="39" t="s">
        <v>912</v>
      </c>
      <c r="B1793" s="39" t="s">
        <v>12</v>
      </c>
      <c r="C1793" s="61" t="s">
        <v>9</v>
      </c>
      <c r="D1793" s="41" t="s">
        <v>9</v>
      </c>
      <c r="E1793" s="39" t="s">
        <v>825</v>
      </c>
      <c r="F1793" s="42">
        <v>0</v>
      </c>
      <c r="G1793" s="43">
        <v>0</v>
      </c>
      <c r="H1793" s="44">
        <v>1</v>
      </c>
      <c r="I1793" s="39">
        <v>0</v>
      </c>
      <c r="K1793" s="46" t="str">
        <f t="shared" si="37"/>
        <v>-</v>
      </c>
    </row>
    <row r="1794" spans="1:11" ht="20.100000000000001" customHeight="1" x14ac:dyDescent="0.3">
      <c r="A1794" s="39" t="s">
        <v>1303</v>
      </c>
      <c r="B1794" s="39" t="s">
        <v>27</v>
      </c>
      <c r="C1794" s="61">
        <v>130</v>
      </c>
      <c r="D1794" s="41" t="s">
        <v>9</v>
      </c>
      <c r="E1794" s="39" t="s">
        <v>1251</v>
      </c>
      <c r="F1794" s="42">
        <v>0</v>
      </c>
      <c r="G1794" s="43">
        <v>0</v>
      </c>
      <c r="H1794" s="44">
        <v>1</v>
      </c>
      <c r="I1794" s="39">
        <v>0</v>
      </c>
      <c r="K1794" s="46" t="str">
        <f t="shared" si="37"/>
        <v>-</v>
      </c>
    </row>
    <row r="1795" spans="1:11" ht="20.100000000000001" customHeight="1" x14ac:dyDescent="0.3">
      <c r="A1795" s="39" t="s">
        <v>1302</v>
      </c>
      <c r="B1795" s="39" t="s">
        <v>27</v>
      </c>
      <c r="C1795" s="61">
        <v>30</v>
      </c>
      <c r="D1795" s="41">
        <v>2</v>
      </c>
      <c r="E1795" s="39" t="s">
        <v>1251</v>
      </c>
      <c r="F1795" s="42">
        <v>0</v>
      </c>
      <c r="G1795" s="43">
        <v>0</v>
      </c>
      <c r="H1795" s="44">
        <v>1</v>
      </c>
      <c r="I1795" s="39">
        <v>0</v>
      </c>
      <c r="K1795" s="46">
        <f t="shared" si="37"/>
        <v>2</v>
      </c>
    </row>
    <row r="1796" spans="1:11" ht="20.100000000000001" customHeight="1" x14ac:dyDescent="0.3">
      <c r="A1796" s="39" t="s">
        <v>1302</v>
      </c>
      <c r="B1796" s="39" t="s">
        <v>27</v>
      </c>
      <c r="C1796" s="61">
        <v>8</v>
      </c>
      <c r="D1796" s="41">
        <v>1</v>
      </c>
      <c r="E1796" s="39" t="s">
        <v>1251</v>
      </c>
      <c r="F1796" s="42">
        <v>0</v>
      </c>
      <c r="G1796" s="43">
        <v>0</v>
      </c>
      <c r="H1796" s="44">
        <v>1</v>
      </c>
      <c r="I1796" s="39">
        <v>0</v>
      </c>
      <c r="K1796" s="46">
        <f t="shared" si="37"/>
        <v>1</v>
      </c>
    </row>
    <row r="1797" spans="1:11" ht="20.100000000000001" customHeight="1" x14ac:dyDescent="0.3">
      <c r="A1797" s="39" t="s">
        <v>16</v>
      </c>
      <c r="B1797" s="39" t="s">
        <v>1741</v>
      </c>
      <c r="C1797" s="61" t="s">
        <v>9</v>
      </c>
      <c r="D1797" s="41" t="s">
        <v>9</v>
      </c>
      <c r="E1797" s="39" t="s">
        <v>826</v>
      </c>
      <c r="F1797" s="42">
        <v>-0.01</v>
      </c>
      <c r="G1797" s="43">
        <v>0.01</v>
      </c>
      <c r="H1797" s="44">
        <v>1</v>
      </c>
      <c r="I1797" s="39">
        <v>0</v>
      </c>
      <c r="K1797" s="46" t="str">
        <f t="shared" si="37"/>
        <v>-</v>
      </c>
    </row>
    <row r="1798" spans="1:11" ht="20.100000000000001" customHeight="1" x14ac:dyDescent="0.3">
      <c r="A1798" s="39" t="s">
        <v>1302</v>
      </c>
      <c r="B1798" s="39" t="s">
        <v>30</v>
      </c>
      <c r="C1798" s="61">
        <v>8</v>
      </c>
      <c r="D1798" s="41">
        <v>1</v>
      </c>
      <c r="E1798" s="39" t="s">
        <v>827</v>
      </c>
      <c r="F1798" s="42">
        <v>0</v>
      </c>
      <c r="G1798" s="43">
        <v>0</v>
      </c>
      <c r="H1798" s="44">
        <v>1</v>
      </c>
      <c r="I1798" s="39">
        <v>0</v>
      </c>
      <c r="K1798" s="46">
        <f t="shared" si="37"/>
        <v>1</v>
      </c>
    </row>
    <row r="1799" spans="1:11" ht="20.100000000000001" customHeight="1" x14ac:dyDescent="0.3">
      <c r="A1799" s="39" t="s">
        <v>1302</v>
      </c>
      <c r="B1799" s="39" t="s">
        <v>30</v>
      </c>
      <c r="C1799" s="61">
        <v>30</v>
      </c>
      <c r="D1799" s="41">
        <v>2</v>
      </c>
      <c r="E1799" s="39" t="s">
        <v>827</v>
      </c>
      <c r="F1799" s="42">
        <v>0</v>
      </c>
      <c r="G1799" s="43">
        <v>0</v>
      </c>
      <c r="H1799" s="44">
        <v>1</v>
      </c>
      <c r="I1799" s="39">
        <v>0</v>
      </c>
      <c r="K1799" s="46">
        <f t="shared" si="37"/>
        <v>2</v>
      </c>
    </row>
    <row r="1800" spans="1:11" ht="20.100000000000001" customHeight="1" x14ac:dyDescent="0.3">
      <c r="A1800" s="39" t="s">
        <v>1303</v>
      </c>
      <c r="B1800" s="39" t="s">
        <v>30</v>
      </c>
      <c r="C1800" s="61">
        <v>130</v>
      </c>
      <c r="D1800" s="41" t="s">
        <v>9</v>
      </c>
      <c r="E1800" s="39" t="s">
        <v>827</v>
      </c>
      <c r="F1800" s="42">
        <v>0</v>
      </c>
      <c r="G1800" s="43">
        <v>0</v>
      </c>
      <c r="H1800" s="44">
        <v>1</v>
      </c>
      <c r="I1800" s="39">
        <v>0</v>
      </c>
      <c r="K1800" s="46" t="str">
        <f t="shared" si="37"/>
        <v>-</v>
      </c>
    </row>
    <row r="1801" spans="1:11" ht="20.100000000000001" customHeight="1" x14ac:dyDescent="0.3">
      <c r="A1801" s="39" t="s">
        <v>1302</v>
      </c>
      <c r="B1801" s="39" t="s">
        <v>27</v>
      </c>
      <c r="C1801" s="61" t="s">
        <v>1202</v>
      </c>
      <c r="D1801" s="41">
        <v>1</v>
      </c>
      <c r="E1801" s="39" t="s">
        <v>828</v>
      </c>
      <c r="F1801" s="42">
        <v>0</v>
      </c>
      <c r="G1801" s="43">
        <v>0</v>
      </c>
      <c r="H1801" s="44">
        <v>1</v>
      </c>
      <c r="I1801" s="39">
        <v>0</v>
      </c>
      <c r="K1801" s="46">
        <f t="shared" si="37"/>
        <v>1</v>
      </c>
    </row>
    <row r="1802" spans="1:11" ht="20.100000000000001" customHeight="1" x14ac:dyDescent="0.3">
      <c r="A1802" s="39" t="s">
        <v>16</v>
      </c>
      <c r="B1802" s="39" t="s">
        <v>1742</v>
      </c>
      <c r="C1802" s="61">
        <v>4</v>
      </c>
      <c r="D1802" s="41" t="s">
        <v>9</v>
      </c>
      <c r="E1802" s="39" t="s">
        <v>829</v>
      </c>
      <c r="F1802" s="42">
        <v>-100</v>
      </c>
      <c r="G1802" s="43">
        <v>100</v>
      </c>
      <c r="H1802" s="44">
        <v>1</v>
      </c>
      <c r="I1802" s="39">
        <v>0</v>
      </c>
      <c r="K1802" s="46" t="str">
        <f t="shared" si="37"/>
        <v>-</v>
      </c>
    </row>
    <row r="1803" spans="1:11" ht="20.100000000000001" customHeight="1" x14ac:dyDescent="0.3">
      <c r="A1803" s="39" t="s">
        <v>13</v>
      </c>
      <c r="B1803" s="39" t="s">
        <v>986</v>
      </c>
      <c r="C1803" s="61" t="s">
        <v>990</v>
      </c>
      <c r="D1803" s="41" t="s">
        <v>9</v>
      </c>
      <c r="E1803" s="39" t="s">
        <v>829</v>
      </c>
      <c r="F1803" s="42">
        <v>-0.05</v>
      </c>
      <c r="G1803" s="43">
        <v>0.05</v>
      </c>
      <c r="H1803" s="44">
        <v>1</v>
      </c>
      <c r="I1803" s="39">
        <v>0</v>
      </c>
      <c r="K1803" s="46" t="str">
        <f t="shared" si="37"/>
        <v>-</v>
      </c>
    </row>
    <row r="1804" spans="1:11" ht="20.100000000000001" customHeight="1" x14ac:dyDescent="0.3">
      <c r="A1804" s="39" t="s">
        <v>1302</v>
      </c>
      <c r="B1804" s="39" t="s">
        <v>30</v>
      </c>
      <c r="C1804" s="61" t="s">
        <v>1202</v>
      </c>
      <c r="D1804" s="41">
        <v>1</v>
      </c>
      <c r="E1804" s="39" t="s">
        <v>830</v>
      </c>
      <c r="F1804" s="42">
        <v>0</v>
      </c>
      <c r="G1804" s="43">
        <v>0</v>
      </c>
      <c r="H1804" s="44">
        <v>1</v>
      </c>
      <c r="I1804" s="39">
        <v>0</v>
      </c>
      <c r="K1804" s="46">
        <f t="shared" si="37"/>
        <v>1</v>
      </c>
    </row>
    <row r="1805" spans="1:11" ht="20.100000000000001" customHeight="1" x14ac:dyDescent="0.3">
      <c r="A1805" s="39" t="s">
        <v>1302</v>
      </c>
      <c r="B1805" s="39" t="s">
        <v>27</v>
      </c>
      <c r="C1805" s="61" t="s">
        <v>1233</v>
      </c>
      <c r="D1805" s="41">
        <v>1</v>
      </c>
      <c r="E1805" s="39" t="s">
        <v>831</v>
      </c>
      <c r="F1805" s="42">
        <v>0</v>
      </c>
      <c r="G1805" s="43">
        <v>0</v>
      </c>
      <c r="H1805" s="44">
        <v>1</v>
      </c>
      <c r="I1805" s="39">
        <v>0</v>
      </c>
      <c r="K1805" s="46">
        <f t="shared" si="37"/>
        <v>1</v>
      </c>
    </row>
    <row r="1806" spans="1:11" ht="20.100000000000001" customHeight="1" x14ac:dyDescent="0.3">
      <c r="A1806" s="39" t="s">
        <v>16</v>
      </c>
      <c r="B1806" s="39" t="s">
        <v>1742</v>
      </c>
      <c r="C1806" s="61">
        <v>5</v>
      </c>
      <c r="D1806" s="41" t="s">
        <v>9</v>
      </c>
      <c r="E1806" s="39" t="s">
        <v>832</v>
      </c>
      <c r="F1806" s="42">
        <v>-0.05</v>
      </c>
      <c r="G1806" s="43">
        <v>0.05</v>
      </c>
      <c r="H1806" s="44">
        <v>1</v>
      </c>
      <c r="I1806" s="39">
        <v>0</v>
      </c>
      <c r="K1806" s="46" t="str">
        <f t="shared" si="37"/>
        <v>-</v>
      </c>
    </row>
    <row r="1807" spans="1:11" ht="20.100000000000001" customHeight="1" x14ac:dyDescent="0.3">
      <c r="A1807" s="39" t="s">
        <v>13</v>
      </c>
      <c r="B1807" s="39" t="s">
        <v>986</v>
      </c>
      <c r="C1807" s="61" t="s">
        <v>991</v>
      </c>
      <c r="D1807" s="41" t="s">
        <v>9</v>
      </c>
      <c r="E1807" s="39" t="s">
        <v>832</v>
      </c>
      <c r="F1807" s="42">
        <v>-0.05</v>
      </c>
      <c r="G1807" s="43">
        <v>0.05</v>
      </c>
      <c r="H1807" s="44">
        <v>1</v>
      </c>
      <c r="I1807" s="39">
        <v>0</v>
      </c>
      <c r="K1807" s="46" t="str">
        <f t="shared" si="37"/>
        <v>-</v>
      </c>
    </row>
    <row r="1808" spans="1:11" ht="20.100000000000001" customHeight="1" x14ac:dyDescent="0.3">
      <c r="A1808" s="39" t="s">
        <v>1302</v>
      </c>
      <c r="B1808" s="39" t="s">
        <v>30</v>
      </c>
      <c r="C1808" s="61" t="s">
        <v>1233</v>
      </c>
      <c r="D1808" s="41">
        <v>1</v>
      </c>
      <c r="E1808" s="39" t="s">
        <v>833</v>
      </c>
      <c r="F1808" s="42">
        <v>0</v>
      </c>
      <c r="G1808" s="43">
        <v>0</v>
      </c>
      <c r="H1808" s="44">
        <v>1</v>
      </c>
      <c r="I1808" s="39">
        <v>0</v>
      </c>
      <c r="K1808" s="46">
        <f t="shared" si="37"/>
        <v>1</v>
      </c>
    </row>
    <row r="1809" spans="1:11" ht="20.100000000000001" customHeight="1" x14ac:dyDescent="0.3">
      <c r="A1809" s="39" t="s">
        <v>1302</v>
      </c>
      <c r="B1809" s="39" t="s">
        <v>27</v>
      </c>
      <c r="C1809" s="61">
        <v>3</v>
      </c>
      <c r="D1809" s="41">
        <v>5</v>
      </c>
      <c r="E1809" s="39" t="s">
        <v>834</v>
      </c>
      <c r="F1809" s="42">
        <v>0</v>
      </c>
      <c r="G1809" s="43">
        <v>0</v>
      </c>
      <c r="H1809" s="44">
        <v>1</v>
      </c>
      <c r="I1809" s="39">
        <v>0</v>
      </c>
      <c r="K1809" s="46">
        <f t="shared" si="37"/>
        <v>5</v>
      </c>
    </row>
    <row r="1810" spans="1:11" ht="20.100000000000001" customHeight="1" x14ac:dyDescent="0.3">
      <c r="A1810" s="39" t="s">
        <v>1302</v>
      </c>
      <c r="B1810" s="39" t="s">
        <v>27</v>
      </c>
      <c r="C1810" s="61">
        <v>17</v>
      </c>
      <c r="D1810" s="41">
        <v>4</v>
      </c>
      <c r="E1810" s="39" t="s">
        <v>834</v>
      </c>
      <c r="F1810" s="42">
        <v>0</v>
      </c>
      <c r="G1810" s="43">
        <v>0</v>
      </c>
      <c r="H1810" s="44">
        <v>1</v>
      </c>
      <c r="I1810" s="39">
        <v>0</v>
      </c>
      <c r="K1810" s="46">
        <f t="shared" si="37"/>
        <v>4</v>
      </c>
    </row>
    <row r="1811" spans="1:11" ht="20.100000000000001" customHeight="1" x14ac:dyDescent="0.3">
      <c r="A1811" s="39" t="s">
        <v>16</v>
      </c>
      <c r="B1811" s="39" t="s">
        <v>1742</v>
      </c>
      <c r="C1811" s="61">
        <v>6</v>
      </c>
      <c r="D1811" s="41" t="s">
        <v>9</v>
      </c>
      <c r="E1811" s="39" t="s">
        <v>835</v>
      </c>
      <c r="F1811" s="42">
        <v>-0.05</v>
      </c>
      <c r="G1811" s="43">
        <v>0.05</v>
      </c>
      <c r="H1811" s="44">
        <v>1</v>
      </c>
      <c r="I1811" s="39">
        <v>0</v>
      </c>
      <c r="K1811" s="46" t="str">
        <f t="shared" si="37"/>
        <v>-</v>
      </c>
    </row>
    <row r="1812" spans="1:11" ht="20.100000000000001" customHeight="1" x14ac:dyDescent="0.3">
      <c r="A1812" s="39" t="s">
        <v>13</v>
      </c>
      <c r="B1812" s="39" t="s">
        <v>986</v>
      </c>
      <c r="C1812" s="61" t="s">
        <v>992</v>
      </c>
      <c r="D1812" s="41" t="s">
        <v>9</v>
      </c>
      <c r="E1812" s="39" t="s">
        <v>835</v>
      </c>
      <c r="F1812" s="42">
        <v>-0.05</v>
      </c>
      <c r="G1812" s="43">
        <v>0.05</v>
      </c>
      <c r="H1812" s="44">
        <v>1</v>
      </c>
      <c r="I1812" s="39">
        <v>0</v>
      </c>
      <c r="K1812" s="46" t="str">
        <f t="shared" si="37"/>
        <v>-</v>
      </c>
    </row>
    <row r="1813" spans="1:11" ht="20.100000000000001" customHeight="1" x14ac:dyDescent="0.3">
      <c r="A1813" s="39" t="s">
        <v>1302</v>
      </c>
      <c r="B1813" s="39" t="s">
        <v>30</v>
      </c>
      <c r="C1813" s="61">
        <v>17</v>
      </c>
      <c r="D1813" s="41">
        <v>4</v>
      </c>
      <c r="E1813" s="39" t="s">
        <v>836</v>
      </c>
      <c r="F1813" s="42">
        <v>0</v>
      </c>
      <c r="G1813" s="43">
        <v>0</v>
      </c>
      <c r="H1813" s="44">
        <v>1</v>
      </c>
      <c r="I1813" s="39">
        <v>0</v>
      </c>
      <c r="K1813" s="46">
        <f t="shared" si="37"/>
        <v>4</v>
      </c>
    </row>
    <row r="1814" spans="1:11" ht="20.100000000000001" customHeight="1" x14ac:dyDescent="0.3">
      <c r="A1814" s="39" t="s">
        <v>1302</v>
      </c>
      <c r="B1814" s="39" t="s">
        <v>30</v>
      </c>
      <c r="C1814" s="61">
        <v>3</v>
      </c>
      <c r="D1814" s="41">
        <v>5</v>
      </c>
      <c r="E1814" s="39" t="s">
        <v>836</v>
      </c>
      <c r="F1814" s="42">
        <v>0</v>
      </c>
      <c r="G1814" s="43">
        <v>0</v>
      </c>
      <c r="H1814" s="44">
        <v>1</v>
      </c>
      <c r="I1814" s="39">
        <v>0</v>
      </c>
      <c r="K1814" s="46">
        <f t="shared" si="37"/>
        <v>5</v>
      </c>
    </row>
    <row r="1815" spans="1:11" ht="20.100000000000001" customHeight="1" x14ac:dyDescent="0.3">
      <c r="A1815" s="39" t="s">
        <v>1303</v>
      </c>
      <c r="B1815" s="39" t="s">
        <v>27</v>
      </c>
      <c r="C1815" s="61">
        <v>130</v>
      </c>
      <c r="D1815" s="41" t="s">
        <v>9</v>
      </c>
      <c r="E1815" s="39" t="s">
        <v>1252</v>
      </c>
      <c r="F1815" s="42">
        <v>0</v>
      </c>
      <c r="G1815" s="43">
        <v>0</v>
      </c>
      <c r="H1815" s="44">
        <v>1</v>
      </c>
      <c r="I1815" s="39">
        <v>0</v>
      </c>
      <c r="K1815" s="46" t="str">
        <f t="shared" si="37"/>
        <v>-</v>
      </c>
    </row>
    <row r="1816" spans="1:11" ht="20.100000000000001" customHeight="1" x14ac:dyDescent="0.3">
      <c r="A1816" s="39" t="s">
        <v>1302</v>
      </c>
      <c r="B1816" s="39" t="s">
        <v>27</v>
      </c>
      <c r="C1816" s="61">
        <v>30</v>
      </c>
      <c r="D1816" s="41">
        <v>2</v>
      </c>
      <c r="E1816" s="39" t="s">
        <v>1252</v>
      </c>
      <c r="F1816" s="42">
        <v>0</v>
      </c>
      <c r="G1816" s="43">
        <v>0</v>
      </c>
      <c r="H1816" s="44">
        <v>1</v>
      </c>
      <c r="I1816" s="39">
        <v>0</v>
      </c>
      <c r="K1816" s="46">
        <f t="shared" si="37"/>
        <v>2</v>
      </c>
    </row>
    <row r="1817" spans="1:11" ht="20.100000000000001" customHeight="1" x14ac:dyDescent="0.3">
      <c r="A1817" s="39" t="s">
        <v>1302</v>
      </c>
      <c r="B1817" s="39" t="s">
        <v>27</v>
      </c>
      <c r="C1817" s="61">
        <v>8</v>
      </c>
      <c r="D1817" s="41">
        <v>1</v>
      </c>
      <c r="E1817" s="39" t="s">
        <v>1252</v>
      </c>
      <c r="F1817" s="42">
        <v>0</v>
      </c>
      <c r="G1817" s="43">
        <v>0</v>
      </c>
      <c r="H1817" s="44">
        <v>1</v>
      </c>
      <c r="I1817" s="39">
        <v>0</v>
      </c>
      <c r="K1817" s="46">
        <f t="shared" si="37"/>
        <v>1</v>
      </c>
    </row>
    <row r="1818" spans="1:11" ht="20.100000000000001" customHeight="1" x14ac:dyDescent="0.3">
      <c r="A1818" s="39" t="s">
        <v>16</v>
      </c>
      <c r="B1818" s="39" t="s">
        <v>1741</v>
      </c>
      <c r="C1818" s="61" t="s">
        <v>9</v>
      </c>
      <c r="D1818" s="41" t="s">
        <v>9</v>
      </c>
      <c r="E1818" s="39" t="s">
        <v>837</v>
      </c>
      <c r="F1818" s="42">
        <v>-0.01</v>
      </c>
      <c r="G1818" s="43">
        <v>0.01</v>
      </c>
      <c r="H1818" s="44">
        <v>1</v>
      </c>
      <c r="I1818" s="39">
        <v>0</v>
      </c>
      <c r="K1818" s="46" t="str">
        <f t="shared" si="37"/>
        <v>-</v>
      </c>
    </row>
    <row r="1819" spans="1:11" ht="20.100000000000001" customHeight="1" x14ac:dyDescent="0.3">
      <c r="A1819" s="39" t="s">
        <v>1302</v>
      </c>
      <c r="B1819" s="39" t="s">
        <v>30</v>
      </c>
      <c r="C1819" s="61">
        <v>8</v>
      </c>
      <c r="D1819" s="41">
        <v>1</v>
      </c>
      <c r="E1819" s="39" t="s">
        <v>1253</v>
      </c>
      <c r="F1819" s="42">
        <v>0</v>
      </c>
      <c r="G1819" s="43">
        <v>0</v>
      </c>
      <c r="H1819" s="44">
        <v>1</v>
      </c>
      <c r="I1819" s="39">
        <v>0</v>
      </c>
      <c r="K1819" s="46">
        <f t="shared" si="37"/>
        <v>1</v>
      </c>
    </row>
    <row r="1820" spans="1:11" ht="20.100000000000001" customHeight="1" x14ac:dyDescent="0.3">
      <c r="A1820" s="39" t="s">
        <v>1302</v>
      </c>
      <c r="B1820" s="39" t="s">
        <v>30</v>
      </c>
      <c r="C1820" s="61">
        <v>30</v>
      </c>
      <c r="D1820" s="41">
        <v>2</v>
      </c>
      <c r="E1820" s="39" t="s">
        <v>1253</v>
      </c>
      <c r="F1820" s="42">
        <v>0</v>
      </c>
      <c r="G1820" s="43">
        <v>0</v>
      </c>
      <c r="H1820" s="44">
        <v>1</v>
      </c>
      <c r="I1820" s="39">
        <v>0</v>
      </c>
      <c r="K1820" s="46">
        <f t="shared" si="37"/>
        <v>2</v>
      </c>
    </row>
    <row r="1821" spans="1:11" ht="20.100000000000001" customHeight="1" x14ac:dyDescent="0.3">
      <c r="A1821" s="39" t="s">
        <v>1303</v>
      </c>
      <c r="B1821" s="39" t="s">
        <v>30</v>
      </c>
      <c r="C1821" s="61">
        <v>130</v>
      </c>
      <c r="D1821" s="41" t="s">
        <v>9</v>
      </c>
      <c r="E1821" s="39" t="s">
        <v>1253</v>
      </c>
      <c r="F1821" s="42">
        <v>0</v>
      </c>
      <c r="G1821" s="43">
        <v>0</v>
      </c>
      <c r="H1821" s="44">
        <v>1</v>
      </c>
      <c r="I1821" s="39">
        <v>0</v>
      </c>
      <c r="K1821" s="46" t="str">
        <f t="shared" si="37"/>
        <v>-</v>
      </c>
    </row>
    <row r="1822" spans="1:11" ht="20.100000000000001" customHeight="1" x14ac:dyDescent="0.3">
      <c r="A1822" s="39" t="s">
        <v>1302</v>
      </c>
      <c r="B1822" s="39" t="s">
        <v>27</v>
      </c>
      <c r="C1822" s="61" t="s">
        <v>1202</v>
      </c>
      <c r="D1822" s="41">
        <v>1</v>
      </c>
      <c r="E1822" s="39" t="s">
        <v>838</v>
      </c>
      <c r="F1822" s="42">
        <v>0</v>
      </c>
      <c r="G1822" s="43">
        <v>0</v>
      </c>
      <c r="H1822" s="44">
        <v>1</v>
      </c>
      <c r="I1822" s="39">
        <v>0</v>
      </c>
      <c r="K1822" s="46">
        <f t="shared" si="37"/>
        <v>1</v>
      </c>
    </row>
    <row r="1823" spans="1:11" ht="20.100000000000001" customHeight="1" x14ac:dyDescent="0.3">
      <c r="A1823" s="39" t="s">
        <v>16</v>
      </c>
      <c r="B1823" s="39" t="s">
        <v>1743</v>
      </c>
      <c r="C1823" s="61">
        <v>7</v>
      </c>
      <c r="D1823" s="41" t="s">
        <v>9</v>
      </c>
      <c r="E1823" s="39" t="s">
        <v>839</v>
      </c>
      <c r="F1823" s="42">
        <v>-2.0499999999999998</v>
      </c>
      <c r="G1823" s="43">
        <v>-1.95</v>
      </c>
      <c r="H1823" s="44">
        <v>1</v>
      </c>
      <c r="I1823" s="39">
        <v>0</v>
      </c>
      <c r="K1823" s="46" t="str">
        <f t="shared" si="37"/>
        <v>-</v>
      </c>
    </row>
    <row r="1824" spans="1:11" ht="20.100000000000001" customHeight="1" x14ac:dyDescent="0.3">
      <c r="A1824" s="39" t="s">
        <v>13</v>
      </c>
      <c r="B1824" s="39" t="s">
        <v>986</v>
      </c>
      <c r="C1824" s="61" t="s">
        <v>993</v>
      </c>
      <c r="D1824" s="41" t="s">
        <v>9</v>
      </c>
      <c r="E1824" s="39" t="s">
        <v>839</v>
      </c>
      <c r="F1824" s="42">
        <v>-2.0499999999999998</v>
      </c>
      <c r="G1824" s="43">
        <v>-1.95</v>
      </c>
      <c r="H1824" s="44">
        <v>1</v>
      </c>
      <c r="I1824" s="39">
        <v>0</v>
      </c>
      <c r="K1824" s="46" t="str">
        <f t="shared" si="37"/>
        <v>-</v>
      </c>
    </row>
    <row r="1825" spans="1:11" ht="20.100000000000001" customHeight="1" x14ac:dyDescent="0.3">
      <c r="A1825" s="39" t="s">
        <v>1302</v>
      </c>
      <c r="B1825" s="39" t="s">
        <v>30</v>
      </c>
      <c r="C1825" s="61" t="s">
        <v>1202</v>
      </c>
      <c r="D1825" s="41">
        <v>1</v>
      </c>
      <c r="E1825" s="39" t="s">
        <v>840</v>
      </c>
      <c r="F1825" s="42">
        <v>0</v>
      </c>
      <c r="G1825" s="43">
        <v>0</v>
      </c>
      <c r="H1825" s="44">
        <v>1</v>
      </c>
      <c r="I1825" s="39">
        <v>0</v>
      </c>
      <c r="K1825" s="46">
        <f t="shared" si="37"/>
        <v>1</v>
      </c>
    </row>
    <row r="1826" spans="1:11" ht="20.100000000000001" customHeight="1" x14ac:dyDescent="0.3">
      <c r="A1826" s="39" t="s">
        <v>1302</v>
      </c>
      <c r="B1826" s="39" t="s">
        <v>27</v>
      </c>
      <c r="C1826" s="61" t="s">
        <v>1233</v>
      </c>
      <c r="D1826" s="41">
        <v>1</v>
      </c>
      <c r="E1826" s="39" t="s">
        <v>841</v>
      </c>
      <c r="F1826" s="42">
        <v>0</v>
      </c>
      <c r="G1826" s="43">
        <v>0</v>
      </c>
      <c r="H1826" s="44">
        <v>1</v>
      </c>
      <c r="I1826" s="39">
        <v>0</v>
      </c>
      <c r="K1826" s="46">
        <f t="shared" si="37"/>
        <v>1</v>
      </c>
    </row>
    <row r="1827" spans="1:11" ht="20.100000000000001" customHeight="1" x14ac:dyDescent="0.3">
      <c r="A1827" s="39" t="s">
        <v>16</v>
      </c>
      <c r="B1827" s="39" t="s">
        <v>1743</v>
      </c>
      <c r="C1827" s="61">
        <v>8</v>
      </c>
      <c r="D1827" s="41" t="s">
        <v>9</v>
      </c>
      <c r="E1827" s="39" t="s">
        <v>842</v>
      </c>
      <c r="F1827" s="42">
        <v>-2.0499999999999998</v>
      </c>
      <c r="G1827" s="43">
        <v>-1.95</v>
      </c>
      <c r="H1827" s="44">
        <v>1</v>
      </c>
      <c r="I1827" s="39">
        <v>0</v>
      </c>
      <c r="K1827" s="46" t="str">
        <f t="shared" si="37"/>
        <v>-</v>
      </c>
    </row>
    <row r="1828" spans="1:11" ht="20.100000000000001" customHeight="1" x14ac:dyDescent="0.3">
      <c r="A1828" s="39" t="s">
        <v>13</v>
      </c>
      <c r="B1828" s="39" t="s">
        <v>986</v>
      </c>
      <c r="C1828" s="61" t="s">
        <v>994</v>
      </c>
      <c r="D1828" s="41" t="s">
        <v>9</v>
      </c>
      <c r="E1828" s="39" t="s">
        <v>842</v>
      </c>
      <c r="F1828" s="42">
        <v>-2.0499999999999998</v>
      </c>
      <c r="G1828" s="43">
        <v>-1.95</v>
      </c>
      <c r="H1828" s="44">
        <v>1</v>
      </c>
      <c r="I1828" s="39">
        <v>0</v>
      </c>
      <c r="K1828" s="46" t="str">
        <f t="shared" si="37"/>
        <v>-</v>
      </c>
    </row>
    <row r="1829" spans="1:11" ht="20.100000000000001" customHeight="1" x14ac:dyDescent="0.3">
      <c r="A1829" s="39" t="s">
        <v>1302</v>
      </c>
      <c r="B1829" s="39" t="s">
        <v>30</v>
      </c>
      <c r="C1829" s="61" t="s">
        <v>1233</v>
      </c>
      <c r="D1829" s="41">
        <v>1</v>
      </c>
      <c r="E1829" s="39" t="s">
        <v>843</v>
      </c>
      <c r="F1829" s="42">
        <v>0</v>
      </c>
      <c r="G1829" s="43">
        <v>0</v>
      </c>
      <c r="H1829" s="44">
        <v>1</v>
      </c>
      <c r="I1829" s="39">
        <v>0</v>
      </c>
      <c r="K1829" s="46">
        <f t="shared" si="37"/>
        <v>1</v>
      </c>
    </row>
    <row r="1830" spans="1:11" ht="20.100000000000001" customHeight="1" x14ac:dyDescent="0.3">
      <c r="A1830" s="39" t="s">
        <v>1302</v>
      </c>
      <c r="B1830" s="39" t="s">
        <v>27</v>
      </c>
      <c r="C1830" s="61">
        <v>3</v>
      </c>
      <c r="D1830" s="41">
        <v>5</v>
      </c>
      <c r="E1830" s="39" t="s">
        <v>844</v>
      </c>
      <c r="F1830" s="42">
        <v>0</v>
      </c>
      <c r="G1830" s="43">
        <v>0</v>
      </c>
      <c r="H1830" s="44">
        <v>1</v>
      </c>
      <c r="I1830" s="39">
        <v>0</v>
      </c>
      <c r="K1830" s="46">
        <f t="shared" si="37"/>
        <v>5</v>
      </c>
    </row>
    <row r="1831" spans="1:11" ht="20.100000000000001" customHeight="1" x14ac:dyDescent="0.3">
      <c r="A1831" s="39" t="s">
        <v>1302</v>
      </c>
      <c r="B1831" s="39" t="s">
        <v>27</v>
      </c>
      <c r="C1831" s="61">
        <v>17</v>
      </c>
      <c r="D1831" s="41">
        <v>4</v>
      </c>
      <c r="E1831" s="39" t="s">
        <v>844</v>
      </c>
      <c r="F1831" s="42">
        <v>0</v>
      </c>
      <c r="G1831" s="43">
        <v>0</v>
      </c>
      <c r="H1831" s="44">
        <v>1</v>
      </c>
      <c r="I1831" s="39">
        <v>0</v>
      </c>
      <c r="K1831" s="46">
        <f t="shared" si="37"/>
        <v>4</v>
      </c>
    </row>
    <row r="1832" spans="1:11" ht="20.100000000000001" customHeight="1" x14ac:dyDescent="0.3">
      <c r="A1832" s="39" t="s">
        <v>16</v>
      </c>
      <c r="B1832" s="39" t="s">
        <v>1743</v>
      </c>
      <c r="C1832" s="61">
        <v>9</v>
      </c>
      <c r="D1832" s="41" t="s">
        <v>9</v>
      </c>
      <c r="E1832" s="39" t="s">
        <v>845</v>
      </c>
      <c r="F1832" s="42">
        <v>1.95</v>
      </c>
      <c r="G1832" s="43">
        <v>2.0499999999999998</v>
      </c>
      <c r="H1832" s="44">
        <v>1</v>
      </c>
      <c r="I1832" s="39">
        <v>0</v>
      </c>
      <c r="K1832" s="46" t="str">
        <f t="shared" si="37"/>
        <v>-</v>
      </c>
    </row>
    <row r="1833" spans="1:11" ht="20.100000000000001" customHeight="1" x14ac:dyDescent="0.3">
      <c r="A1833" s="39" t="s">
        <v>13</v>
      </c>
      <c r="B1833" s="39" t="s">
        <v>986</v>
      </c>
      <c r="C1833" s="61" t="s">
        <v>995</v>
      </c>
      <c r="D1833" s="41" t="s">
        <v>9</v>
      </c>
      <c r="E1833" s="39" t="s">
        <v>845</v>
      </c>
      <c r="F1833" s="42">
        <v>1.95</v>
      </c>
      <c r="G1833" s="43">
        <v>2.0499999999999998</v>
      </c>
      <c r="H1833" s="44">
        <v>1</v>
      </c>
      <c r="I1833" s="39">
        <v>0</v>
      </c>
      <c r="K1833" s="46" t="str">
        <f t="shared" si="37"/>
        <v>-</v>
      </c>
    </row>
    <row r="1834" spans="1:11" ht="20.100000000000001" customHeight="1" x14ac:dyDescent="0.3">
      <c r="A1834" s="39" t="s">
        <v>1302</v>
      </c>
      <c r="B1834" s="39" t="s">
        <v>30</v>
      </c>
      <c r="C1834" s="61">
        <v>17</v>
      </c>
      <c r="D1834" s="41">
        <v>4</v>
      </c>
      <c r="E1834" s="39" t="s">
        <v>846</v>
      </c>
      <c r="F1834" s="42">
        <v>0</v>
      </c>
      <c r="G1834" s="43">
        <v>0</v>
      </c>
      <c r="H1834" s="44">
        <v>1</v>
      </c>
      <c r="I1834" s="39">
        <v>0</v>
      </c>
      <c r="K1834" s="46">
        <f t="shared" si="37"/>
        <v>4</v>
      </c>
    </row>
    <row r="1835" spans="1:11" ht="20.100000000000001" customHeight="1" x14ac:dyDescent="0.3">
      <c r="A1835" s="39" t="s">
        <v>1302</v>
      </c>
      <c r="B1835" s="39" t="s">
        <v>30</v>
      </c>
      <c r="C1835" s="61">
        <v>3</v>
      </c>
      <c r="D1835" s="41">
        <v>5</v>
      </c>
      <c r="E1835" s="39" t="s">
        <v>846</v>
      </c>
      <c r="F1835" s="42">
        <v>0</v>
      </c>
      <c r="G1835" s="43">
        <v>0</v>
      </c>
      <c r="H1835" s="44">
        <v>1</v>
      </c>
      <c r="I1835" s="39">
        <v>0</v>
      </c>
      <c r="K1835" s="46">
        <f t="shared" si="37"/>
        <v>5</v>
      </c>
    </row>
    <row r="1836" spans="1:11" ht="20.100000000000001" customHeight="1" x14ac:dyDescent="0.3">
      <c r="A1836" s="39" t="s">
        <v>912</v>
      </c>
      <c r="B1836" s="39" t="s">
        <v>15</v>
      </c>
      <c r="C1836" s="61" t="s">
        <v>9</v>
      </c>
      <c r="D1836" s="41" t="s">
        <v>9</v>
      </c>
      <c r="E1836" s="39" t="s">
        <v>847</v>
      </c>
      <c r="F1836" s="42">
        <v>0</v>
      </c>
      <c r="G1836" s="43">
        <v>0</v>
      </c>
      <c r="H1836" s="44">
        <v>1</v>
      </c>
      <c r="I1836" s="39">
        <v>0</v>
      </c>
      <c r="K1836" s="46" t="str">
        <f t="shared" si="37"/>
        <v>-</v>
      </c>
    </row>
    <row r="1837" spans="1:11" ht="20.100000000000001" customHeight="1" x14ac:dyDescent="0.3">
      <c r="A1837" s="39" t="s">
        <v>912</v>
      </c>
      <c r="B1837" s="39" t="s">
        <v>10</v>
      </c>
      <c r="C1837" s="61">
        <v>0.25</v>
      </c>
      <c r="D1837" s="41" t="s">
        <v>9</v>
      </c>
      <c r="E1837" s="39" t="s">
        <v>848</v>
      </c>
      <c r="F1837" s="42">
        <v>0.24</v>
      </c>
      <c r="G1837" s="43">
        <v>0.26</v>
      </c>
      <c r="H1837" s="44">
        <v>1</v>
      </c>
      <c r="I1837" s="39">
        <v>0</v>
      </c>
      <c r="K1837" s="46" t="str">
        <f t="shared" si="37"/>
        <v>-</v>
      </c>
    </row>
    <row r="1838" spans="1:11" ht="20.100000000000001" customHeight="1" x14ac:dyDescent="0.3">
      <c r="A1838" s="39" t="s">
        <v>912</v>
      </c>
      <c r="B1838" s="39" t="s">
        <v>12</v>
      </c>
      <c r="C1838" s="61" t="s">
        <v>9</v>
      </c>
      <c r="D1838" s="41" t="s">
        <v>9</v>
      </c>
      <c r="E1838" s="39" t="s">
        <v>849</v>
      </c>
      <c r="F1838" s="42">
        <v>0</v>
      </c>
      <c r="G1838" s="43">
        <v>0</v>
      </c>
      <c r="H1838" s="44">
        <v>1</v>
      </c>
      <c r="I1838" s="39">
        <v>0</v>
      </c>
      <c r="K1838" s="46" t="str">
        <f t="shared" si="37"/>
        <v>-</v>
      </c>
    </row>
    <row r="1839" spans="1:11" ht="20.100000000000001" customHeight="1" x14ac:dyDescent="0.3">
      <c r="A1839" s="39" t="s">
        <v>1302</v>
      </c>
      <c r="B1839" s="39" t="s">
        <v>27</v>
      </c>
      <c r="C1839" s="61">
        <v>30</v>
      </c>
      <c r="D1839" s="41">
        <v>2</v>
      </c>
      <c r="E1839" s="39" t="s">
        <v>1254</v>
      </c>
      <c r="F1839" s="42">
        <v>0</v>
      </c>
      <c r="G1839" s="43">
        <v>0</v>
      </c>
      <c r="H1839" s="44">
        <v>1</v>
      </c>
      <c r="I1839" s="39">
        <v>0</v>
      </c>
      <c r="K1839" s="46">
        <f t="shared" si="37"/>
        <v>2</v>
      </c>
    </row>
    <row r="1840" spans="1:11" ht="20.100000000000001" customHeight="1" x14ac:dyDescent="0.3">
      <c r="A1840" s="39" t="s">
        <v>1302</v>
      </c>
      <c r="B1840" s="39" t="s">
        <v>27</v>
      </c>
      <c r="C1840" s="61">
        <v>8</v>
      </c>
      <c r="D1840" s="41">
        <v>1</v>
      </c>
      <c r="E1840" s="39" t="s">
        <v>1254</v>
      </c>
      <c r="F1840" s="42">
        <v>0</v>
      </c>
      <c r="G1840" s="43">
        <v>0</v>
      </c>
      <c r="H1840" s="44">
        <v>1</v>
      </c>
      <c r="I1840" s="39">
        <v>0</v>
      </c>
      <c r="K1840" s="46">
        <f t="shared" si="37"/>
        <v>1</v>
      </c>
    </row>
    <row r="1841" spans="1:11" ht="20.100000000000001" customHeight="1" x14ac:dyDescent="0.3">
      <c r="A1841" s="39" t="s">
        <v>1303</v>
      </c>
      <c r="B1841" s="39" t="s">
        <v>27</v>
      </c>
      <c r="C1841" s="61">
        <v>130</v>
      </c>
      <c r="D1841" s="41" t="s">
        <v>9</v>
      </c>
      <c r="E1841" s="39" t="s">
        <v>1254</v>
      </c>
      <c r="F1841" s="42">
        <v>0</v>
      </c>
      <c r="G1841" s="43">
        <v>0</v>
      </c>
      <c r="H1841" s="44">
        <v>1</v>
      </c>
      <c r="I1841" s="39">
        <v>0</v>
      </c>
      <c r="K1841" s="46" t="str">
        <f t="shared" si="37"/>
        <v>-</v>
      </c>
    </row>
    <row r="1842" spans="1:11" ht="20.100000000000001" customHeight="1" x14ac:dyDescent="0.3">
      <c r="A1842" s="39" t="s">
        <v>16</v>
      </c>
      <c r="B1842" s="39" t="s">
        <v>1741</v>
      </c>
      <c r="C1842" s="61" t="s">
        <v>9</v>
      </c>
      <c r="D1842" s="41" t="s">
        <v>9</v>
      </c>
      <c r="E1842" s="39" t="s">
        <v>850</v>
      </c>
      <c r="F1842" s="42">
        <v>0.24</v>
      </c>
      <c r="G1842" s="43">
        <v>0.26</v>
      </c>
      <c r="H1842" s="44">
        <v>1</v>
      </c>
      <c r="I1842" s="39">
        <v>0</v>
      </c>
      <c r="K1842" s="46" t="str">
        <f t="shared" si="37"/>
        <v>-</v>
      </c>
    </row>
    <row r="1843" spans="1:11" ht="20.100000000000001" customHeight="1" x14ac:dyDescent="0.3">
      <c r="A1843" s="39" t="s">
        <v>1303</v>
      </c>
      <c r="B1843" s="39" t="s">
        <v>30</v>
      </c>
      <c r="C1843" s="61">
        <v>130</v>
      </c>
      <c r="D1843" s="41" t="s">
        <v>9</v>
      </c>
      <c r="E1843" s="39" t="s">
        <v>1255</v>
      </c>
      <c r="F1843" s="42">
        <v>0</v>
      </c>
      <c r="G1843" s="43">
        <v>0</v>
      </c>
      <c r="H1843" s="44">
        <v>1</v>
      </c>
      <c r="I1843" s="39">
        <v>0</v>
      </c>
      <c r="K1843" s="46" t="str">
        <f t="shared" si="37"/>
        <v>-</v>
      </c>
    </row>
    <row r="1844" spans="1:11" ht="20.100000000000001" customHeight="1" x14ac:dyDescent="0.3">
      <c r="A1844" s="39" t="s">
        <v>1302</v>
      </c>
      <c r="B1844" s="39" t="s">
        <v>30</v>
      </c>
      <c r="C1844" s="61">
        <v>8</v>
      </c>
      <c r="D1844" s="41">
        <v>1</v>
      </c>
      <c r="E1844" s="39" t="s">
        <v>1255</v>
      </c>
      <c r="F1844" s="42">
        <v>0</v>
      </c>
      <c r="G1844" s="43">
        <v>0</v>
      </c>
      <c r="H1844" s="44">
        <v>1</v>
      </c>
      <c r="I1844" s="39">
        <v>0</v>
      </c>
      <c r="K1844" s="46">
        <f t="shared" si="37"/>
        <v>1</v>
      </c>
    </row>
    <row r="1845" spans="1:11" ht="20.100000000000001" customHeight="1" x14ac:dyDescent="0.3">
      <c r="A1845" s="39" t="s">
        <v>1302</v>
      </c>
      <c r="B1845" s="39" t="s">
        <v>30</v>
      </c>
      <c r="C1845" s="61">
        <v>30</v>
      </c>
      <c r="D1845" s="41">
        <v>2</v>
      </c>
      <c r="E1845" s="39" t="s">
        <v>1255</v>
      </c>
      <c r="F1845" s="42">
        <v>0</v>
      </c>
      <c r="G1845" s="43">
        <v>0</v>
      </c>
      <c r="H1845" s="44">
        <v>1</v>
      </c>
      <c r="I1845" s="39">
        <v>0</v>
      </c>
      <c r="K1845" s="46">
        <f t="shared" si="37"/>
        <v>2</v>
      </c>
    </row>
    <row r="1846" spans="1:11" ht="20.100000000000001" customHeight="1" x14ac:dyDescent="0.3">
      <c r="A1846" s="39" t="s">
        <v>1302</v>
      </c>
      <c r="B1846" s="39" t="s">
        <v>27</v>
      </c>
      <c r="C1846" s="61" t="s">
        <v>1202</v>
      </c>
      <c r="D1846" s="41">
        <v>1</v>
      </c>
      <c r="E1846" s="39" t="s">
        <v>851</v>
      </c>
      <c r="F1846" s="42">
        <v>0</v>
      </c>
      <c r="G1846" s="43">
        <v>0</v>
      </c>
      <c r="H1846" s="44">
        <v>1</v>
      </c>
      <c r="I1846" s="39">
        <v>0</v>
      </c>
      <c r="K1846" s="46">
        <f t="shared" si="37"/>
        <v>1</v>
      </c>
    </row>
    <row r="1847" spans="1:11" ht="20.100000000000001" customHeight="1" x14ac:dyDescent="0.3">
      <c r="A1847" s="39" t="s">
        <v>16</v>
      </c>
      <c r="B1847" s="39" t="s">
        <v>1742</v>
      </c>
      <c r="C1847" s="61">
        <v>10</v>
      </c>
      <c r="D1847" s="41" t="s">
        <v>9</v>
      </c>
      <c r="E1847" s="39" t="s">
        <v>852</v>
      </c>
      <c r="F1847" s="42">
        <v>-100</v>
      </c>
      <c r="G1847" s="43">
        <v>100</v>
      </c>
      <c r="H1847" s="44">
        <v>1</v>
      </c>
      <c r="I1847" s="39">
        <v>0</v>
      </c>
      <c r="K1847" s="46" t="str">
        <f t="shared" si="37"/>
        <v>-</v>
      </c>
    </row>
    <row r="1848" spans="1:11" ht="20.100000000000001" customHeight="1" x14ac:dyDescent="0.3">
      <c r="A1848" s="39" t="s">
        <v>13</v>
      </c>
      <c r="B1848" s="39" t="s">
        <v>986</v>
      </c>
      <c r="C1848" s="61" t="s">
        <v>998</v>
      </c>
      <c r="D1848" s="41" t="s">
        <v>9</v>
      </c>
      <c r="E1848" s="39" t="s">
        <v>852</v>
      </c>
      <c r="F1848" s="42">
        <v>-5.2</v>
      </c>
      <c r="G1848" s="43">
        <v>-4.8</v>
      </c>
      <c r="H1848" s="44">
        <v>1</v>
      </c>
      <c r="I1848" s="39">
        <v>0</v>
      </c>
      <c r="K1848" s="46" t="str">
        <f t="shared" si="37"/>
        <v>-</v>
      </c>
    </row>
    <row r="1849" spans="1:11" ht="20.100000000000001" customHeight="1" x14ac:dyDescent="0.3">
      <c r="A1849" s="39" t="s">
        <v>1302</v>
      </c>
      <c r="B1849" s="39" t="s">
        <v>30</v>
      </c>
      <c r="C1849" s="61" t="s">
        <v>1202</v>
      </c>
      <c r="D1849" s="41">
        <v>1</v>
      </c>
      <c r="E1849" s="39" t="s">
        <v>853</v>
      </c>
      <c r="F1849" s="42">
        <v>0</v>
      </c>
      <c r="G1849" s="43">
        <v>0</v>
      </c>
      <c r="H1849" s="44">
        <v>1</v>
      </c>
      <c r="I1849" s="39">
        <v>0</v>
      </c>
      <c r="K1849" s="46">
        <f t="shared" si="37"/>
        <v>1</v>
      </c>
    </row>
    <row r="1850" spans="1:11" ht="20.100000000000001" customHeight="1" x14ac:dyDescent="0.3">
      <c r="A1850" s="39" t="s">
        <v>1302</v>
      </c>
      <c r="B1850" s="39" t="s">
        <v>27</v>
      </c>
      <c r="C1850" s="61" t="s">
        <v>1233</v>
      </c>
      <c r="D1850" s="41">
        <v>1</v>
      </c>
      <c r="E1850" s="39" t="s">
        <v>854</v>
      </c>
      <c r="F1850" s="42">
        <v>0</v>
      </c>
      <c r="G1850" s="43">
        <v>0</v>
      </c>
      <c r="H1850" s="44">
        <v>1</v>
      </c>
      <c r="I1850" s="39">
        <v>0</v>
      </c>
      <c r="K1850" s="46">
        <f t="shared" si="37"/>
        <v>1</v>
      </c>
    </row>
    <row r="1851" spans="1:11" ht="20.100000000000001" customHeight="1" x14ac:dyDescent="0.3">
      <c r="A1851" s="39" t="s">
        <v>16</v>
      </c>
      <c r="B1851" s="39" t="s">
        <v>1742</v>
      </c>
      <c r="C1851" s="61">
        <v>11</v>
      </c>
      <c r="D1851" s="41" t="s">
        <v>9</v>
      </c>
      <c r="E1851" s="39" t="s">
        <v>855</v>
      </c>
      <c r="F1851" s="42">
        <v>-100</v>
      </c>
      <c r="G1851" s="43">
        <v>100</v>
      </c>
      <c r="H1851" s="44">
        <v>1</v>
      </c>
      <c r="I1851" s="39">
        <v>0</v>
      </c>
      <c r="K1851" s="46" t="str">
        <f t="shared" si="37"/>
        <v>-</v>
      </c>
    </row>
    <row r="1852" spans="1:11" ht="20.100000000000001" customHeight="1" x14ac:dyDescent="0.3">
      <c r="A1852" s="39" t="s">
        <v>13</v>
      </c>
      <c r="B1852" s="39" t="s">
        <v>986</v>
      </c>
      <c r="C1852" s="61" t="s">
        <v>999</v>
      </c>
      <c r="D1852" s="41" t="s">
        <v>9</v>
      </c>
      <c r="E1852" s="39" t="s">
        <v>855</v>
      </c>
      <c r="F1852" s="42">
        <v>-5.2</v>
      </c>
      <c r="G1852" s="43">
        <v>-4.8</v>
      </c>
      <c r="H1852" s="44">
        <v>1</v>
      </c>
      <c r="I1852" s="39">
        <v>0</v>
      </c>
      <c r="K1852" s="46" t="str">
        <f t="shared" si="37"/>
        <v>-</v>
      </c>
    </row>
    <row r="1853" spans="1:11" ht="20.100000000000001" customHeight="1" x14ac:dyDescent="0.3">
      <c r="A1853" s="39" t="s">
        <v>1302</v>
      </c>
      <c r="B1853" s="39" t="s">
        <v>30</v>
      </c>
      <c r="C1853" s="61" t="s">
        <v>1233</v>
      </c>
      <c r="D1853" s="41">
        <v>1</v>
      </c>
      <c r="E1853" s="39" t="s">
        <v>856</v>
      </c>
      <c r="F1853" s="42">
        <v>0</v>
      </c>
      <c r="G1853" s="43">
        <v>0</v>
      </c>
      <c r="H1853" s="44">
        <v>1</v>
      </c>
      <c r="I1853" s="39">
        <v>0</v>
      </c>
      <c r="K1853" s="46">
        <f t="shared" si="37"/>
        <v>1</v>
      </c>
    </row>
    <row r="1854" spans="1:11" ht="20.100000000000001" customHeight="1" x14ac:dyDescent="0.3">
      <c r="A1854" s="39" t="s">
        <v>1302</v>
      </c>
      <c r="B1854" s="39" t="s">
        <v>27</v>
      </c>
      <c r="C1854" s="61">
        <v>3</v>
      </c>
      <c r="D1854" s="41">
        <v>5</v>
      </c>
      <c r="E1854" s="39" t="s">
        <v>857</v>
      </c>
      <c r="F1854" s="42">
        <v>0</v>
      </c>
      <c r="G1854" s="43">
        <v>0</v>
      </c>
      <c r="H1854" s="44">
        <v>1</v>
      </c>
      <c r="I1854" s="39">
        <v>0</v>
      </c>
      <c r="K1854" s="46">
        <f t="shared" si="37"/>
        <v>5</v>
      </c>
    </row>
    <row r="1855" spans="1:11" ht="20.100000000000001" customHeight="1" x14ac:dyDescent="0.3">
      <c r="A1855" s="39" t="s">
        <v>1302</v>
      </c>
      <c r="B1855" s="39" t="s">
        <v>27</v>
      </c>
      <c r="C1855" s="61">
        <v>17</v>
      </c>
      <c r="D1855" s="41">
        <v>4</v>
      </c>
      <c r="E1855" s="39" t="s">
        <v>857</v>
      </c>
      <c r="F1855" s="42">
        <v>0</v>
      </c>
      <c r="G1855" s="43">
        <v>0</v>
      </c>
      <c r="H1855" s="44">
        <v>1</v>
      </c>
      <c r="I1855" s="39">
        <v>0</v>
      </c>
      <c r="K1855" s="46">
        <f t="shared" ref="K1855:K1918" si="38">IF(ISNUMBER(SEARCH("MK_", A1855)), IF(ISNUMBER(SEARCH("1", A1855)), 1, IF(ISNUMBER(SEARCH("2", A1855)), 2, IF(ISNUMBER(SEARCH("3", A1855)), 3, IF(ISNUMBER(SEARCH("4", A1855)), 4, IF(ISNUMBER(SEARCH("5", A1855)), 5, "-"))))),D1855)</f>
        <v>4</v>
      </c>
    </row>
    <row r="1856" spans="1:11" ht="20.100000000000001" customHeight="1" x14ac:dyDescent="0.3">
      <c r="A1856" s="39" t="s">
        <v>16</v>
      </c>
      <c r="B1856" s="39" t="s">
        <v>1742</v>
      </c>
      <c r="C1856" s="61">
        <v>12</v>
      </c>
      <c r="D1856" s="41" t="s">
        <v>9</v>
      </c>
      <c r="E1856" s="39" t="s">
        <v>858</v>
      </c>
      <c r="F1856" s="42">
        <v>-100</v>
      </c>
      <c r="G1856" s="43">
        <v>100</v>
      </c>
      <c r="H1856" s="44">
        <v>1</v>
      </c>
      <c r="I1856" s="39">
        <v>0</v>
      </c>
      <c r="K1856" s="46" t="str">
        <f t="shared" si="38"/>
        <v>-</v>
      </c>
    </row>
    <row r="1857" spans="1:11" ht="20.100000000000001" customHeight="1" x14ac:dyDescent="0.3">
      <c r="A1857" s="39" t="s">
        <v>13</v>
      </c>
      <c r="B1857" s="39" t="s">
        <v>986</v>
      </c>
      <c r="C1857" s="61" t="s">
        <v>1000</v>
      </c>
      <c r="D1857" s="41" t="s">
        <v>9</v>
      </c>
      <c r="E1857" s="39" t="s">
        <v>858</v>
      </c>
      <c r="F1857" s="42">
        <v>4.8</v>
      </c>
      <c r="G1857" s="43">
        <v>5.2</v>
      </c>
      <c r="H1857" s="44">
        <v>1</v>
      </c>
      <c r="I1857" s="39">
        <v>0</v>
      </c>
      <c r="K1857" s="46" t="str">
        <f t="shared" si="38"/>
        <v>-</v>
      </c>
    </row>
    <row r="1858" spans="1:11" ht="20.100000000000001" customHeight="1" x14ac:dyDescent="0.3">
      <c r="A1858" s="39" t="s">
        <v>1302</v>
      </c>
      <c r="B1858" s="39" t="s">
        <v>30</v>
      </c>
      <c r="C1858" s="61">
        <v>17</v>
      </c>
      <c r="D1858" s="41">
        <v>4</v>
      </c>
      <c r="E1858" s="39" t="s">
        <v>859</v>
      </c>
      <c r="F1858" s="42">
        <v>0</v>
      </c>
      <c r="G1858" s="43">
        <v>0</v>
      </c>
      <c r="H1858" s="44">
        <v>1</v>
      </c>
      <c r="I1858" s="39">
        <v>0</v>
      </c>
      <c r="K1858" s="46">
        <f t="shared" si="38"/>
        <v>4</v>
      </c>
    </row>
    <row r="1859" spans="1:11" ht="20.100000000000001" customHeight="1" x14ac:dyDescent="0.3">
      <c r="A1859" s="39" t="s">
        <v>1302</v>
      </c>
      <c r="B1859" s="39" t="s">
        <v>30</v>
      </c>
      <c r="C1859" s="61">
        <v>3</v>
      </c>
      <c r="D1859" s="41">
        <v>5</v>
      </c>
      <c r="E1859" s="39" t="s">
        <v>859</v>
      </c>
      <c r="F1859" s="42">
        <v>0</v>
      </c>
      <c r="G1859" s="43">
        <v>0</v>
      </c>
      <c r="H1859" s="44">
        <v>1</v>
      </c>
      <c r="I1859" s="39">
        <v>0</v>
      </c>
      <c r="K1859" s="46">
        <f t="shared" si="38"/>
        <v>5</v>
      </c>
    </row>
    <row r="1860" spans="1:11" ht="20.100000000000001" customHeight="1" x14ac:dyDescent="0.3">
      <c r="A1860" s="39" t="s">
        <v>912</v>
      </c>
      <c r="B1860" s="39" t="s">
        <v>15</v>
      </c>
      <c r="C1860" s="61" t="s">
        <v>9</v>
      </c>
      <c r="D1860" s="41" t="s">
        <v>9</v>
      </c>
      <c r="E1860" s="39" t="s">
        <v>860</v>
      </c>
      <c r="F1860" s="42">
        <v>0</v>
      </c>
      <c r="G1860" s="43">
        <v>0</v>
      </c>
      <c r="H1860" s="44">
        <v>1</v>
      </c>
      <c r="I1860" s="39">
        <v>0</v>
      </c>
      <c r="K1860" s="46" t="str">
        <f t="shared" si="38"/>
        <v>-</v>
      </c>
    </row>
    <row r="1861" spans="1:11" ht="20.100000000000001" customHeight="1" x14ac:dyDescent="0.3">
      <c r="A1861" s="39" t="s">
        <v>912</v>
      </c>
      <c r="B1861" s="39" t="s">
        <v>10</v>
      </c>
      <c r="C1861" s="61">
        <v>0</v>
      </c>
      <c r="D1861" s="41" t="s">
        <v>9</v>
      </c>
      <c r="E1861" s="39" t="s">
        <v>861</v>
      </c>
      <c r="F1861" s="42">
        <v>-1E-4</v>
      </c>
      <c r="G1861" s="43">
        <v>1E-4</v>
      </c>
      <c r="H1861" s="44">
        <v>1</v>
      </c>
      <c r="I1861" s="39">
        <v>0</v>
      </c>
      <c r="K1861" s="46" t="str">
        <f t="shared" si="38"/>
        <v>-</v>
      </c>
    </row>
    <row r="1862" spans="1:11" ht="20.100000000000001" customHeight="1" x14ac:dyDescent="0.3">
      <c r="A1862" s="39" t="s">
        <v>912</v>
      </c>
      <c r="B1862" s="39" t="s">
        <v>12</v>
      </c>
      <c r="C1862" s="61" t="s">
        <v>9</v>
      </c>
      <c r="D1862" s="41" t="s">
        <v>9</v>
      </c>
      <c r="E1862" s="39" t="s">
        <v>862</v>
      </c>
      <c r="F1862" s="42">
        <v>0</v>
      </c>
      <c r="G1862" s="43">
        <v>0</v>
      </c>
      <c r="H1862" s="44">
        <v>1</v>
      </c>
      <c r="I1862" s="39">
        <v>0</v>
      </c>
      <c r="K1862" s="46" t="str">
        <f t="shared" si="38"/>
        <v>-</v>
      </c>
    </row>
    <row r="1863" spans="1:11" ht="20.100000000000001" customHeight="1" x14ac:dyDescent="0.3">
      <c r="A1863" s="39" t="s">
        <v>913</v>
      </c>
      <c r="B1863" s="39" t="s">
        <v>10</v>
      </c>
      <c r="C1863" s="61">
        <v>0.3</v>
      </c>
      <c r="D1863" s="41" t="s">
        <v>9</v>
      </c>
      <c r="E1863" s="39" t="s">
        <v>863</v>
      </c>
      <c r="F1863" s="42">
        <v>0.28999999999999998</v>
      </c>
      <c r="G1863" s="43">
        <v>0.31</v>
      </c>
      <c r="H1863" s="44">
        <v>1</v>
      </c>
      <c r="I1863" s="39">
        <v>0</v>
      </c>
      <c r="K1863" s="46" t="str">
        <f t="shared" si="38"/>
        <v>-</v>
      </c>
    </row>
    <row r="1864" spans="1:11" ht="20.100000000000001" customHeight="1" x14ac:dyDescent="0.3">
      <c r="A1864" s="39" t="s">
        <v>913</v>
      </c>
      <c r="B1864" s="39" t="s">
        <v>12</v>
      </c>
      <c r="C1864" s="61" t="s">
        <v>9</v>
      </c>
      <c r="D1864" s="41" t="s">
        <v>9</v>
      </c>
      <c r="E1864" s="39" t="s">
        <v>862</v>
      </c>
      <c r="F1864" s="42">
        <v>0</v>
      </c>
      <c r="G1864" s="43">
        <v>0</v>
      </c>
      <c r="H1864" s="44">
        <v>1</v>
      </c>
      <c r="I1864" s="39">
        <v>0</v>
      </c>
      <c r="K1864" s="46" t="str">
        <f t="shared" si="38"/>
        <v>-</v>
      </c>
    </row>
    <row r="1865" spans="1:11" ht="20.100000000000001" customHeight="1" x14ac:dyDescent="0.3">
      <c r="A1865" s="39" t="s">
        <v>1303</v>
      </c>
      <c r="B1865" s="39" t="s">
        <v>27</v>
      </c>
      <c r="C1865" s="61" t="s">
        <v>1249</v>
      </c>
      <c r="D1865" s="41" t="s">
        <v>9</v>
      </c>
      <c r="E1865" s="39" t="s">
        <v>1256</v>
      </c>
      <c r="F1865" s="42">
        <v>0</v>
      </c>
      <c r="G1865" s="43">
        <v>0</v>
      </c>
      <c r="H1865" s="44">
        <v>1</v>
      </c>
      <c r="I1865" s="39">
        <v>0</v>
      </c>
      <c r="K1865" s="46" t="str">
        <f t="shared" si="38"/>
        <v>-</v>
      </c>
    </row>
    <row r="1866" spans="1:11" ht="20.100000000000001" customHeight="1" x14ac:dyDescent="0.3">
      <c r="A1866" s="39" t="s">
        <v>1302</v>
      </c>
      <c r="B1866" s="39" t="s">
        <v>27</v>
      </c>
      <c r="C1866" s="61">
        <v>30</v>
      </c>
      <c r="D1866" s="41">
        <v>2</v>
      </c>
      <c r="E1866" s="39" t="s">
        <v>1257</v>
      </c>
      <c r="F1866" s="42">
        <v>0</v>
      </c>
      <c r="G1866" s="43">
        <v>0</v>
      </c>
      <c r="H1866" s="44">
        <v>1</v>
      </c>
      <c r="I1866" s="39">
        <v>0</v>
      </c>
      <c r="K1866" s="46">
        <f t="shared" si="38"/>
        <v>2</v>
      </c>
    </row>
    <row r="1867" spans="1:11" ht="20.100000000000001" customHeight="1" x14ac:dyDescent="0.3">
      <c r="A1867" s="39" t="s">
        <v>1302</v>
      </c>
      <c r="B1867" s="39" t="s">
        <v>27</v>
      </c>
      <c r="C1867" s="61">
        <v>8</v>
      </c>
      <c r="D1867" s="41">
        <v>1</v>
      </c>
      <c r="E1867" s="39" t="s">
        <v>1257</v>
      </c>
      <c r="F1867" s="42">
        <v>0</v>
      </c>
      <c r="G1867" s="43">
        <v>0</v>
      </c>
      <c r="H1867" s="44">
        <v>1</v>
      </c>
      <c r="I1867" s="39">
        <v>0</v>
      </c>
      <c r="K1867" s="46">
        <f t="shared" si="38"/>
        <v>1</v>
      </c>
    </row>
    <row r="1868" spans="1:11" ht="20.100000000000001" customHeight="1" x14ac:dyDescent="0.3">
      <c r="A1868" s="39" t="s">
        <v>1303</v>
      </c>
      <c r="B1868" s="39" t="s">
        <v>27</v>
      </c>
      <c r="C1868" s="61">
        <v>130</v>
      </c>
      <c r="D1868" s="41" t="s">
        <v>9</v>
      </c>
      <c r="E1868" s="39" t="s">
        <v>1257</v>
      </c>
      <c r="F1868" s="42">
        <v>0</v>
      </c>
      <c r="G1868" s="43">
        <v>0</v>
      </c>
      <c r="H1868" s="44">
        <v>1</v>
      </c>
      <c r="I1868" s="39">
        <v>0</v>
      </c>
      <c r="K1868" s="46" t="str">
        <f t="shared" si="38"/>
        <v>-</v>
      </c>
    </row>
    <row r="1869" spans="1:11" ht="20.100000000000001" customHeight="1" x14ac:dyDescent="0.3">
      <c r="A1869" s="39" t="s">
        <v>16</v>
      </c>
      <c r="B1869" s="39" t="s">
        <v>1741</v>
      </c>
      <c r="C1869" s="61" t="s">
        <v>9</v>
      </c>
      <c r="D1869" s="41" t="s">
        <v>9</v>
      </c>
      <c r="E1869" s="39" t="s">
        <v>864</v>
      </c>
      <c r="F1869" s="42">
        <v>-0.01</v>
      </c>
      <c r="G1869" s="43">
        <v>0.01</v>
      </c>
      <c r="H1869" s="44">
        <v>1</v>
      </c>
      <c r="I1869" s="39">
        <v>0</v>
      </c>
      <c r="K1869" s="46" t="str">
        <f t="shared" si="38"/>
        <v>-</v>
      </c>
    </row>
    <row r="1870" spans="1:11" ht="20.100000000000001" customHeight="1" x14ac:dyDescent="0.3">
      <c r="A1870" s="39" t="s">
        <v>1303</v>
      </c>
      <c r="B1870" s="39" t="s">
        <v>27</v>
      </c>
      <c r="C1870" s="61">
        <v>102</v>
      </c>
      <c r="D1870" s="41" t="s">
        <v>9</v>
      </c>
      <c r="E1870" s="39" t="s">
        <v>865</v>
      </c>
      <c r="F1870" s="42">
        <v>0</v>
      </c>
      <c r="G1870" s="43">
        <v>0</v>
      </c>
      <c r="H1870" s="44">
        <v>1</v>
      </c>
      <c r="I1870" s="39">
        <v>0</v>
      </c>
      <c r="K1870" s="46" t="str">
        <f t="shared" si="38"/>
        <v>-</v>
      </c>
    </row>
    <row r="1871" spans="1:11" ht="20.100000000000001" customHeight="1" x14ac:dyDescent="0.3">
      <c r="A1871" s="39" t="s">
        <v>16</v>
      </c>
      <c r="B1871" s="39" t="s">
        <v>1741</v>
      </c>
      <c r="C1871" s="61" t="s">
        <v>9</v>
      </c>
      <c r="D1871" s="41" t="s">
        <v>9</v>
      </c>
      <c r="E1871" s="39" t="s">
        <v>866</v>
      </c>
      <c r="F1871" s="42">
        <v>0.28999999999999998</v>
      </c>
      <c r="G1871" s="43">
        <v>0.31</v>
      </c>
      <c r="H1871" s="44">
        <v>1</v>
      </c>
      <c r="I1871" s="39">
        <v>0</v>
      </c>
      <c r="K1871" s="46" t="str">
        <f t="shared" si="38"/>
        <v>-</v>
      </c>
    </row>
    <row r="1872" spans="1:11" ht="20.100000000000001" customHeight="1" x14ac:dyDescent="0.3">
      <c r="A1872" s="39" t="s">
        <v>1303</v>
      </c>
      <c r="B1872" s="39" t="s">
        <v>30</v>
      </c>
      <c r="C1872" s="61">
        <v>130</v>
      </c>
      <c r="D1872" s="41" t="s">
        <v>9</v>
      </c>
      <c r="E1872" s="39" t="s">
        <v>1258</v>
      </c>
      <c r="F1872" s="42">
        <v>0</v>
      </c>
      <c r="G1872" s="43">
        <v>0</v>
      </c>
      <c r="H1872" s="44">
        <v>1</v>
      </c>
      <c r="I1872" s="39">
        <v>0</v>
      </c>
      <c r="K1872" s="46" t="str">
        <f t="shared" si="38"/>
        <v>-</v>
      </c>
    </row>
    <row r="1873" spans="1:11" ht="20.100000000000001" customHeight="1" x14ac:dyDescent="0.3">
      <c r="A1873" s="39" t="s">
        <v>1302</v>
      </c>
      <c r="B1873" s="39" t="s">
        <v>30</v>
      </c>
      <c r="C1873" s="61">
        <v>8</v>
      </c>
      <c r="D1873" s="41">
        <v>1</v>
      </c>
      <c r="E1873" s="39" t="s">
        <v>1258</v>
      </c>
      <c r="F1873" s="42">
        <v>0</v>
      </c>
      <c r="G1873" s="43">
        <v>0</v>
      </c>
      <c r="H1873" s="44">
        <v>1</v>
      </c>
      <c r="I1873" s="39">
        <v>0</v>
      </c>
      <c r="K1873" s="46">
        <f t="shared" si="38"/>
        <v>1</v>
      </c>
    </row>
    <row r="1874" spans="1:11" ht="20.100000000000001" customHeight="1" x14ac:dyDescent="0.3">
      <c r="A1874" s="39" t="s">
        <v>1302</v>
      </c>
      <c r="B1874" s="39" t="s">
        <v>30</v>
      </c>
      <c r="C1874" s="61">
        <v>30</v>
      </c>
      <c r="D1874" s="41">
        <v>2</v>
      </c>
      <c r="E1874" s="39" t="s">
        <v>1258</v>
      </c>
      <c r="F1874" s="42">
        <v>0</v>
      </c>
      <c r="G1874" s="43">
        <v>0</v>
      </c>
      <c r="H1874" s="44">
        <v>1</v>
      </c>
      <c r="I1874" s="39">
        <v>0</v>
      </c>
      <c r="K1874" s="46">
        <f t="shared" si="38"/>
        <v>2</v>
      </c>
    </row>
    <row r="1875" spans="1:11" ht="20.100000000000001" customHeight="1" x14ac:dyDescent="0.3">
      <c r="A1875" s="39" t="s">
        <v>1302</v>
      </c>
      <c r="B1875" s="39" t="s">
        <v>27</v>
      </c>
      <c r="C1875" s="61" t="s">
        <v>1202</v>
      </c>
      <c r="D1875" s="41">
        <v>1</v>
      </c>
      <c r="E1875" s="39" t="s">
        <v>867</v>
      </c>
      <c r="F1875" s="42">
        <v>0</v>
      </c>
      <c r="G1875" s="43">
        <v>0</v>
      </c>
      <c r="H1875" s="44">
        <v>1</v>
      </c>
      <c r="I1875" s="39">
        <v>0</v>
      </c>
      <c r="K1875" s="46">
        <f t="shared" si="38"/>
        <v>1</v>
      </c>
    </row>
    <row r="1876" spans="1:11" ht="20.100000000000001" customHeight="1" x14ac:dyDescent="0.3">
      <c r="A1876" s="39" t="s">
        <v>16</v>
      </c>
      <c r="B1876" s="39" t="s">
        <v>1742</v>
      </c>
      <c r="C1876" s="61">
        <v>13</v>
      </c>
      <c r="D1876" s="41" t="s">
        <v>9</v>
      </c>
      <c r="E1876" s="39" t="s">
        <v>868</v>
      </c>
      <c r="F1876" s="42">
        <v>-100</v>
      </c>
      <c r="G1876" s="43">
        <v>100</v>
      </c>
      <c r="H1876" s="44">
        <v>1</v>
      </c>
      <c r="I1876" s="39">
        <v>0</v>
      </c>
      <c r="K1876" s="46" t="str">
        <f t="shared" si="38"/>
        <v>-</v>
      </c>
    </row>
    <row r="1877" spans="1:11" ht="20.100000000000001" customHeight="1" x14ac:dyDescent="0.3">
      <c r="A1877" s="39" t="s">
        <v>13</v>
      </c>
      <c r="B1877" s="39" t="s">
        <v>986</v>
      </c>
      <c r="C1877" s="61" t="s">
        <v>1004</v>
      </c>
      <c r="D1877" s="41" t="s">
        <v>9</v>
      </c>
      <c r="E1877" s="39" t="s">
        <v>868</v>
      </c>
      <c r="F1877" s="42">
        <v>-2.0499999999999998</v>
      </c>
      <c r="G1877" s="43">
        <v>-1.95</v>
      </c>
      <c r="H1877" s="44">
        <v>1</v>
      </c>
      <c r="I1877" s="39">
        <v>0</v>
      </c>
      <c r="K1877" s="46" t="str">
        <f t="shared" si="38"/>
        <v>-</v>
      </c>
    </row>
    <row r="1878" spans="1:11" ht="20.100000000000001" customHeight="1" x14ac:dyDescent="0.3">
      <c r="A1878" s="39" t="s">
        <v>1302</v>
      </c>
      <c r="B1878" s="39" t="s">
        <v>30</v>
      </c>
      <c r="C1878" s="61" t="s">
        <v>1202</v>
      </c>
      <c r="D1878" s="41">
        <v>1</v>
      </c>
      <c r="E1878" s="39" t="s">
        <v>869</v>
      </c>
      <c r="F1878" s="42">
        <v>0</v>
      </c>
      <c r="G1878" s="43">
        <v>0</v>
      </c>
      <c r="H1878" s="44">
        <v>1</v>
      </c>
      <c r="I1878" s="39">
        <v>0</v>
      </c>
      <c r="K1878" s="46">
        <f t="shared" si="38"/>
        <v>1</v>
      </c>
    </row>
    <row r="1879" spans="1:11" ht="20.100000000000001" customHeight="1" x14ac:dyDescent="0.3">
      <c r="A1879" s="39" t="s">
        <v>1302</v>
      </c>
      <c r="B1879" s="39" t="s">
        <v>27</v>
      </c>
      <c r="C1879" s="61" t="s">
        <v>1233</v>
      </c>
      <c r="D1879" s="41">
        <v>1</v>
      </c>
      <c r="E1879" s="39" t="s">
        <v>870</v>
      </c>
      <c r="F1879" s="42">
        <v>0</v>
      </c>
      <c r="G1879" s="43">
        <v>0</v>
      </c>
      <c r="H1879" s="44">
        <v>1</v>
      </c>
      <c r="I1879" s="39">
        <v>0</v>
      </c>
      <c r="K1879" s="46">
        <f t="shared" si="38"/>
        <v>1</v>
      </c>
    </row>
    <row r="1880" spans="1:11" ht="20.100000000000001" customHeight="1" x14ac:dyDescent="0.3">
      <c r="A1880" s="39" t="s">
        <v>16</v>
      </c>
      <c r="B1880" s="39" t="s">
        <v>1742</v>
      </c>
      <c r="C1880" s="61">
        <v>14</v>
      </c>
      <c r="D1880" s="41" t="s">
        <v>9</v>
      </c>
      <c r="E1880" s="39" t="s">
        <v>871</v>
      </c>
      <c r="F1880" s="42">
        <v>-100</v>
      </c>
      <c r="G1880" s="43">
        <v>100</v>
      </c>
      <c r="H1880" s="44">
        <v>1</v>
      </c>
      <c r="I1880" s="39">
        <v>0</v>
      </c>
      <c r="K1880" s="46" t="str">
        <f t="shared" si="38"/>
        <v>-</v>
      </c>
    </row>
    <row r="1881" spans="1:11" ht="20.100000000000001" customHeight="1" x14ac:dyDescent="0.3">
      <c r="A1881" s="39" t="s">
        <v>13</v>
      </c>
      <c r="B1881" s="39" t="s">
        <v>986</v>
      </c>
      <c r="C1881" s="61" t="s">
        <v>1005</v>
      </c>
      <c r="D1881" s="41" t="s">
        <v>9</v>
      </c>
      <c r="E1881" s="39" t="s">
        <v>871</v>
      </c>
      <c r="F1881" s="42">
        <v>-2.0499999999999998</v>
      </c>
      <c r="G1881" s="43">
        <v>-1.95</v>
      </c>
      <c r="H1881" s="44">
        <v>1</v>
      </c>
      <c r="I1881" s="39">
        <v>0</v>
      </c>
      <c r="K1881" s="46" t="str">
        <f t="shared" si="38"/>
        <v>-</v>
      </c>
    </row>
    <row r="1882" spans="1:11" ht="20.100000000000001" customHeight="1" x14ac:dyDescent="0.3">
      <c r="A1882" s="39" t="s">
        <v>1302</v>
      </c>
      <c r="B1882" s="39" t="s">
        <v>30</v>
      </c>
      <c r="C1882" s="61" t="s">
        <v>1233</v>
      </c>
      <c r="D1882" s="41">
        <v>1</v>
      </c>
      <c r="E1882" s="39" t="s">
        <v>872</v>
      </c>
      <c r="F1882" s="42">
        <v>0</v>
      </c>
      <c r="G1882" s="43">
        <v>0</v>
      </c>
      <c r="H1882" s="44">
        <v>1</v>
      </c>
      <c r="I1882" s="39">
        <v>0</v>
      </c>
      <c r="K1882" s="46">
        <f t="shared" si="38"/>
        <v>1</v>
      </c>
    </row>
    <row r="1883" spans="1:11" ht="20.100000000000001" customHeight="1" x14ac:dyDescent="0.3">
      <c r="A1883" s="39" t="s">
        <v>1302</v>
      </c>
      <c r="B1883" s="39" t="s">
        <v>27</v>
      </c>
      <c r="C1883" s="61">
        <v>3</v>
      </c>
      <c r="D1883" s="41">
        <v>5</v>
      </c>
      <c r="E1883" s="39" t="s">
        <v>873</v>
      </c>
      <c r="F1883" s="42">
        <v>0</v>
      </c>
      <c r="G1883" s="43">
        <v>0</v>
      </c>
      <c r="H1883" s="44">
        <v>1</v>
      </c>
      <c r="I1883" s="39">
        <v>0</v>
      </c>
      <c r="K1883" s="46">
        <f t="shared" si="38"/>
        <v>5</v>
      </c>
    </row>
    <row r="1884" spans="1:11" ht="20.100000000000001" customHeight="1" x14ac:dyDescent="0.3">
      <c r="A1884" s="39" t="s">
        <v>1302</v>
      </c>
      <c r="B1884" s="39" t="s">
        <v>27</v>
      </c>
      <c r="C1884" s="61">
        <v>17</v>
      </c>
      <c r="D1884" s="41">
        <v>4</v>
      </c>
      <c r="E1884" s="39" t="s">
        <v>873</v>
      </c>
      <c r="F1884" s="42">
        <v>0</v>
      </c>
      <c r="G1884" s="43">
        <v>0</v>
      </c>
      <c r="H1884" s="44">
        <v>1</v>
      </c>
      <c r="I1884" s="39">
        <v>0</v>
      </c>
      <c r="K1884" s="46">
        <f t="shared" si="38"/>
        <v>4</v>
      </c>
    </row>
    <row r="1885" spans="1:11" ht="20.100000000000001" customHeight="1" x14ac:dyDescent="0.3">
      <c r="A1885" s="39" t="s">
        <v>16</v>
      </c>
      <c r="B1885" s="39" t="s">
        <v>1742</v>
      </c>
      <c r="C1885" s="61">
        <v>15</v>
      </c>
      <c r="D1885" s="41" t="s">
        <v>9</v>
      </c>
      <c r="E1885" s="39" t="s">
        <v>874</v>
      </c>
      <c r="F1885" s="42">
        <v>-100</v>
      </c>
      <c r="G1885" s="43">
        <v>100</v>
      </c>
      <c r="H1885" s="44">
        <v>1</v>
      </c>
      <c r="I1885" s="39">
        <v>0</v>
      </c>
      <c r="K1885" s="46" t="str">
        <f t="shared" si="38"/>
        <v>-</v>
      </c>
    </row>
    <row r="1886" spans="1:11" ht="20.100000000000001" customHeight="1" x14ac:dyDescent="0.3">
      <c r="A1886" s="39" t="s">
        <v>13</v>
      </c>
      <c r="B1886" s="39" t="s">
        <v>986</v>
      </c>
      <c r="C1886" s="61" t="s">
        <v>1006</v>
      </c>
      <c r="D1886" s="41" t="s">
        <v>9</v>
      </c>
      <c r="E1886" s="39" t="s">
        <v>874</v>
      </c>
      <c r="F1886" s="42">
        <v>1.95</v>
      </c>
      <c r="G1886" s="43">
        <v>2.0499999999999998</v>
      </c>
      <c r="H1886" s="44">
        <v>1</v>
      </c>
      <c r="I1886" s="39">
        <v>0</v>
      </c>
      <c r="K1886" s="46" t="str">
        <f t="shared" si="38"/>
        <v>-</v>
      </c>
    </row>
    <row r="1887" spans="1:11" ht="20.100000000000001" customHeight="1" x14ac:dyDescent="0.3">
      <c r="A1887" s="39" t="s">
        <v>1302</v>
      </c>
      <c r="B1887" s="39" t="s">
        <v>30</v>
      </c>
      <c r="C1887" s="61">
        <v>17</v>
      </c>
      <c r="D1887" s="41">
        <v>4</v>
      </c>
      <c r="E1887" s="39" t="s">
        <v>875</v>
      </c>
      <c r="F1887" s="42">
        <v>0</v>
      </c>
      <c r="G1887" s="43">
        <v>0</v>
      </c>
      <c r="H1887" s="44">
        <v>1</v>
      </c>
      <c r="I1887" s="39">
        <v>0</v>
      </c>
      <c r="K1887" s="46">
        <f t="shared" si="38"/>
        <v>4</v>
      </c>
    </row>
    <row r="1888" spans="1:11" ht="20.100000000000001" customHeight="1" x14ac:dyDescent="0.3">
      <c r="A1888" s="39" t="s">
        <v>1302</v>
      </c>
      <c r="B1888" s="39" t="s">
        <v>30</v>
      </c>
      <c r="C1888" s="61">
        <v>3</v>
      </c>
      <c r="D1888" s="41">
        <v>5</v>
      </c>
      <c r="E1888" s="39" t="s">
        <v>875</v>
      </c>
      <c r="F1888" s="42">
        <v>0</v>
      </c>
      <c r="G1888" s="43">
        <v>0</v>
      </c>
      <c r="H1888" s="44">
        <v>1</v>
      </c>
      <c r="I1888" s="39">
        <v>0</v>
      </c>
      <c r="K1888" s="46">
        <f t="shared" si="38"/>
        <v>5</v>
      </c>
    </row>
    <row r="1889" spans="1:11" ht="20.100000000000001" customHeight="1" x14ac:dyDescent="0.3">
      <c r="A1889" s="39" t="s">
        <v>912</v>
      </c>
      <c r="B1889" s="39" t="s">
        <v>15</v>
      </c>
      <c r="C1889" s="61" t="s">
        <v>9</v>
      </c>
      <c r="D1889" s="41" t="s">
        <v>9</v>
      </c>
      <c r="E1889" s="39" t="s">
        <v>876</v>
      </c>
      <c r="F1889" s="42">
        <v>0</v>
      </c>
      <c r="G1889" s="43">
        <v>0</v>
      </c>
      <c r="H1889" s="44">
        <v>1</v>
      </c>
      <c r="I1889" s="39">
        <v>0</v>
      </c>
      <c r="K1889" s="46" t="str">
        <f t="shared" si="38"/>
        <v>-</v>
      </c>
    </row>
    <row r="1890" spans="1:11" ht="20.100000000000001" customHeight="1" x14ac:dyDescent="0.3">
      <c r="A1890" s="39" t="s">
        <v>913</v>
      </c>
      <c r="B1890" s="39" t="s">
        <v>15</v>
      </c>
      <c r="C1890" s="61" t="s">
        <v>9</v>
      </c>
      <c r="D1890" s="41" t="s">
        <v>9</v>
      </c>
      <c r="E1890" s="39" t="s">
        <v>877</v>
      </c>
      <c r="F1890" s="42">
        <v>0</v>
      </c>
      <c r="G1890" s="43">
        <v>0</v>
      </c>
      <c r="H1890" s="44">
        <v>1</v>
      </c>
      <c r="I1890" s="39">
        <v>0</v>
      </c>
      <c r="K1890" s="46" t="str">
        <f t="shared" si="38"/>
        <v>-</v>
      </c>
    </row>
    <row r="1891" spans="1:11" ht="20.100000000000001" customHeight="1" x14ac:dyDescent="0.3">
      <c r="A1891" s="39" t="s">
        <v>1303</v>
      </c>
      <c r="B1891" s="39" t="s">
        <v>30</v>
      </c>
      <c r="C1891" s="61">
        <v>102</v>
      </c>
      <c r="D1891" s="41" t="s">
        <v>9</v>
      </c>
      <c r="E1891" s="39" t="s">
        <v>878</v>
      </c>
      <c r="F1891" s="42">
        <v>0</v>
      </c>
      <c r="G1891" s="43">
        <v>0</v>
      </c>
      <c r="H1891" s="44">
        <v>1</v>
      </c>
      <c r="I1891" s="39">
        <v>0</v>
      </c>
      <c r="K1891" s="46" t="str">
        <f t="shared" si="38"/>
        <v>-</v>
      </c>
    </row>
    <row r="1892" spans="1:11" ht="20.100000000000001" customHeight="1" x14ac:dyDescent="0.3">
      <c r="A1892" s="39" t="s">
        <v>912</v>
      </c>
      <c r="B1892" s="39" t="s">
        <v>10</v>
      </c>
      <c r="C1892" s="61">
        <v>0.25</v>
      </c>
      <c r="D1892" s="41" t="s">
        <v>9</v>
      </c>
      <c r="E1892" s="39" t="s">
        <v>879</v>
      </c>
      <c r="F1892" s="42">
        <v>0.24</v>
      </c>
      <c r="G1892" s="43">
        <v>0.26</v>
      </c>
      <c r="H1892" s="44">
        <v>1</v>
      </c>
      <c r="I1892" s="39">
        <v>0</v>
      </c>
      <c r="K1892" s="46" t="str">
        <f t="shared" si="38"/>
        <v>-</v>
      </c>
    </row>
    <row r="1893" spans="1:11" ht="20.100000000000001" customHeight="1" x14ac:dyDescent="0.3">
      <c r="A1893" s="39" t="s">
        <v>912</v>
      </c>
      <c r="B1893" s="39" t="s">
        <v>12</v>
      </c>
      <c r="C1893" s="61" t="s">
        <v>9</v>
      </c>
      <c r="D1893" s="41" t="s">
        <v>9</v>
      </c>
      <c r="E1893" s="39" t="s">
        <v>880</v>
      </c>
      <c r="F1893" s="42">
        <v>0</v>
      </c>
      <c r="G1893" s="43">
        <v>0</v>
      </c>
      <c r="H1893" s="44">
        <v>1</v>
      </c>
      <c r="I1893" s="39">
        <v>0</v>
      </c>
      <c r="K1893" s="46" t="str">
        <f t="shared" si="38"/>
        <v>-</v>
      </c>
    </row>
    <row r="1894" spans="1:11" ht="20.100000000000001" customHeight="1" x14ac:dyDescent="0.3">
      <c r="A1894" s="39" t="s">
        <v>913</v>
      </c>
      <c r="B1894" s="39" t="s">
        <v>10</v>
      </c>
      <c r="C1894" s="61">
        <v>0.5</v>
      </c>
      <c r="D1894" s="41" t="s">
        <v>9</v>
      </c>
      <c r="E1894" s="39" t="s">
        <v>881</v>
      </c>
      <c r="F1894" s="42">
        <v>0</v>
      </c>
      <c r="G1894" s="43">
        <v>0</v>
      </c>
      <c r="H1894" s="44">
        <v>1</v>
      </c>
      <c r="I1894" s="39">
        <v>0</v>
      </c>
      <c r="K1894" s="46" t="str">
        <f t="shared" si="38"/>
        <v>-</v>
      </c>
    </row>
    <row r="1895" spans="1:11" ht="20.100000000000001" customHeight="1" x14ac:dyDescent="0.3">
      <c r="A1895" s="39" t="s">
        <v>913</v>
      </c>
      <c r="B1895" s="39" t="s">
        <v>12</v>
      </c>
      <c r="C1895" s="61" t="s">
        <v>9</v>
      </c>
      <c r="D1895" s="41" t="s">
        <v>9</v>
      </c>
      <c r="E1895" s="39" t="s">
        <v>880</v>
      </c>
      <c r="F1895" s="42">
        <v>0</v>
      </c>
      <c r="G1895" s="43">
        <v>0</v>
      </c>
      <c r="H1895" s="44">
        <v>1</v>
      </c>
      <c r="I1895" s="39">
        <v>0</v>
      </c>
      <c r="K1895" s="46" t="str">
        <f t="shared" si="38"/>
        <v>-</v>
      </c>
    </row>
    <row r="1896" spans="1:11" ht="20.100000000000001" customHeight="1" x14ac:dyDescent="0.3">
      <c r="A1896" s="39" t="s">
        <v>1302</v>
      </c>
      <c r="B1896" s="39" t="s">
        <v>27</v>
      </c>
      <c r="C1896" s="61">
        <v>30</v>
      </c>
      <c r="D1896" s="41">
        <v>2</v>
      </c>
      <c r="E1896" s="39" t="s">
        <v>1259</v>
      </c>
      <c r="F1896" s="42">
        <v>0</v>
      </c>
      <c r="G1896" s="43">
        <v>0</v>
      </c>
      <c r="H1896" s="44">
        <v>1</v>
      </c>
      <c r="I1896" s="39">
        <v>0</v>
      </c>
      <c r="K1896" s="46">
        <f t="shared" si="38"/>
        <v>2</v>
      </c>
    </row>
    <row r="1897" spans="1:11" ht="20.100000000000001" customHeight="1" x14ac:dyDescent="0.3">
      <c r="A1897" s="39" t="s">
        <v>1302</v>
      </c>
      <c r="B1897" s="39" t="s">
        <v>27</v>
      </c>
      <c r="C1897" s="61">
        <v>8</v>
      </c>
      <c r="D1897" s="41">
        <v>1</v>
      </c>
      <c r="E1897" s="39" t="s">
        <v>1259</v>
      </c>
      <c r="F1897" s="42">
        <v>0</v>
      </c>
      <c r="G1897" s="43">
        <v>0</v>
      </c>
      <c r="H1897" s="44">
        <v>1</v>
      </c>
      <c r="I1897" s="39">
        <v>0</v>
      </c>
      <c r="K1897" s="46">
        <f t="shared" si="38"/>
        <v>1</v>
      </c>
    </row>
    <row r="1898" spans="1:11" ht="20.100000000000001" customHeight="1" x14ac:dyDescent="0.3">
      <c r="A1898" s="39" t="s">
        <v>1303</v>
      </c>
      <c r="B1898" s="39" t="s">
        <v>27</v>
      </c>
      <c r="C1898" s="61">
        <v>130</v>
      </c>
      <c r="D1898" s="41" t="s">
        <v>9</v>
      </c>
      <c r="E1898" s="39" t="s">
        <v>1259</v>
      </c>
      <c r="F1898" s="42">
        <v>0</v>
      </c>
      <c r="G1898" s="43">
        <v>0</v>
      </c>
      <c r="H1898" s="44">
        <v>1</v>
      </c>
      <c r="I1898" s="39">
        <v>0</v>
      </c>
      <c r="K1898" s="46" t="str">
        <f t="shared" si="38"/>
        <v>-</v>
      </c>
    </row>
    <row r="1899" spans="1:11" ht="20.100000000000001" customHeight="1" x14ac:dyDescent="0.3">
      <c r="A1899" s="39" t="s">
        <v>16</v>
      </c>
      <c r="B1899" s="39" t="s">
        <v>1741</v>
      </c>
      <c r="C1899" s="61" t="s">
        <v>9</v>
      </c>
      <c r="D1899" s="41" t="s">
        <v>9</v>
      </c>
      <c r="E1899" s="39" t="s">
        <v>1260</v>
      </c>
      <c r="F1899" s="42">
        <v>0.24</v>
      </c>
      <c r="G1899" s="43">
        <v>0.26</v>
      </c>
      <c r="H1899" s="44">
        <v>1</v>
      </c>
      <c r="I1899" s="39">
        <v>0</v>
      </c>
      <c r="K1899" s="46" t="str">
        <f t="shared" si="38"/>
        <v>-</v>
      </c>
    </row>
    <row r="1900" spans="1:11" ht="20.100000000000001" customHeight="1" x14ac:dyDescent="0.3">
      <c r="A1900" s="39" t="s">
        <v>1303</v>
      </c>
      <c r="B1900" s="39" t="s">
        <v>27</v>
      </c>
      <c r="C1900" s="61">
        <v>102</v>
      </c>
      <c r="D1900" s="41" t="s">
        <v>9</v>
      </c>
      <c r="E1900" s="39" t="s">
        <v>882</v>
      </c>
      <c r="F1900" s="42">
        <v>0</v>
      </c>
      <c r="G1900" s="43">
        <v>0</v>
      </c>
      <c r="H1900" s="44">
        <v>1</v>
      </c>
      <c r="I1900" s="39">
        <v>0</v>
      </c>
      <c r="K1900" s="46" t="str">
        <f t="shared" si="38"/>
        <v>-</v>
      </c>
    </row>
    <row r="1901" spans="1:11" ht="20.100000000000001" customHeight="1" x14ac:dyDescent="0.3">
      <c r="A1901" s="39" t="s">
        <v>16</v>
      </c>
      <c r="B1901" s="39" t="s">
        <v>1741</v>
      </c>
      <c r="C1901" s="61" t="s">
        <v>9</v>
      </c>
      <c r="D1901" s="41" t="s">
        <v>9</v>
      </c>
      <c r="E1901" s="39" t="s">
        <v>1261</v>
      </c>
      <c r="F1901" s="42">
        <v>0.49</v>
      </c>
      <c r="G1901" s="43">
        <v>0.51</v>
      </c>
      <c r="H1901" s="44">
        <v>1</v>
      </c>
      <c r="I1901" s="39">
        <v>0</v>
      </c>
      <c r="K1901" s="46" t="str">
        <f t="shared" si="38"/>
        <v>-</v>
      </c>
    </row>
    <row r="1902" spans="1:11" ht="20.100000000000001" customHeight="1" x14ac:dyDescent="0.3">
      <c r="A1902" s="39" t="s">
        <v>1303</v>
      </c>
      <c r="B1902" s="39" t="s">
        <v>30</v>
      </c>
      <c r="C1902" s="61">
        <v>130</v>
      </c>
      <c r="D1902" s="41" t="s">
        <v>9</v>
      </c>
      <c r="E1902" s="39" t="s">
        <v>1262</v>
      </c>
      <c r="F1902" s="42">
        <v>0</v>
      </c>
      <c r="G1902" s="43">
        <v>0</v>
      </c>
      <c r="H1902" s="44">
        <v>1</v>
      </c>
      <c r="I1902" s="39">
        <v>0</v>
      </c>
      <c r="K1902" s="46" t="str">
        <f t="shared" si="38"/>
        <v>-</v>
      </c>
    </row>
    <row r="1903" spans="1:11" ht="20.100000000000001" customHeight="1" x14ac:dyDescent="0.3">
      <c r="A1903" s="39" t="s">
        <v>1302</v>
      </c>
      <c r="B1903" s="39" t="s">
        <v>30</v>
      </c>
      <c r="C1903" s="61">
        <v>8</v>
      </c>
      <c r="D1903" s="41">
        <v>1</v>
      </c>
      <c r="E1903" s="39" t="s">
        <v>1262</v>
      </c>
      <c r="F1903" s="42">
        <v>0</v>
      </c>
      <c r="G1903" s="43">
        <v>0</v>
      </c>
      <c r="H1903" s="44">
        <v>1</v>
      </c>
      <c r="I1903" s="39">
        <v>0</v>
      </c>
      <c r="K1903" s="46">
        <f t="shared" si="38"/>
        <v>1</v>
      </c>
    </row>
    <row r="1904" spans="1:11" ht="20.100000000000001" customHeight="1" x14ac:dyDescent="0.3">
      <c r="A1904" s="39" t="s">
        <v>1302</v>
      </c>
      <c r="B1904" s="39" t="s">
        <v>30</v>
      </c>
      <c r="C1904" s="61">
        <v>30</v>
      </c>
      <c r="D1904" s="41">
        <v>2</v>
      </c>
      <c r="E1904" s="39" t="s">
        <v>1262</v>
      </c>
      <c r="F1904" s="42">
        <v>0</v>
      </c>
      <c r="G1904" s="43">
        <v>0</v>
      </c>
      <c r="H1904" s="44">
        <v>1</v>
      </c>
      <c r="I1904" s="39">
        <v>0</v>
      </c>
      <c r="K1904" s="46">
        <f t="shared" si="38"/>
        <v>2</v>
      </c>
    </row>
    <row r="1905" spans="1:11" ht="20.100000000000001" customHeight="1" x14ac:dyDescent="0.3">
      <c r="A1905" s="39" t="s">
        <v>1302</v>
      </c>
      <c r="B1905" s="39" t="s">
        <v>27</v>
      </c>
      <c r="C1905" s="61" t="s">
        <v>1202</v>
      </c>
      <c r="D1905" s="41">
        <v>1</v>
      </c>
      <c r="E1905" s="39" t="s">
        <v>883</v>
      </c>
      <c r="F1905" s="42">
        <v>0</v>
      </c>
      <c r="G1905" s="43">
        <v>0</v>
      </c>
      <c r="H1905" s="44">
        <v>1</v>
      </c>
      <c r="I1905" s="39">
        <v>0</v>
      </c>
      <c r="K1905" s="46">
        <f t="shared" si="38"/>
        <v>1</v>
      </c>
    </row>
    <row r="1906" spans="1:11" ht="20.100000000000001" customHeight="1" x14ac:dyDescent="0.3">
      <c r="A1906" s="39" t="s">
        <v>16</v>
      </c>
      <c r="B1906" s="39" t="s">
        <v>1742</v>
      </c>
      <c r="C1906" s="61">
        <v>16</v>
      </c>
      <c r="D1906" s="41" t="s">
        <v>9</v>
      </c>
      <c r="E1906" s="39" t="s">
        <v>884</v>
      </c>
      <c r="F1906" s="42">
        <v>-100</v>
      </c>
      <c r="G1906" s="43">
        <v>100</v>
      </c>
      <c r="H1906" s="44">
        <v>1</v>
      </c>
      <c r="I1906" s="39">
        <v>0</v>
      </c>
      <c r="K1906" s="46" t="str">
        <f t="shared" si="38"/>
        <v>-</v>
      </c>
    </row>
    <row r="1907" spans="1:11" ht="20.100000000000001" customHeight="1" x14ac:dyDescent="0.3">
      <c r="A1907" s="39" t="s">
        <v>13</v>
      </c>
      <c r="B1907" s="39" t="s">
        <v>986</v>
      </c>
      <c r="C1907" s="61" t="s">
        <v>1011</v>
      </c>
      <c r="D1907" s="41" t="s">
        <v>9</v>
      </c>
      <c r="E1907" s="39" t="s">
        <v>884</v>
      </c>
      <c r="F1907" s="42">
        <v>-4.0999999999999996</v>
      </c>
      <c r="G1907" s="43">
        <v>-3.9</v>
      </c>
      <c r="H1907" s="44">
        <v>1</v>
      </c>
      <c r="I1907" s="39">
        <v>0</v>
      </c>
      <c r="K1907" s="46" t="str">
        <f t="shared" si="38"/>
        <v>-</v>
      </c>
    </row>
    <row r="1908" spans="1:11" ht="20.100000000000001" customHeight="1" x14ac:dyDescent="0.3">
      <c r="A1908" s="39" t="s">
        <v>1302</v>
      </c>
      <c r="B1908" s="39" t="s">
        <v>30</v>
      </c>
      <c r="C1908" s="61" t="s">
        <v>1202</v>
      </c>
      <c r="D1908" s="41">
        <v>1</v>
      </c>
      <c r="E1908" s="39" t="s">
        <v>885</v>
      </c>
      <c r="F1908" s="42">
        <v>0</v>
      </c>
      <c r="G1908" s="43">
        <v>0</v>
      </c>
      <c r="H1908" s="44">
        <v>1</v>
      </c>
      <c r="I1908" s="39">
        <v>0</v>
      </c>
      <c r="K1908" s="46">
        <f t="shared" si="38"/>
        <v>1</v>
      </c>
    </row>
    <row r="1909" spans="1:11" ht="20.100000000000001" customHeight="1" x14ac:dyDescent="0.3">
      <c r="A1909" s="39" t="s">
        <v>1302</v>
      </c>
      <c r="B1909" s="39" t="s">
        <v>27</v>
      </c>
      <c r="C1909" s="61" t="s">
        <v>1233</v>
      </c>
      <c r="D1909" s="41">
        <v>1</v>
      </c>
      <c r="E1909" s="39" t="s">
        <v>886</v>
      </c>
      <c r="F1909" s="42">
        <v>0</v>
      </c>
      <c r="G1909" s="43">
        <v>0</v>
      </c>
      <c r="H1909" s="44">
        <v>1</v>
      </c>
      <c r="I1909" s="39">
        <v>0</v>
      </c>
      <c r="K1909" s="46">
        <f t="shared" si="38"/>
        <v>1</v>
      </c>
    </row>
    <row r="1910" spans="1:11" ht="20.100000000000001" customHeight="1" x14ac:dyDescent="0.3">
      <c r="A1910" s="39" t="s">
        <v>16</v>
      </c>
      <c r="B1910" s="39" t="s">
        <v>1742</v>
      </c>
      <c r="C1910" s="61">
        <v>17</v>
      </c>
      <c r="D1910" s="41" t="s">
        <v>9</v>
      </c>
      <c r="E1910" s="39" t="s">
        <v>887</v>
      </c>
      <c r="F1910" s="42">
        <v>-100</v>
      </c>
      <c r="G1910" s="43">
        <v>100</v>
      </c>
      <c r="H1910" s="44">
        <v>1</v>
      </c>
      <c r="I1910" s="39">
        <v>0</v>
      </c>
      <c r="K1910" s="46" t="str">
        <f t="shared" si="38"/>
        <v>-</v>
      </c>
    </row>
    <row r="1911" spans="1:11" ht="20.100000000000001" customHeight="1" x14ac:dyDescent="0.3">
      <c r="A1911" s="39" t="s">
        <v>13</v>
      </c>
      <c r="B1911" s="39" t="s">
        <v>986</v>
      </c>
      <c r="C1911" s="61" t="s">
        <v>1012</v>
      </c>
      <c r="D1911" s="41" t="s">
        <v>9</v>
      </c>
      <c r="E1911" s="39" t="s">
        <v>887</v>
      </c>
      <c r="F1911" s="42">
        <v>-4.0999999999999996</v>
      </c>
      <c r="G1911" s="43">
        <v>-3.9</v>
      </c>
      <c r="H1911" s="44">
        <v>1</v>
      </c>
      <c r="I1911" s="39">
        <v>0</v>
      </c>
      <c r="K1911" s="46" t="str">
        <f t="shared" si="38"/>
        <v>-</v>
      </c>
    </row>
    <row r="1912" spans="1:11" ht="20.100000000000001" customHeight="1" x14ac:dyDescent="0.3">
      <c r="A1912" s="39" t="s">
        <v>1302</v>
      </c>
      <c r="B1912" s="39" t="s">
        <v>30</v>
      </c>
      <c r="C1912" s="61" t="s">
        <v>1233</v>
      </c>
      <c r="D1912" s="41">
        <v>1</v>
      </c>
      <c r="E1912" s="39" t="s">
        <v>888</v>
      </c>
      <c r="F1912" s="42">
        <v>0</v>
      </c>
      <c r="G1912" s="43">
        <v>0</v>
      </c>
      <c r="H1912" s="44">
        <v>1</v>
      </c>
      <c r="I1912" s="39">
        <v>0</v>
      </c>
      <c r="K1912" s="46">
        <f t="shared" si="38"/>
        <v>1</v>
      </c>
    </row>
    <row r="1913" spans="1:11" ht="20.100000000000001" customHeight="1" x14ac:dyDescent="0.3">
      <c r="A1913" s="39" t="s">
        <v>1302</v>
      </c>
      <c r="B1913" s="39" t="s">
        <v>27</v>
      </c>
      <c r="C1913" s="61">
        <v>3</v>
      </c>
      <c r="D1913" s="41">
        <v>5</v>
      </c>
      <c r="E1913" s="39" t="s">
        <v>889</v>
      </c>
      <c r="F1913" s="42">
        <v>0</v>
      </c>
      <c r="G1913" s="43">
        <v>0</v>
      </c>
      <c r="H1913" s="44">
        <v>1</v>
      </c>
      <c r="I1913" s="39">
        <v>0</v>
      </c>
      <c r="K1913" s="46">
        <f t="shared" si="38"/>
        <v>5</v>
      </c>
    </row>
    <row r="1914" spans="1:11" ht="20.100000000000001" customHeight="1" x14ac:dyDescent="0.3">
      <c r="A1914" s="39" t="s">
        <v>1302</v>
      </c>
      <c r="B1914" s="39" t="s">
        <v>27</v>
      </c>
      <c r="C1914" s="61">
        <v>17</v>
      </c>
      <c r="D1914" s="41">
        <v>4</v>
      </c>
      <c r="E1914" s="39" t="s">
        <v>889</v>
      </c>
      <c r="F1914" s="42">
        <v>0</v>
      </c>
      <c r="G1914" s="43">
        <v>0</v>
      </c>
      <c r="H1914" s="44">
        <v>1</v>
      </c>
      <c r="I1914" s="39">
        <v>0</v>
      </c>
      <c r="K1914" s="46">
        <f t="shared" si="38"/>
        <v>4</v>
      </c>
    </row>
    <row r="1915" spans="1:11" ht="20.100000000000001" customHeight="1" x14ac:dyDescent="0.3">
      <c r="A1915" s="39" t="s">
        <v>16</v>
      </c>
      <c r="B1915" s="39" t="s">
        <v>1742</v>
      </c>
      <c r="C1915" s="61">
        <v>18</v>
      </c>
      <c r="D1915" s="41" t="s">
        <v>9</v>
      </c>
      <c r="E1915" s="39" t="s">
        <v>890</v>
      </c>
      <c r="F1915" s="42">
        <v>-100</v>
      </c>
      <c r="G1915" s="43">
        <v>100</v>
      </c>
      <c r="H1915" s="44">
        <v>1</v>
      </c>
      <c r="I1915" s="39">
        <v>0</v>
      </c>
      <c r="K1915" s="46" t="str">
        <f t="shared" si="38"/>
        <v>-</v>
      </c>
    </row>
    <row r="1916" spans="1:11" ht="20.100000000000001" customHeight="1" x14ac:dyDescent="0.3">
      <c r="A1916" s="39" t="s">
        <v>13</v>
      </c>
      <c r="B1916" s="39" t="s">
        <v>986</v>
      </c>
      <c r="C1916" s="61" t="s">
        <v>1013</v>
      </c>
      <c r="D1916" s="41" t="s">
        <v>9</v>
      </c>
      <c r="E1916" s="39" t="s">
        <v>890</v>
      </c>
      <c r="F1916" s="42">
        <v>3.9</v>
      </c>
      <c r="G1916" s="43">
        <v>4.0999999999999996</v>
      </c>
      <c r="H1916" s="44">
        <v>1</v>
      </c>
      <c r="I1916" s="39">
        <v>0</v>
      </c>
      <c r="K1916" s="46" t="str">
        <f t="shared" si="38"/>
        <v>-</v>
      </c>
    </row>
    <row r="1917" spans="1:11" ht="20.100000000000001" customHeight="1" x14ac:dyDescent="0.3">
      <c r="A1917" s="39" t="s">
        <v>1302</v>
      </c>
      <c r="B1917" s="39" t="s">
        <v>30</v>
      </c>
      <c r="C1917" s="61">
        <v>17</v>
      </c>
      <c r="D1917" s="41">
        <v>4</v>
      </c>
      <c r="E1917" s="39" t="s">
        <v>891</v>
      </c>
      <c r="F1917" s="42">
        <v>0</v>
      </c>
      <c r="G1917" s="43">
        <v>0</v>
      </c>
      <c r="H1917" s="44">
        <v>1</v>
      </c>
      <c r="I1917" s="39">
        <v>0</v>
      </c>
      <c r="K1917" s="46">
        <f t="shared" si="38"/>
        <v>4</v>
      </c>
    </row>
    <row r="1918" spans="1:11" ht="20.100000000000001" customHeight="1" x14ac:dyDescent="0.3">
      <c r="A1918" s="39" t="s">
        <v>1302</v>
      </c>
      <c r="B1918" s="39" t="s">
        <v>30</v>
      </c>
      <c r="C1918" s="61">
        <v>3</v>
      </c>
      <c r="D1918" s="41">
        <v>5</v>
      </c>
      <c r="E1918" s="39" t="s">
        <v>891</v>
      </c>
      <c r="F1918" s="42">
        <v>0</v>
      </c>
      <c r="G1918" s="43">
        <v>0</v>
      </c>
      <c r="H1918" s="44">
        <v>1</v>
      </c>
      <c r="I1918" s="39">
        <v>0</v>
      </c>
      <c r="K1918" s="46">
        <f t="shared" si="38"/>
        <v>5</v>
      </c>
    </row>
    <row r="1919" spans="1:11" ht="20.100000000000001" customHeight="1" x14ac:dyDescent="0.3">
      <c r="A1919" s="39" t="s">
        <v>912</v>
      </c>
      <c r="B1919" s="39" t="s">
        <v>15</v>
      </c>
      <c r="C1919" s="61" t="s">
        <v>9</v>
      </c>
      <c r="D1919" s="41" t="s">
        <v>9</v>
      </c>
      <c r="E1919" s="39" t="s">
        <v>892</v>
      </c>
      <c r="F1919" s="42">
        <v>0</v>
      </c>
      <c r="G1919" s="43">
        <v>0</v>
      </c>
      <c r="H1919" s="44">
        <v>1</v>
      </c>
      <c r="I1919" s="39">
        <v>0</v>
      </c>
      <c r="K1919" s="46" t="str">
        <f t="shared" ref="K1919:K1974" si="39">IF(ISNUMBER(SEARCH("MK_", A1919)), IF(ISNUMBER(SEARCH("1", A1919)), 1, IF(ISNUMBER(SEARCH("2", A1919)), 2, IF(ISNUMBER(SEARCH("3", A1919)), 3, IF(ISNUMBER(SEARCH("4", A1919)), 4, IF(ISNUMBER(SEARCH("5", A1919)), 5, "-"))))),D1919)</f>
        <v>-</v>
      </c>
    </row>
    <row r="1920" spans="1:11" ht="20.100000000000001" customHeight="1" x14ac:dyDescent="0.3">
      <c r="A1920" s="39" t="s">
        <v>913</v>
      </c>
      <c r="B1920" s="39" t="s">
        <v>15</v>
      </c>
      <c r="C1920" s="61" t="s">
        <v>9</v>
      </c>
      <c r="D1920" s="41" t="s">
        <v>9</v>
      </c>
      <c r="E1920" s="39" t="s">
        <v>816</v>
      </c>
      <c r="F1920" s="42">
        <v>0</v>
      </c>
      <c r="G1920" s="43">
        <v>0</v>
      </c>
      <c r="H1920" s="44">
        <v>1</v>
      </c>
      <c r="I1920" s="39">
        <v>0</v>
      </c>
      <c r="K1920" s="46" t="str">
        <f t="shared" si="39"/>
        <v>-</v>
      </c>
    </row>
    <row r="1921" spans="1:11" ht="20.100000000000001" customHeight="1" x14ac:dyDescent="0.3">
      <c r="A1921" s="39" t="s">
        <v>1303</v>
      </c>
      <c r="B1921" s="39" t="s">
        <v>30</v>
      </c>
      <c r="C1921" s="61" t="s">
        <v>1250</v>
      </c>
      <c r="D1921" s="41" t="s">
        <v>9</v>
      </c>
      <c r="E1921" s="39" t="s">
        <v>1277</v>
      </c>
      <c r="F1921" s="42">
        <v>0</v>
      </c>
      <c r="G1921" s="43">
        <v>0</v>
      </c>
      <c r="H1921" s="44">
        <v>1</v>
      </c>
      <c r="I1921" s="39">
        <v>0</v>
      </c>
      <c r="K1921" s="46" t="str">
        <f t="shared" si="39"/>
        <v>-</v>
      </c>
    </row>
    <row r="1922" spans="1:11" ht="20.100000000000001" customHeight="1" x14ac:dyDescent="0.3">
      <c r="A1922" s="39" t="s">
        <v>1303</v>
      </c>
      <c r="B1922" s="39" t="s">
        <v>27</v>
      </c>
      <c r="C1922" s="61" t="s">
        <v>1275</v>
      </c>
      <c r="D1922" s="41" t="s">
        <v>9</v>
      </c>
      <c r="E1922" s="39" t="s">
        <v>1276</v>
      </c>
      <c r="F1922" s="42">
        <v>0</v>
      </c>
      <c r="G1922" s="43">
        <v>0</v>
      </c>
      <c r="H1922" s="44">
        <v>1</v>
      </c>
      <c r="I1922" s="39">
        <v>0</v>
      </c>
      <c r="K1922" s="46" t="str">
        <f t="shared" si="39"/>
        <v>-</v>
      </c>
    </row>
    <row r="1923" spans="1:11" ht="20.100000000000001" customHeight="1" x14ac:dyDescent="0.3">
      <c r="A1923" s="39" t="s">
        <v>1303</v>
      </c>
      <c r="B1923" s="39" t="s">
        <v>27</v>
      </c>
      <c r="C1923" s="61" t="s">
        <v>1263</v>
      </c>
      <c r="D1923" s="41" t="s">
        <v>9</v>
      </c>
      <c r="E1923" s="39" t="s">
        <v>893</v>
      </c>
      <c r="F1923" s="42">
        <v>0</v>
      </c>
      <c r="G1923" s="43">
        <v>0</v>
      </c>
      <c r="H1923" s="44">
        <v>1</v>
      </c>
      <c r="I1923" s="39">
        <v>0</v>
      </c>
      <c r="K1923" s="46" t="str">
        <f t="shared" si="39"/>
        <v>-</v>
      </c>
    </row>
    <row r="1924" spans="1:11" ht="20.100000000000001" customHeight="1" x14ac:dyDescent="0.3">
      <c r="A1924" s="39" t="s">
        <v>1302</v>
      </c>
      <c r="B1924" s="39" t="s">
        <v>27</v>
      </c>
      <c r="C1924" s="61">
        <v>9</v>
      </c>
      <c r="D1924" s="41">
        <v>2</v>
      </c>
      <c r="E1924" s="39" t="s">
        <v>1264</v>
      </c>
      <c r="F1924" s="42">
        <v>0</v>
      </c>
      <c r="G1924" s="43">
        <v>0</v>
      </c>
      <c r="H1924" s="44">
        <v>1</v>
      </c>
      <c r="I1924" s="39">
        <v>0</v>
      </c>
      <c r="K1924" s="46">
        <f t="shared" si="39"/>
        <v>2</v>
      </c>
    </row>
    <row r="1925" spans="1:11" ht="20.100000000000001" customHeight="1" x14ac:dyDescent="0.3">
      <c r="A1925" s="39" t="s">
        <v>1302</v>
      </c>
      <c r="B1925" s="39" t="s">
        <v>27</v>
      </c>
      <c r="C1925" s="61">
        <v>8</v>
      </c>
      <c r="D1925" s="41">
        <v>1</v>
      </c>
      <c r="E1925" s="39" t="s">
        <v>1264</v>
      </c>
      <c r="F1925" s="42">
        <v>0</v>
      </c>
      <c r="G1925" s="43">
        <v>0</v>
      </c>
      <c r="H1925" s="44">
        <v>1</v>
      </c>
      <c r="I1925" s="39">
        <v>0</v>
      </c>
      <c r="K1925" s="46">
        <f t="shared" si="39"/>
        <v>1</v>
      </c>
    </row>
    <row r="1926" spans="1:11" ht="20.100000000000001" customHeight="1" x14ac:dyDescent="0.3">
      <c r="A1926" s="39" t="s">
        <v>16</v>
      </c>
      <c r="B1926" s="39" t="s">
        <v>1742</v>
      </c>
      <c r="C1926" s="61" t="s">
        <v>1024</v>
      </c>
      <c r="D1926" s="41" t="s">
        <v>9</v>
      </c>
      <c r="E1926" s="39" t="s">
        <v>894</v>
      </c>
      <c r="F1926" s="42">
        <v>1.4999999999999999E-2</v>
      </c>
      <c r="G1926" s="43">
        <v>3.5000000000000003E-2</v>
      </c>
      <c r="H1926" s="44">
        <v>1</v>
      </c>
      <c r="I1926" s="39">
        <v>0</v>
      </c>
      <c r="K1926" s="46" t="str">
        <f t="shared" si="39"/>
        <v>-</v>
      </c>
    </row>
    <row r="1927" spans="1:11" ht="20.100000000000001" customHeight="1" x14ac:dyDescent="0.3">
      <c r="A1927" s="39" t="s">
        <v>1302</v>
      </c>
      <c r="B1927" s="39" t="s">
        <v>30</v>
      </c>
      <c r="C1927" s="61">
        <v>8</v>
      </c>
      <c r="D1927" s="41">
        <v>1</v>
      </c>
      <c r="E1927" s="39" t="s">
        <v>1265</v>
      </c>
      <c r="F1927" s="42">
        <v>0</v>
      </c>
      <c r="G1927" s="43">
        <v>0</v>
      </c>
      <c r="H1927" s="44">
        <v>1</v>
      </c>
      <c r="I1927" s="39">
        <v>0</v>
      </c>
      <c r="K1927" s="46">
        <f t="shared" si="39"/>
        <v>1</v>
      </c>
    </row>
    <row r="1928" spans="1:11" ht="20.100000000000001" customHeight="1" x14ac:dyDescent="0.3">
      <c r="A1928" s="39" t="s">
        <v>1302</v>
      </c>
      <c r="B1928" s="39" t="s">
        <v>30</v>
      </c>
      <c r="C1928" s="61">
        <v>9</v>
      </c>
      <c r="D1928" s="41">
        <v>2</v>
      </c>
      <c r="E1928" s="39" t="s">
        <v>1265</v>
      </c>
      <c r="F1928" s="42">
        <v>0</v>
      </c>
      <c r="G1928" s="43">
        <v>0</v>
      </c>
      <c r="H1928" s="44">
        <v>1</v>
      </c>
      <c r="I1928" s="39">
        <v>0</v>
      </c>
      <c r="K1928" s="46">
        <f t="shared" si="39"/>
        <v>2</v>
      </c>
    </row>
    <row r="1929" spans="1:11" ht="20.100000000000001" customHeight="1" x14ac:dyDescent="0.3">
      <c r="A1929" s="39" t="s">
        <v>1302</v>
      </c>
      <c r="B1929" s="39" t="s">
        <v>27</v>
      </c>
      <c r="C1929" s="61">
        <v>3</v>
      </c>
      <c r="D1929" s="41">
        <v>5</v>
      </c>
      <c r="E1929" s="39" t="s">
        <v>895</v>
      </c>
      <c r="F1929" s="42">
        <v>0</v>
      </c>
      <c r="G1929" s="43">
        <v>0</v>
      </c>
      <c r="H1929" s="44">
        <v>1</v>
      </c>
      <c r="I1929" s="39">
        <v>0</v>
      </c>
      <c r="K1929" s="46">
        <f t="shared" si="39"/>
        <v>5</v>
      </c>
    </row>
    <row r="1930" spans="1:11" ht="20.100000000000001" customHeight="1" x14ac:dyDescent="0.3">
      <c r="A1930" s="39" t="s">
        <v>1302</v>
      </c>
      <c r="B1930" s="39" t="s">
        <v>27</v>
      </c>
      <c r="C1930" s="61">
        <v>17</v>
      </c>
      <c r="D1930" s="41">
        <v>4</v>
      </c>
      <c r="E1930" s="39" t="s">
        <v>895</v>
      </c>
      <c r="F1930" s="42">
        <v>0</v>
      </c>
      <c r="G1930" s="43">
        <v>0</v>
      </c>
      <c r="H1930" s="44">
        <v>1</v>
      </c>
      <c r="I1930" s="39">
        <v>0</v>
      </c>
      <c r="K1930" s="46">
        <f t="shared" si="39"/>
        <v>4</v>
      </c>
    </row>
    <row r="1931" spans="1:11" ht="20.100000000000001" customHeight="1" x14ac:dyDescent="0.3">
      <c r="A1931" s="39" t="s">
        <v>16</v>
      </c>
      <c r="B1931" s="39" t="s">
        <v>347</v>
      </c>
      <c r="C1931" s="61" t="s">
        <v>1025</v>
      </c>
      <c r="D1931" s="41" t="s">
        <v>9</v>
      </c>
      <c r="E1931" s="39" t="s">
        <v>896</v>
      </c>
      <c r="F1931" s="42">
        <v>1.54</v>
      </c>
      <c r="G1931" s="43">
        <v>1.62</v>
      </c>
      <c r="H1931" s="44">
        <v>1</v>
      </c>
      <c r="I1931" s="39">
        <v>0</v>
      </c>
      <c r="K1931" s="46" t="str">
        <f t="shared" si="39"/>
        <v>-</v>
      </c>
    </row>
    <row r="1932" spans="1:11" ht="20.100000000000001" customHeight="1" x14ac:dyDescent="0.3">
      <c r="A1932" s="39" t="s">
        <v>13</v>
      </c>
      <c r="B1932" s="39" t="s">
        <v>1019</v>
      </c>
      <c r="C1932" s="61" t="s">
        <v>1023</v>
      </c>
      <c r="D1932" s="41" t="s">
        <v>1020</v>
      </c>
      <c r="E1932" s="39" t="s">
        <v>1266</v>
      </c>
      <c r="F1932" s="42">
        <v>0</v>
      </c>
      <c r="G1932" s="43">
        <v>0</v>
      </c>
      <c r="H1932" s="44">
        <v>1</v>
      </c>
      <c r="I1932" s="39">
        <v>0</v>
      </c>
      <c r="K1932" s="46" t="str">
        <f t="shared" si="39"/>
        <v>17,2</v>
      </c>
    </row>
    <row r="1933" spans="1:11" ht="20.100000000000001" customHeight="1" x14ac:dyDescent="0.3">
      <c r="A1933" s="39" t="s">
        <v>13</v>
      </c>
      <c r="B1933" s="39" t="s">
        <v>1021</v>
      </c>
      <c r="C1933" s="61" t="s">
        <v>1032</v>
      </c>
      <c r="D1933" s="41" t="s">
        <v>1388</v>
      </c>
      <c r="E1933" s="39" t="s">
        <v>1267</v>
      </c>
      <c r="F1933" s="42">
        <v>1.47</v>
      </c>
      <c r="G1933" s="43">
        <v>1.53</v>
      </c>
      <c r="H1933" s="44">
        <v>1</v>
      </c>
      <c r="I1933" s="39">
        <v>0</v>
      </c>
      <c r="K1933" s="46" t="str">
        <f t="shared" si="39"/>
        <v>U5</v>
      </c>
    </row>
    <row r="1934" spans="1:11" ht="20.100000000000001" customHeight="1" x14ac:dyDescent="0.3">
      <c r="A1934" s="39" t="s">
        <v>16</v>
      </c>
      <c r="B1934" s="39" t="s">
        <v>1741</v>
      </c>
      <c r="C1934" s="61" t="s">
        <v>9</v>
      </c>
      <c r="D1934" s="41" t="s">
        <v>9</v>
      </c>
      <c r="E1934" s="39" t="s">
        <v>897</v>
      </c>
      <c r="F1934" s="42">
        <v>0.32</v>
      </c>
      <c r="G1934" s="43">
        <v>0.36</v>
      </c>
      <c r="H1934" s="44">
        <v>1</v>
      </c>
      <c r="I1934" s="39">
        <v>0</v>
      </c>
      <c r="K1934" s="46" t="str">
        <f t="shared" si="39"/>
        <v>-</v>
      </c>
    </row>
    <row r="1935" spans="1:11" ht="20.100000000000001" customHeight="1" x14ac:dyDescent="0.3">
      <c r="A1935" s="39" t="s">
        <v>1302</v>
      </c>
      <c r="B1935" s="39" t="s">
        <v>30</v>
      </c>
      <c r="C1935" s="61">
        <v>17</v>
      </c>
      <c r="D1935" s="41">
        <v>4</v>
      </c>
      <c r="E1935" s="39" t="s">
        <v>898</v>
      </c>
      <c r="F1935" s="42">
        <v>0</v>
      </c>
      <c r="G1935" s="43">
        <v>0</v>
      </c>
      <c r="H1935" s="44">
        <v>1</v>
      </c>
      <c r="I1935" s="39">
        <v>0</v>
      </c>
      <c r="K1935" s="46">
        <f t="shared" si="39"/>
        <v>4</v>
      </c>
    </row>
    <row r="1936" spans="1:11" ht="20.100000000000001" customHeight="1" x14ac:dyDescent="0.3">
      <c r="A1936" s="39" t="s">
        <v>1302</v>
      </c>
      <c r="B1936" s="39" t="s">
        <v>30</v>
      </c>
      <c r="C1936" s="61">
        <v>3</v>
      </c>
      <c r="D1936" s="41">
        <v>5</v>
      </c>
      <c r="E1936" s="39" t="s">
        <v>1268</v>
      </c>
      <c r="F1936" s="42">
        <v>0</v>
      </c>
      <c r="G1936" s="43">
        <v>0</v>
      </c>
      <c r="H1936" s="44">
        <v>1</v>
      </c>
      <c r="I1936" s="39">
        <v>0</v>
      </c>
      <c r="K1936" s="46">
        <f t="shared" si="39"/>
        <v>5</v>
      </c>
    </row>
    <row r="1937" spans="1:11" ht="20.100000000000001" customHeight="1" x14ac:dyDescent="0.3">
      <c r="A1937" s="39" t="s">
        <v>13</v>
      </c>
      <c r="B1937" s="39" t="s">
        <v>986</v>
      </c>
      <c r="C1937" s="61" t="s">
        <v>1022</v>
      </c>
      <c r="D1937" s="41" t="s">
        <v>9</v>
      </c>
      <c r="E1937" s="39" t="s">
        <v>899</v>
      </c>
      <c r="F1937" s="42">
        <v>1.47</v>
      </c>
      <c r="G1937" s="43">
        <v>1.53</v>
      </c>
      <c r="H1937" s="44">
        <v>1</v>
      </c>
      <c r="I1937" s="39">
        <v>0</v>
      </c>
      <c r="K1937" s="46" t="str">
        <f t="shared" si="39"/>
        <v>-</v>
      </c>
    </row>
    <row r="1938" spans="1:11" ht="20.100000000000001" customHeight="1" x14ac:dyDescent="0.3">
      <c r="A1938" s="39" t="s">
        <v>1303</v>
      </c>
      <c r="B1938" s="39" t="s">
        <v>30</v>
      </c>
      <c r="C1938" s="61" t="s">
        <v>1275</v>
      </c>
      <c r="D1938" s="41" t="s">
        <v>9</v>
      </c>
      <c r="E1938" s="39" t="s">
        <v>1278</v>
      </c>
      <c r="F1938" s="42">
        <v>0</v>
      </c>
      <c r="G1938" s="43">
        <v>0</v>
      </c>
      <c r="H1938" s="44">
        <v>1</v>
      </c>
      <c r="I1938" s="39">
        <v>0</v>
      </c>
      <c r="K1938" s="46" t="str">
        <f t="shared" si="39"/>
        <v>-</v>
      </c>
    </row>
    <row r="1939" spans="1:11" ht="20.100000000000001" customHeight="1" x14ac:dyDescent="0.3">
      <c r="A1939" s="39" t="s">
        <v>1303</v>
      </c>
      <c r="B1939" s="39" t="s">
        <v>27</v>
      </c>
      <c r="C1939" s="61" t="s">
        <v>1280</v>
      </c>
      <c r="D1939" s="41" t="s">
        <v>9</v>
      </c>
      <c r="E1939" s="39" t="s">
        <v>1279</v>
      </c>
      <c r="F1939" s="42">
        <v>0</v>
      </c>
      <c r="G1939" s="43">
        <v>0</v>
      </c>
      <c r="H1939" s="44">
        <v>1</v>
      </c>
      <c r="I1939" s="39">
        <v>0</v>
      </c>
      <c r="K1939" s="46" t="str">
        <f t="shared" si="39"/>
        <v>-</v>
      </c>
    </row>
    <row r="1940" spans="1:11" ht="20.100000000000001" customHeight="1" x14ac:dyDescent="0.3">
      <c r="A1940" s="39" t="s">
        <v>1302</v>
      </c>
      <c r="B1940" s="39" t="s">
        <v>27</v>
      </c>
      <c r="C1940" s="61">
        <v>9</v>
      </c>
      <c r="D1940" s="41">
        <v>2</v>
      </c>
      <c r="E1940" s="39" t="s">
        <v>1269</v>
      </c>
      <c r="F1940" s="42">
        <v>0</v>
      </c>
      <c r="G1940" s="43">
        <v>0</v>
      </c>
      <c r="H1940" s="44">
        <v>1</v>
      </c>
      <c r="I1940" s="39">
        <v>0</v>
      </c>
      <c r="K1940" s="46">
        <f t="shared" si="39"/>
        <v>2</v>
      </c>
    </row>
    <row r="1941" spans="1:11" ht="20.100000000000001" customHeight="1" x14ac:dyDescent="0.3">
      <c r="A1941" s="39" t="s">
        <v>1302</v>
      </c>
      <c r="B1941" s="39" t="s">
        <v>27</v>
      </c>
      <c r="C1941" s="61">
        <v>8</v>
      </c>
      <c r="D1941" s="41">
        <v>1</v>
      </c>
      <c r="E1941" s="39" t="s">
        <v>1269</v>
      </c>
      <c r="F1941" s="42">
        <v>0</v>
      </c>
      <c r="G1941" s="43">
        <v>0</v>
      </c>
      <c r="H1941" s="44">
        <v>1</v>
      </c>
      <c r="I1941" s="39">
        <v>0</v>
      </c>
      <c r="K1941" s="46">
        <f t="shared" si="39"/>
        <v>1</v>
      </c>
    </row>
    <row r="1942" spans="1:11" ht="20.100000000000001" customHeight="1" x14ac:dyDescent="0.3">
      <c r="A1942" s="39" t="s">
        <v>16</v>
      </c>
      <c r="B1942" s="39" t="s">
        <v>1742</v>
      </c>
      <c r="C1942" s="61" t="s">
        <v>1026</v>
      </c>
      <c r="D1942" s="41" t="s">
        <v>9</v>
      </c>
      <c r="E1942" s="39" t="s">
        <v>900</v>
      </c>
      <c r="F1942" s="42">
        <v>0.15</v>
      </c>
      <c r="G1942" s="43">
        <v>0.19</v>
      </c>
      <c r="H1942" s="44">
        <v>1</v>
      </c>
      <c r="I1942" s="39">
        <v>0</v>
      </c>
      <c r="K1942" s="46" t="str">
        <f t="shared" si="39"/>
        <v>-</v>
      </c>
    </row>
    <row r="1943" spans="1:11" ht="20.100000000000001" customHeight="1" x14ac:dyDescent="0.3">
      <c r="A1943" s="39" t="s">
        <v>1302</v>
      </c>
      <c r="B1943" s="39" t="s">
        <v>30</v>
      </c>
      <c r="C1943" s="61">
        <v>8</v>
      </c>
      <c r="D1943" s="41">
        <v>1</v>
      </c>
      <c r="E1943" s="39" t="s">
        <v>1270</v>
      </c>
      <c r="F1943" s="42">
        <v>0</v>
      </c>
      <c r="G1943" s="43">
        <v>0</v>
      </c>
      <c r="H1943" s="44">
        <v>1</v>
      </c>
      <c r="I1943" s="39">
        <v>0</v>
      </c>
      <c r="K1943" s="46">
        <f t="shared" si="39"/>
        <v>1</v>
      </c>
    </row>
    <row r="1944" spans="1:11" ht="20.100000000000001" customHeight="1" x14ac:dyDescent="0.3">
      <c r="A1944" s="39" t="s">
        <v>1302</v>
      </c>
      <c r="B1944" s="39" t="s">
        <v>30</v>
      </c>
      <c r="C1944" s="61">
        <v>9</v>
      </c>
      <c r="D1944" s="41">
        <v>2</v>
      </c>
      <c r="E1944" s="39" t="s">
        <v>1270</v>
      </c>
      <c r="F1944" s="42">
        <v>0</v>
      </c>
      <c r="G1944" s="43">
        <v>0</v>
      </c>
      <c r="H1944" s="44">
        <v>1</v>
      </c>
      <c r="I1944" s="39">
        <v>0</v>
      </c>
      <c r="K1944" s="46">
        <f t="shared" si="39"/>
        <v>2</v>
      </c>
    </row>
    <row r="1945" spans="1:11" ht="20.100000000000001" customHeight="1" x14ac:dyDescent="0.3">
      <c r="A1945" s="39" t="s">
        <v>1302</v>
      </c>
      <c r="B1945" s="39" t="s">
        <v>27</v>
      </c>
      <c r="C1945" s="61">
        <v>4</v>
      </c>
      <c r="D1945" s="41">
        <v>5</v>
      </c>
      <c r="E1945" s="39" t="s">
        <v>901</v>
      </c>
      <c r="F1945" s="42">
        <v>0</v>
      </c>
      <c r="G1945" s="43">
        <v>0</v>
      </c>
      <c r="H1945" s="44">
        <v>1</v>
      </c>
      <c r="I1945" s="39">
        <v>0</v>
      </c>
      <c r="K1945" s="46">
        <f t="shared" si="39"/>
        <v>5</v>
      </c>
    </row>
    <row r="1946" spans="1:11" ht="20.100000000000001" customHeight="1" x14ac:dyDescent="0.3">
      <c r="A1946" s="39" t="s">
        <v>1302</v>
      </c>
      <c r="B1946" s="39" t="s">
        <v>27</v>
      </c>
      <c r="C1946" s="61">
        <v>17</v>
      </c>
      <c r="D1946" s="41">
        <v>4</v>
      </c>
      <c r="E1946" s="39" t="s">
        <v>901</v>
      </c>
      <c r="F1946" s="42">
        <v>0</v>
      </c>
      <c r="G1946" s="43">
        <v>0</v>
      </c>
      <c r="H1946" s="44">
        <v>1</v>
      </c>
      <c r="I1946" s="39">
        <v>0</v>
      </c>
      <c r="K1946" s="46">
        <f t="shared" si="39"/>
        <v>4</v>
      </c>
    </row>
    <row r="1947" spans="1:11" ht="20.100000000000001" customHeight="1" x14ac:dyDescent="0.3">
      <c r="A1947" s="39" t="s">
        <v>16</v>
      </c>
      <c r="B1947" s="39" t="s">
        <v>347</v>
      </c>
      <c r="C1947" s="61" t="s">
        <v>1031</v>
      </c>
      <c r="D1947" s="41" t="s">
        <v>9</v>
      </c>
      <c r="E1947" s="39" t="s">
        <v>902</v>
      </c>
      <c r="F1947" s="42">
        <v>1.66</v>
      </c>
      <c r="G1947" s="43">
        <v>1.72</v>
      </c>
      <c r="H1947" s="44">
        <v>1</v>
      </c>
      <c r="I1947" s="39">
        <v>0</v>
      </c>
      <c r="K1947" s="46" t="str">
        <f t="shared" si="39"/>
        <v>-</v>
      </c>
    </row>
    <row r="1948" spans="1:11" ht="20.100000000000001" customHeight="1" x14ac:dyDescent="0.3">
      <c r="A1948" s="39" t="s">
        <v>13</v>
      </c>
      <c r="B1948" s="39" t="s">
        <v>1019</v>
      </c>
      <c r="C1948" s="61" t="s">
        <v>1033</v>
      </c>
      <c r="D1948" s="41" t="s">
        <v>1034</v>
      </c>
      <c r="E1948" s="39" t="s">
        <v>1271</v>
      </c>
      <c r="F1948" s="42">
        <v>0</v>
      </c>
      <c r="G1948" s="43">
        <v>0</v>
      </c>
      <c r="H1948" s="44">
        <v>1</v>
      </c>
      <c r="I1948" s="39">
        <v>0</v>
      </c>
      <c r="K1948" s="46" t="str">
        <f t="shared" si="39"/>
        <v>120,0</v>
      </c>
    </row>
    <row r="1949" spans="1:11" ht="20.100000000000001" customHeight="1" x14ac:dyDescent="0.3">
      <c r="A1949" s="39" t="s">
        <v>13</v>
      </c>
      <c r="B1949" s="39" t="s">
        <v>1021</v>
      </c>
      <c r="C1949" s="61" t="s">
        <v>1035</v>
      </c>
      <c r="D1949" s="41" t="s">
        <v>1389</v>
      </c>
      <c r="E1949" s="39" t="s">
        <v>1272</v>
      </c>
      <c r="F1949" s="42">
        <v>1.47</v>
      </c>
      <c r="G1949" s="43">
        <v>1.53</v>
      </c>
      <c r="H1949" s="44">
        <v>1</v>
      </c>
      <c r="I1949" s="39">
        <v>0</v>
      </c>
      <c r="K1949" s="46" t="str">
        <f t="shared" si="39"/>
        <v>U7</v>
      </c>
    </row>
    <row r="1950" spans="1:11" ht="20.100000000000001" customHeight="1" x14ac:dyDescent="0.3">
      <c r="A1950" s="39" t="s">
        <v>1302</v>
      </c>
      <c r="B1950" s="39" t="s">
        <v>30</v>
      </c>
      <c r="C1950" s="61">
        <v>17</v>
      </c>
      <c r="D1950" s="41">
        <v>4</v>
      </c>
      <c r="E1950" s="39" t="s">
        <v>903</v>
      </c>
      <c r="F1950" s="42">
        <v>0</v>
      </c>
      <c r="G1950" s="43">
        <v>0</v>
      </c>
      <c r="H1950" s="44">
        <v>1</v>
      </c>
      <c r="I1950" s="39">
        <v>0</v>
      </c>
      <c r="K1950" s="46">
        <f t="shared" si="39"/>
        <v>4</v>
      </c>
    </row>
    <row r="1951" spans="1:11" ht="20.100000000000001" customHeight="1" x14ac:dyDescent="0.3">
      <c r="A1951" s="39" t="s">
        <v>1302</v>
      </c>
      <c r="B1951" s="39" t="s">
        <v>30</v>
      </c>
      <c r="C1951" s="61">
        <v>4</v>
      </c>
      <c r="D1951" s="41">
        <v>5</v>
      </c>
      <c r="E1951" s="39" t="s">
        <v>903</v>
      </c>
      <c r="F1951" s="42">
        <v>0</v>
      </c>
      <c r="G1951" s="43">
        <v>0</v>
      </c>
      <c r="H1951" s="44">
        <v>1</v>
      </c>
      <c r="I1951" s="39">
        <v>0</v>
      </c>
      <c r="K1951" s="46">
        <f t="shared" si="39"/>
        <v>5</v>
      </c>
    </row>
    <row r="1952" spans="1:11" ht="20.100000000000001" customHeight="1" x14ac:dyDescent="0.3">
      <c r="A1952" s="39" t="s">
        <v>1302</v>
      </c>
      <c r="B1952" s="39" t="s">
        <v>27</v>
      </c>
      <c r="C1952" s="61">
        <v>3</v>
      </c>
      <c r="D1952" s="41">
        <v>5</v>
      </c>
      <c r="E1952" s="39" t="s">
        <v>904</v>
      </c>
      <c r="F1952" s="42">
        <v>0</v>
      </c>
      <c r="G1952" s="43">
        <v>0</v>
      </c>
      <c r="H1952" s="44">
        <v>1</v>
      </c>
      <c r="I1952" s="39">
        <v>0</v>
      </c>
      <c r="K1952" s="46">
        <f t="shared" si="39"/>
        <v>5</v>
      </c>
    </row>
    <row r="1953" spans="1:11" ht="20.100000000000001" customHeight="1" x14ac:dyDescent="0.3">
      <c r="A1953" s="39" t="s">
        <v>1302</v>
      </c>
      <c r="B1953" s="39" t="s">
        <v>27</v>
      </c>
      <c r="C1953" s="61">
        <v>17</v>
      </c>
      <c r="D1953" s="41">
        <v>4</v>
      </c>
      <c r="E1953" s="39" t="s">
        <v>904</v>
      </c>
      <c r="F1953" s="42">
        <v>0</v>
      </c>
      <c r="G1953" s="43">
        <v>0</v>
      </c>
      <c r="H1953" s="44">
        <v>1</v>
      </c>
      <c r="I1953" s="39">
        <v>0</v>
      </c>
      <c r="K1953" s="46">
        <f t="shared" si="39"/>
        <v>4</v>
      </c>
    </row>
    <row r="1954" spans="1:11" ht="20.100000000000001" customHeight="1" x14ac:dyDescent="0.3">
      <c r="A1954" s="39" t="s">
        <v>16</v>
      </c>
      <c r="B1954" s="39" t="s">
        <v>1741</v>
      </c>
      <c r="C1954" s="61" t="s">
        <v>9</v>
      </c>
      <c r="D1954" s="41" t="s">
        <v>9</v>
      </c>
      <c r="E1954" s="39" t="s">
        <v>905</v>
      </c>
      <c r="F1954" s="42">
        <v>2.36</v>
      </c>
      <c r="G1954" s="43">
        <v>2.46</v>
      </c>
      <c r="H1954" s="44">
        <v>1</v>
      </c>
      <c r="I1954" s="39">
        <v>0</v>
      </c>
      <c r="K1954" s="46" t="str">
        <f t="shared" si="39"/>
        <v>-</v>
      </c>
    </row>
    <row r="1955" spans="1:11" ht="20.100000000000001" customHeight="1" x14ac:dyDescent="0.3">
      <c r="A1955" s="39" t="s">
        <v>1302</v>
      </c>
      <c r="B1955" s="39" t="s">
        <v>30</v>
      </c>
      <c r="C1955" s="61">
        <v>17</v>
      </c>
      <c r="D1955" s="41">
        <v>4</v>
      </c>
      <c r="E1955" s="39" t="s">
        <v>906</v>
      </c>
      <c r="F1955" s="42">
        <v>0</v>
      </c>
      <c r="G1955" s="43">
        <v>0</v>
      </c>
      <c r="H1955" s="44">
        <v>1</v>
      </c>
      <c r="I1955" s="39">
        <v>0</v>
      </c>
      <c r="K1955" s="46">
        <f t="shared" si="39"/>
        <v>4</v>
      </c>
    </row>
    <row r="1956" spans="1:11" ht="20.100000000000001" customHeight="1" x14ac:dyDescent="0.3">
      <c r="A1956" s="39" t="s">
        <v>1302</v>
      </c>
      <c r="B1956" s="39" t="s">
        <v>30</v>
      </c>
      <c r="C1956" s="61">
        <v>3</v>
      </c>
      <c r="D1956" s="41">
        <v>5</v>
      </c>
      <c r="E1956" s="39" t="s">
        <v>906</v>
      </c>
      <c r="F1956" s="42">
        <v>0</v>
      </c>
      <c r="G1956" s="43">
        <v>0</v>
      </c>
      <c r="H1956" s="44">
        <v>1</v>
      </c>
      <c r="I1956" s="39">
        <v>0</v>
      </c>
      <c r="K1956" s="46">
        <f t="shared" si="39"/>
        <v>5</v>
      </c>
    </row>
    <row r="1957" spans="1:11" ht="20.100000000000001" customHeight="1" x14ac:dyDescent="0.3">
      <c r="A1957" s="39" t="s">
        <v>13</v>
      </c>
      <c r="B1957" s="39" t="s">
        <v>986</v>
      </c>
      <c r="C1957" s="61" t="s">
        <v>1338</v>
      </c>
      <c r="D1957" s="41" t="s">
        <v>9</v>
      </c>
      <c r="E1957" s="39" t="s">
        <v>907</v>
      </c>
      <c r="F1957" s="42">
        <v>1.47</v>
      </c>
      <c r="G1957" s="43">
        <v>1.53</v>
      </c>
      <c r="H1957" s="44">
        <v>1</v>
      </c>
      <c r="I1957" s="39">
        <v>0</v>
      </c>
      <c r="K1957" s="46" t="str">
        <f t="shared" si="39"/>
        <v>-</v>
      </c>
    </row>
    <row r="1958" spans="1:11" ht="20.100000000000001" customHeight="1" x14ac:dyDescent="0.3">
      <c r="A1958" s="39" t="s">
        <v>1303</v>
      </c>
      <c r="B1958" s="39" t="s">
        <v>30</v>
      </c>
      <c r="C1958" s="61" t="s">
        <v>1280</v>
      </c>
      <c r="D1958" s="41" t="s">
        <v>9</v>
      </c>
      <c r="E1958" s="39" t="s">
        <v>1281</v>
      </c>
      <c r="F1958" s="42">
        <v>0</v>
      </c>
      <c r="G1958" s="43">
        <v>0</v>
      </c>
      <c r="H1958" s="44">
        <v>1</v>
      </c>
      <c r="I1958" s="39">
        <v>0</v>
      </c>
      <c r="K1958" s="46" t="str">
        <f t="shared" si="39"/>
        <v>-</v>
      </c>
    </row>
    <row r="1959" spans="1:11" ht="20.100000000000001" customHeight="1" x14ac:dyDescent="0.3">
      <c r="A1959" s="39" t="s">
        <v>1303</v>
      </c>
      <c r="B1959" s="39" t="s">
        <v>30</v>
      </c>
      <c r="C1959" s="61" t="s">
        <v>1263</v>
      </c>
      <c r="D1959" s="41" t="s">
        <v>9</v>
      </c>
      <c r="E1959" s="39" t="s">
        <v>1359</v>
      </c>
      <c r="F1959" s="42">
        <v>0</v>
      </c>
      <c r="G1959" s="43">
        <v>0</v>
      </c>
      <c r="H1959" s="44">
        <v>1</v>
      </c>
      <c r="I1959" s="39">
        <v>0</v>
      </c>
      <c r="K1959" s="46" t="str">
        <f t="shared" si="39"/>
        <v>-</v>
      </c>
    </row>
    <row r="1960" spans="1:11" ht="20.100000000000001" customHeight="1" x14ac:dyDescent="0.3">
      <c r="A1960" s="39" t="s">
        <v>1302</v>
      </c>
      <c r="B1960" s="39" t="s">
        <v>27</v>
      </c>
      <c r="C1960" s="61">
        <v>9</v>
      </c>
      <c r="D1960" s="41">
        <v>2</v>
      </c>
      <c r="E1960" s="39" t="s">
        <v>1360</v>
      </c>
      <c r="F1960" s="42">
        <v>0</v>
      </c>
      <c r="G1960" s="43">
        <v>0</v>
      </c>
      <c r="H1960" s="44">
        <v>1</v>
      </c>
      <c r="I1960" s="39">
        <v>0</v>
      </c>
      <c r="K1960" s="46">
        <f t="shared" si="39"/>
        <v>2</v>
      </c>
    </row>
    <row r="1961" spans="1:11" ht="20.100000000000001" customHeight="1" x14ac:dyDescent="0.3">
      <c r="A1961" s="39" t="s">
        <v>1302</v>
      </c>
      <c r="B1961" s="39" t="s">
        <v>27</v>
      </c>
      <c r="C1961" s="61">
        <v>8</v>
      </c>
      <c r="D1961" s="41">
        <v>1</v>
      </c>
      <c r="E1961" s="39" t="s">
        <v>1360</v>
      </c>
      <c r="F1961" s="42">
        <v>0</v>
      </c>
      <c r="G1961" s="43">
        <v>0</v>
      </c>
      <c r="H1961" s="44">
        <v>1</v>
      </c>
      <c r="I1961" s="39">
        <v>0</v>
      </c>
      <c r="K1961" s="46">
        <f t="shared" si="39"/>
        <v>1</v>
      </c>
    </row>
    <row r="1962" spans="1:11" ht="20.100000000000001" customHeight="1" x14ac:dyDescent="0.3">
      <c r="A1962" s="39" t="s">
        <v>16</v>
      </c>
      <c r="B1962" s="39" t="s">
        <v>1741</v>
      </c>
      <c r="C1962" s="61" t="s">
        <v>9</v>
      </c>
      <c r="D1962" s="41" t="s">
        <v>9</v>
      </c>
      <c r="E1962" s="39" t="s">
        <v>1361</v>
      </c>
      <c r="F1962" s="42">
        <v>0.13</v>
      </c>
      <c r="G1962" s="43">
        <v>0.15</v>
      </c>
      <c r="H1962" s="44">
        <v>1</v>
      </c>
      <c r="I1962" s="39">
        <v>0</v>
      </c>
      <c r="K1962" s="46" t="str">
        <f t="shared" si="39"/>
        <v>-</v>
      </c>
    </row>
    <row r="1963" spans="1:11" ht="20.100000000000001" customHeight="1" x14ac:dyDescent="0.3">
      <c r="A1963" s="39" t="s">
        <v>1302</v>
      </c>
      <c r="B1963" s="39" t="s">
        <v>30</v>
      </c>
      <c r="C1963" s="61">
        <v>8</v>
      </c>
      <c r="D1963" s="41">
        <v>1</v>
      </c>
      <c r="E1963" s="39" t="s">
        <v>1362</v>
      </c>
      <c r="F1963" s="42">
        <v>0</v>
      </c>
      <c r="G1963" s="43">
        <v>0</v>
      </c>
      <c r="H1963" s="44">
        <v>1</v>
      </c>
      <c r="I1963" s="39">
        <v>0</v>
      </c>
      <c r="K1963" s="46">
        <f t="shared" si="39"/>
        <v>1</v>
      </c>
    </row>
    <row r="1964" spans="1:11" ht="20.100000000000001" customHeight="1" x14ac:dyDescent="0.3">
      <c r="A1964" s="39" t="s">
        <v>1302</v>
      </c>
      <c r="B1964" s="39" t="s">
        <v>30</v>
      </c>
      <c r="C1964" s="61">
        <v>9</v>
      </c>
      <c r="D1964" s="41">
        <v>2</v>
      </c>
      <c r="E1964" s="39" t="s">
        <v>1362</v>
      </c>
      <c r="F1964" s="42">
        <v>0</v>
      </c>
      <c r="G1964" s="43">
        <v>0</v>
      </c>
      <c r="H1964" s="44">
        <v>1</v>
      </c>
      <c r="I1964" s="39">
        <v>0</v>
      </c>
      <c r="K1964" s="46">
        <f t="shared" si="39"/>
        <v>2</v>
      </c>
    </row>
    <row r="1965" spans="1:11" ht="20.100000000000001" customHeight="1" x14ac:dyDescent="0.3">
      <c r="A1965" s="39" t="s">
        <v>1302</v>
      </c>
      <c r="B1965" s="39" t="s">
        <v>27</v>
      </c>
      <c r="C1965" s="61">
        <v>17</v>
      </c>
      <c r="D1965" s="41">
        <v>4</v>
      </c>
      <c r="E1965" s="39" t="s">
        <v>1363</v>
      </c>
      <c r="F1965" s="42">
        <v>0</v>
      </c>
      <c r="G1965" s="43">
        <v>0</v>
      </c>
      <c r="H1965" s="44">
        <v>1</v>
      </c>
      <c r="I1965" s="39">
        <v>0</v>
      </c>
      <c r="K1965" s="46">
        <f t="shared" si="39"/>
        <v>4</v>
      </c>
    </row>
    <row r="1966" spans="1:11" ht="20.100000000000001" customHeight="1" x14ac:dyDescent="0.3">
      <c r="A1966" s="39" t="s">
        <v>1302</v>
      </c>
      <c r="B1966" s="39" t="s">
        <v>27</v>
      </c>
      <c r="C1966" s="61">
        <v>4</v>
      </c>
      <c r="D1966" s="41">
        <v>5</v>
      </c>
      <c r="E1966" s="39" t="s">
        <v>1363</v>
      </c>
      <c r="F1966" s="42">
        <v>0</v>
      </c>
      <c r="G1966" s="43">
        <v>0</v>
      </c>
      <c r="H1966" s="44">
        <v>1</v>
      </c>
      <c r="I1966" s="39">
        <v>0</v>
      </c>
      <c r="K1966" s="46">
        <f t="shared" si="39"/>
        <v>5</v>
      </c>
    </row>
    <row r="1967" spans="1:11" ht="20.100000000000001" customHeight="1" x14ac:dyDescent="0.3">
      <c r="A1967" s="39" t="s">
        <v>16</v>
      </c>
      <c r="B1967" s="39" t="s">
        <v>18</v>
      </c>
      <c r="C1967" s="61" t="s">
        <v>9</v>
      </c>
      <c r="D1967" s="41" t="s">
        <v>9</v>
      </c>
      <c r="E1967" s="39" t="s">
        <v>1364</v>
      </c>
      <c r="F1967" s="42">
        <v>1.64</v>
      </c>
      <c r="G1967" s="43">
        <v>1.7</v>
      </c>
      <c r="H1967" s="44">
        <v>1</v>
      </c>
      <c r="I1967" s="39">
        <v>0</v>
      </c>
      <c r="K1967" s="46" t="str">
        <f t="shared" si="39"/>
        <v>-</v>
      </c>
    </row>
    <row r="1968" spans="1:11" ht="20.100000000000001" customHeight="1" x14ac:dyDescent="0.3">
      <c r="A1968" s="39" t="s">
        <v>1302</v>
      </c>
      <c r="B1968" s="39" t="s">
        <v>30</v>
      </c>
      <c r="C1968" s="61">
        <v>4</v>
      </c>
      <c r="D1968" s="41">
        <v>5</v>
      </c>
      <c r="E1968" s="39" t="s">
        <v>1365</v>
      </c>
      <c r="F1968" s="42">
        <v>0</v>
      </c>
      <c r="G1968" s="43">
        <v>0</v>
      </c>
      <c r="H1968" s="44">
        <v>1</v>
      </c>
      <c r="I1968" s="39">
        <v>0</v>
      </c>
      <c r="K1968" s="46">
        <f t="shared" si="39"/>
        <v>5</v>
      </c>
    </row>
    <row r="1969" spans="1:1024" ht="20.100000000000001" customHeight="1" x14ac:dyDescent="0.3">
      <c r="A1969" s="39" t="s">
        <v>1302</v>
      </c>
      <c r="B1969" s="39" t="s">
        <v>27</v>
      </c>
      <c r="C1969" s="61">
        <v>3</v>
      </c>
      <c r="D1969" s="41">
        <v>5</v>
      </c>
      <c r="E1969" s="39" t="s">
        <v>1363</v>
      </c>
      <c r="F1969" s="42">
        <v>0</v>
      </c>
      <c r="G1969" s="43">
        <v>0</v>
      </c>
      <c r="H1969" s="44">
        <v>1</v>
      </c>
      <c r="I1969" s="39">
        <v>0</v>
      </c>
      <c r="K1969" s="46">
        <f t="shared" si="39"/>
        <v>5</v>
      </c>
    </row>
    <row r="1970" spans="1:1024" ht="20.100000000000001" customHeight="1" x14ac:dyDescent="0.3">
      <c r="A1970" s="39" t="s">
        <v>16</v>
      </c>
      <c r="B1970" s="39" t="s">
        <v>1741</v>
      </c>
      <c r="C1970" s="61" t="s">
        <v>9</v>
      </c>
      <c r="D1970" s="41" t="s">
        <v>9</v>
      </c>
      <c r="E1970" s="39" t="s">
        <v>1366</v>
      </c>
      <c r="F1970" s="42">
        <v>1.95</v>
      </c>
      <c r="G1970" s="43">
        <v>2.0499999999999998</v>
      </c>
      <c r="H1970" s="44">
        <v>1</v>
      </c>
      <c r="I1970" s="39">
        <v>0</v>
      </c>
      <c r="K1970" s="46" t="str">
        <f t="shared" si="39"/>
        <v>-</v>
      </c>
    </row>
    <row r="1971" spans="1:1024" ht="20.100000000000001" customHeight="1" x14ac:dyDescent="0.3">
      <c r="A1971" s="39" t="s">
        <v>1302</v>
      </c>
      <c r="B1971" s="39" t="s">
        <v>30</v>
      </c>
      <c r="C1971" s="61">
        <v>3</v>
      </c>
      <c r="D1971" s="41">
        <v>5</v>
      </c>
      <c r="E1971" s="39" t="s">
        <v>1365</v>
      </c>
      <c r="F1971" s="42">
        <v>0</v>
      </c>
      <c r="G1971" s="43">
        <v>0</v>
      </c>
      <c r="H1971" s="44">
        <v>1</v>
      </c>
      <c r="I1971" s="39">
        <v>0</v>
      </c>
      <c r="K1971" s="46">
        <f t="shared" si="39"/>
        <v>5</v>
      </c>
    </row>
    <row r="1972" spans="1:1024" ht="20.100000000000001" customHeight="1" x14ac:dyDescent="0.3">
      <c r="A1972" s="39" t="s">
        <v>1302</v>
      </c>
      <c r="B1972" s="39" t="s">
        <v>30</v>
      </c>
      <c r="C1972" s="61">
        <v>17</v>
      </c>
      <c r="D1972" s="41">
        <v>4</v>
      </c>
      <c r="E1972" s="39" t="s">
        <v>1365</v>
      </c>
      <c r="F1972" s="42">
        <v>0</v>
      </c>
      <c r="G1972" s="43">
        <v>0</v>
      </c>
      <c r="H1972" s="44">
        <v>1</v>
      </c>
      <c r="I1972" s="39">
        <v>0</v>
      </c>
      <c r="K1972" s="46">
        <f t="shared" si="39"/>
        <v>4</v>
      </c>
    </row>
    <row r="1973" spans="1:1024" ht="20.100000000000001" customHeight="1" x14ac:dyDescent="0.3">
      <c r="A1973" s="39" t="s">
        <v>1302</v>
      </c>
      <c r="B1973" s="39" t="s">
        <v>30</v>
      </c>
      <c r="C1973" s="61" t="s">
        <v>1153</v>
      </c>
      <c r="D1973" s="41">
        <v>5</v>
      </c>
      <c r="E1973" s="39" t="s">
        <v>1367</v>
      </c>
      <c r="F1973" s="42">
        <v>0</v>
      </c>
      <c r="G1973" s="43">
        <v>0</v>
      </c>
      <c r="H1973" s="44">
        <v>1</v>
      </c>
      <c r="I1973" s="39">
        <v>0</v>
      </c>
      <c r="K1973" s="46">
        <f t="shared" si="39"/>
        <v>5</v>
      </c>
    </row>
    <row r="1974" spans="1:1024" ht="20.100000000000001" customHeight="1" x14ac:dyDescent="0.3">
      <c r="A1974" s="39" t="s">
        <v>1302</v>
      </c>
      <c r="B1974" s="39" t="s">
        <v>30</v>
      </c>
      <c r="C1974" s="61" t="s">
        <v>1274</v>
      </c>
      <c r="D1974" s="41">
        <v>1</v>
      </c>
      <c r="E1974" s="39" t="s">
        <v>1368</v>
      </c>
      <c r="F1974" s="42">
        <v>0</v>
      </c>
      <c r="G1974" s="43">
        <v>0</v>
      </c>
      <c r="H1974" s="44">
        <v>1</v>
      </c>
      <c r="I1974" s="39">
        <v>0</v>
      </c>
      <c r="K1974" s="46">
        <f t="shared" si="39"/>
        <v>1</v>
      </c>
    </row>
    <row r="1975" spans="1:1024" s="17" customFormat="1" ht="35.1" customHeight="1" x14ac:dyDescent="0.25">
      <c r="A1975" s="9" t="s">
        <v>1347</v>
      </c>
      <c r="B1975" s="9" t="s">
        <v>15</v>
      </c>
      <c r="C1975" s="59" t="s">
        <v>9</v>
      </c>
      <c r="D1975" s="10" t="s">
        <v>9</v>
      </c>
      <c r="E1975" s="9" t="s">
        <v>1374</v>
      </c>
      <c r="F1975" s="11">
        <v>0</v>
      </c>
      <c r="G1975" s="12">
        <v>0</v>
      </c>
      <c r="H1975" s="13">
        <v>1</v>
      </c>
      <c r="I1975" s="10">
        <v>1</v>
      </c>
      <c r="AMH1975" s="18"/>
      <c r="AMI1975" s="18"/>
      <c r="AMJ1975" s="18"/>
    </row>
    <row r="1976" spans="1:1024" s="17" customFormat="1" ht="35.1" customHeight="1" x14ac:dyDescent="0.25">
      <c r="A1976" s="9" t="s">
        <v>1347</v>
      </c>
      <c r="B1976" s="9" t="s">
        <v>15</v>
      </c>
      <c r="C1976" s="59" t="s">
        <v>9</v>
      </c>
      <c r="D1976" s="10" t="s">
        <v>9</v>
      </c>
      <c r="E1976" s="9" t="s">
        <v>1375</v>
      </c>
      <c r="F1976" s="11">
        <v>0</v>
      </c>
      <c r="G1976" s="12">
        <v>0</v>
      </c>
      <c r="H1976" s="13">
        <v>1</v>
      </c>
      <c r="I1976" s="10">
        <v>1</v>
      </c>
      <c r="AMH1976" s="18"/>
      <c r="AMI1976" s="18"/>
      <c r="AMJ1976" s="18"/>
    </row>
    <row r="1977" spans="1:1024" s="17" customFormat="1" ht="35.1" customHeight="1" x14ac:dyDescent="0.25">
      <c r="A1977" s="9" t="s">
        <v>1347</v>
      </c>
      <c r="B1977" s="9" t="s">
        <v>15</v>
      </c>
      <c r="C1977" s="59" t="s">
        <v>9</v>
      </c>
      <c r="D1977" s="10" t="s">
        <v>9</v>
      </c>
      <c r="E1977" s="9" t="s">
        <v>1376</v>
      </c>
      <c r="F1977" s="11">
        <v>0</v>
      </c>
      <c r="G1977" s="12">
        <v>0</v>
      </c>
      <c r="H1977" s="13">
        <v>1</v>
      </c>
      <c r="I1977" s="10">
        <v>1</v>
      </c>
      <c r="AMH1977" s="18"/>
      <c r="AMI1977" s="18"/>
      <c r="AMJ1977" s="18"/>
    </row>
    <row r="1978" spans="1:1024" ht="20.100000000000001" customHeight="1" x14ac:dyDescent="0.3">
      <c r="A1978" s="39" t="s">
        <v>1302</v>
      </c>
      <c r="B1978" s="39" t="s">
        <v>1377</v>
      </c>
      <c r="C1978" s="61" t="s">
        <v>9</v>
      </c>
      <c r="D1978" s="41" t="s">
        <v>9</v>
      </c>
      <c r="E1978" s="39" t="s">
        <v>1378</v>
      </c>
      <c r="F1978" s="42">
        <v>0</v>
      </c>
      <c r="G1978" s="43">
        <v>0</v>
      </c>
      <c r="H1978" s="44">
        <v>1</v>
      </c>
      <c r="I1978" s="39">
        <v>0</v>
      </c>
      <c r="K1978" s="46" t="str">
        <f t="shared" ref="K1978" si="40">IF(ISNUMBER(SEARCH("MK_", A1978)), IF(ISNUMBER(SEARCH("1", A1978)), 1, IF(ISNUMBER(SEARCH("2", A1978)), 2, IF(ISNUMBER(SEARCH("3", A1978)), 3, IF(ISNUMBER(SEARCH("4", A1978)), 4, IF(ISNUMBER(SEARCH("5", A1978)), 5, "-"))))),D1978)</f>
        <v>-</v>
      </c>
    </row>
  </sheetData>
  <conditionalFormatting sqref="A62:C110 A9:I35 A36:C60 A112:C337 A338:I369 D36:I337 A371:I398 A400:I409 A1979:I2563 A411:I1977">
    <cfRule type="expression" dxfId="999" priority="5187">
      <formula>$A9=$J$14</formula>
    </cfRule>
    <cfRule type="expression" dxfId="998" priority="5188">
      <formula>$A9=$J$12</formula>
    </cfRule>
    <cfRule type="expression" dxfId="997" priority="5190">
      <formula>$A9=$J$13</formula>
    </cfRule>
    <cfRule type="expression" dxfId="996" priority="5191">
      <formula>$A9=$J$11</formula>
    </cfRule>
    <cfRule type="expression" dxfId="995" priority="5192">
      <formula>$A9=$J$9</formula>
    </cfRule>
    <cfRule type="expression" dxfId="994" priority="5193">
      <formula>$A9=$J$10</formula>
    </cfRule>
  </conditionalFormatting>
  <conditionalFormatting sqref="C1 C335:C338 C340:C346 C354 C348:C351 C357 C361:C368 C379:C386 C375 C394:C398 C390 C428:C446 C550:C551 C569:C570 C591:C592 C647:C648 C450 C454:C456 C461:C466 C488 C471:C473 C481:C484 C499:C501 C509:C511 C519:C521 C529:C542 C546 C553:C555 C561 C565 C572:C574 C580:C583 C587 C594:C596 C609 C602:C605 C613:C620 C622:C624 C630:C637 C641 C650:C652 C654:C656 C658:C662 C666 C669:C675 C698:C704 C683:C690 C731:C735 C722:C729 C737:C744 C752:C763 C746:C750 C765:C769 C771:C778 C780:C784 C786:C793 C801:C806 C795:C799 C808:C809 C811:C814 C816:C820 C822 C824:C826 C828:C831 C839 C833:C837 C841:C843 C850:C854 C845:C848 C856 C858:C860 C862:C863 C865:C867 C869:C871 C873:C877 C879 C881:C883 C885:C888 C896 C890:C894 C898:C899 C901:C913 C915:C916 C918:C920 C933:C934 C936 C940:C942 C945:C949 C951:C953 C557:C559 C576:C578 C598:C600 C1218:C1219 C1224 C1229:C1230 C626:C628 C1255:C1256 C1299:C1303 C1319 C1321:C1322 C1324:C1327 C1934:C1935 C1937 C1972:C1973 C1970 C1967 C1965 C1979:C1048576 C307:C309 C312:C314 C317:C319 C322:C324 C371 C326:C333 C402:C405 C922:C924 C927:C929 C62:C109 C112:C305 C9:C59 C400 C409 C422:C425 C1026:C1041 C1658:C1669 C1671:C1674 C411:C420">
    <cfRule type="containsText" dxfId="993" priority="4883" operator="containsText" text="K">
      <formula>NOT(ISERROR(SEARCH("K",C1)))</formula>
    </cfRule>
  </conditionalFormatting>
  <conditionalFormatting sqref="C334">
    <cfRule type="containsText" dxfId="992" priority="4869" operator="containsText" text="K">
      <formula>NOT(ISERROR(SEARCH("K",C334)))</formula>
    </cfRule>
  </conditionalFormatting>
  <conditionalFormatting sqref="C339">
    <cfRule type="containsText" dxfId="991" priority="4862" operator="containsText" text="K">
      <formula>NOT(ISERROR(SEARCH("K",C339)))</formula>
    </cfRule>
  </conditionalFormatting>
  <conditionalFormatting sqref="C352:C353">
    <cfRule type="containsText" dxfId="990" priority="4855" operator="containsText" text="K">
      <formula>NOT(ISERROR(SEARCH("K",C352)))</formula>
    </cfRule>
  </conditionalFormatting>
  <conditionalFormatting sqref="C358:C359">
    <cfRule type="containsText" dxfId="989" priority="4848" operator="containsText" text="K">
      <formula>NOT(ISERROR(SEARCH("K",C358)))</formula>
    </cfRule>
  </conditionalFormatting>
  <conditionalFormatting sqref="C347">
    <cfRule type="containsText" dxfId="988" priority="4841" operator="containsText" text="K">
      <formula>NOT(ISERROR(SEARCH("K",C347)))</formula>
    </cfRule>
  </conditionalFormatting>
  <conditionalFormatting sqref="C356">
    <cfRule type="containsText" dxfId="987" priority="4834" operator="containsText" text="K">
      <formula>NOT(ISERROR(SEARCH("K",C356)))</formula>
    </cfRule>
  </conditionalFormatting>
  <conditionalFormatting sqref="C360">
    <cfRule type="containsText" dxfId="986" priority="4827" operator="containsText" text="K">
      <formula>NOT(ISERROR(SEARCH("K",C360)))</formula>
    </cfRule>
  </conditionalFormatting>
  <conditionalFormatting sqref="C355">
    <cfRule type="containsText" dxfId="985" priority="4820" operator="containsText" text="K">
      <formula>NOT(ISERROR(SEARCH("K",C355)))</formula>
    </cfRule>
  </conditionalFormatting>
  <conditionalFormatting sqref="C372">
    <cfRule type="containsText" dxfId="984" priority="4813" operator="containsText" text="K">
      <formula>NOT(ISERROR(SEARCH("K",C372)))</formula>
    </cfRule>
  </conditionalFormatting>
  <conditionalFormatting sqref="C378">
    <cfRule type="containsText" dxfId="983" priority="4806" operator="containsText" text="K">
      <formula>NOT(ISERROR(SEARCH("K",C378)))</formula>
    </cfRule>
  </conditionalFormatting>
  <conditionalFormatting sqref="C373:C374">
    <cfRule type="containsText" dxfId="982" priority="4799" operator="containsText" text="K">
      <formula>NOT(ISERROR(SEARCH("K",C373)))</formula>
    </cfRule>
  </conditionalFormatting>
  <conditionalFormatting sqref="C376:C377">
    <cfRule type="containsText" dxfId="981" priority="4792" operator="containsText" text="K">
      <formula>NOT(ISERROR(SEARCH("K",C376)))</formula>
    </cfRule>
  </conditionalFormatting>
  <conditionalFormatting sqref="C388:C389">
    <cfRule type="containsText" dxfId="980" priority="4785" operator="containsText" text="K">
      <formula>NOT(ISERROR(SEARCH("K",C388)))</formula>
    </cfRule>
  </conditionalFormatting>
  <conditionalFormatting sqref="C391:C392">
    <cfRule type="containsText" dxfId="979" priority="4778" operator="containsText" text="K">
      <formula>NOT(ISERROR(SEARCH("K",C391)))</formula>
    </cfRule>
  </conditionalFormatting>
  <conditionalFormatting sqref="C387">
    <cfRule type="containsText" dxfId="978" priority="4771" operator="containsText" text="K">
      <formula>NOT(ISERROR(SEARCH("K",C387)))</formula>
    </cfRule>
  </conditionalFormatting>
  <conditionalFormatting sqref="C393">
    <cfRule type="containsText" dxfId="977" priority="4764" operator="containsText" text="K">
      <formula>NOT(ISERROR(SEARCH("K",C393)))</formula>
    </cfRule>
  </conditionalFormatting>
  <conditionalFormatting sqref="C406:C407">
    <cfRule type="containsText" dxfId="976" priority="4757" operator="containsText" text="K">
      <formula>NOT(ISERROR(SEARCH("K",C406)))</formula>
    </cfRule>
  </conditionalFormatting>
  <conditionalFormatting sqref="C447:C448">
    <cfRule type="containsText" dxfId="975" priority="4743" operator="containsText" text="K">
      <formula>NOT(ISERROR(SEARCH("K",C447)))</formula>
    </cfRule>
  </conditionalFormatting>
  <conditionalFormatting sqref="C485:C486">
    <cfRule type="containsText" dxfId="974" priority="4736" operator="containsText" text="K">
      <formula>NOT(ISERROR(SEARCH("K",C485)))</formula>
    </cfRule>
  </conditionalFormatting>
  <conditionalFormatting sqref="C543:C544">
    <cfRule type="containsText" dxfId="973" priority="4729" operator="containsText" text="K">
      <formula>NOT(ISERROR(SEARCH("K",C543)))</formula>
    </cfRule>
  </conditionalFormatting>
  <conditionalFormatting sqref="C562:C563">
    <cfRule type="containsText" dxfId="972" priority="4722" operator="containsText" text="K">
      <formula>NOT(ISERROR(SEARCH("K",C562)))</formula>
    </cfRule>
  </conditionalFormatting>
  <conditionalFormatting sqref="C584:C585">
    <cfRule type="containsText" dxfId="971" priority="4715" operator="containsText" text="K">
      <formula>NOT(ISERROR(SEARCH("K",C584)))</formula>
    </cfRule>
  </conditionalFormatting>
  <conditionalFormatting sqref="C606:C607">
    <cfRule type="containsText" dxfId="970" priority="4708" operator="containsText" text="K">
      <formula>NOT(ISERROR(SEARCH("K",C606)))</formula>
    </cfRule>
  </conditionalFormatting>
  <conditionalFormatting sqref="C638:C639">
    <cfRule type="containsText" dxfId="969" priority="4701" operator="containsText" text="K">
      <formula>NOT(ISERROR(SEARCH("K",C638)))</formula>
    </cfRule>
  </conditionalFormatting>
  <conditionalFormatting sqref="C427">
    <cfRule type="containsText" dxfId="968" priority="4680" operator="containsText" text="K">
      <formula>NOT(ISERROR(SEARCH("K",C427)))</formula>
    </cfRule>
  </conditionalFormatting>
  <conditionalFormatting sqref="C452:C453">
    <cfRule type="containsText" dxfId="967" priority="4673" operator="containsText" text="K">
      <formula>NOT(ISERROR(SEARCH("K",C452)))</formula>
    </cfRule>
  </conditionalFormatting>
  <conditionalFormatting sqref="C490:C491">
    <cfRule type="containsText" dxfId="966" priority="4666" operator="containsText" text="K">
      <formula>NOT(ISERROR(SEARCH("K",C490)))</formula>
    </cfRule>
  </conditionalFormatting>
  <conditionalFormatting sqref="C548:C549">
    <cfRule type="containsText" dxfId="965" priority="4659" operator="containsText" text="K">
      <formula>NOT(ISERROR(SEARCH("K",C548)))</formula>
    </cfRule>
  </conditionalFormatting>
  <conditionalFormatting sqref="C567:C568">
    <cfRule type="containsText" dxfId="964" priority="4652" operator="containsText" text="K">
      <formula>NOT(ISERROR(SEARCH("K",C567)))</formula>
    </cfRule>
  </conditionalFormatting>
  <conditionalFormatting sqref="C589:C590">
    <cfRule type="containsText" dxfId="963" priority="4645" operator="containsText" text="K">
      <formula>NOT(ISERROR(SEARCH("K",C589)))</formula>
    </cfRule>
  </conditionalFormatting>
  <conditionalFormatting sqref="C611:C612">
    <cfRule type="containsText" dxfId="962" priority="4638" operator="containsText" text="K">
      <formula>NOT(ISERROR(SEARCH("K",C611)))</formula>
    </cfRule>
  </conditionalFormatting>
  <conditionalFormatting sqref="C408">
    <cfRule type="containsText" dxfId="961" priority="4617" operator="containsText" text="K">
      <formula>NOT(ISERROR(SEARCH("K",C408)))</formula>
    </cfRule>
  </conditionalFormatting>
  <conditionalFormatting sqref="J15">
    <cfRule type="expression" dxfId="960" priority="4609">
      <formula>$A15=$J$14</formula>
    </cfRule>
    <cfRule type="expression" dxfId="959" priority="4610">
      <formula>$A15=$J$12</formula>
    </cfRule>
    <cfRule type="expression" dxfId="958" priority="4611">
      <formula>$A15=$J$13</formula>
    </cfRule>
    <cfRule type="expression" dxfId="957" priority="4612">
      <formula>$A15=$J$11</formula>
    </cfRule>
    <cfRule type="expression" dxfId="956" priority="4613">
      <formula>$A15=$J$9</formula>
    </cfRule>
    <cfRule type="expression" dxfId="955" priority="4614">
      <formula>$A15=$J$10</formula>
    </cfRule>
  </conditionalFormatting>
  <conditionalFormatting sqref="J15">
    <cfRule type="containsText" dxfId="954" priority="4608" operator="containsText" text="Commutator_1">
      <formula>NOT(ISERROR(SEARCH("Commutator_1",J15)))</formula>
    </cfRule>
  </conditionalFormatting>
  <conditionalFormatting sqref="A62:C110 A9:I35 A36:C60 A112:C337 A338:I369 D36:I337 A371:I398 A400:I409 A1979:I12773 A411:I1977">
    <cfRule type="expression" dxfId="953" priority="4607">
      <formula>$A9=$J$15</formula>
    </cfRule>
  </conditionalFormatting>
  <conditionalFormatting sqref="C426">
    <cfRule type="containsText" dxfId="952" priority="4592" operator="containsText" text="K">
      <formula>NOT(ISERROR(SEARCH("K",C426)))</formula>
    </cfRule>
  </conditionalFormatting>
  <conditionalFormatting sqref="C449">
    <cfRule type="containsText" dxfId="951" priority="4584" operator="containsText" text="K">
      <formula>NOT(ISERROR(SEARCH("K",C449)))</formula>
    </cfRule>
  </conditionalFormatting>
  <conditionalFormatting sqref="C451">
    <cfRule type="containsText" dxfId="950" priority="4576" operator="containsText" text="K">
      <formula>NOT(ISERROR(SEARCH("K",C451)))</formula>
    </cfRule>
  </conditionalFormatting>
  <conditionalFormatting sqref="C487">
    <cfRule type="containsText" dxfId="949" priority="4568" operator="containsText" text="K">
      <formula>NOT(ISERROR(SEARCH("K",C487)))</formula>
    </cfRule>
  </conditionalFormatting>
  <conditionalFormatting sqref="C545">
    <cfRule type="containsText" dxfId="948" priority="4560" operator="containsText" text="K">
      <formula>NOT(ISERROR(SEARCH("K",C545)))</formula>
    </cfRule>
  </conditionalFormatting>
  <conditionalFormatting sqref="C564">
    <cfRule type="containsText" dxfId="947" priority="4552" operator="containsText" text="K">
      <formula>NOT(ISERROR(SEARCH("K",C564)))</formula>
    </cfRule>
  </conditionalFormatting>
  <conditionalFormatting sqref="C586">
    <cfRule type="containsText" dxfId="946" priority="4544" operator="containsText" text="K">
      <formula>NOT(ISERROR(SEARCH("K",C586)))</formula>
    </cfRule>
  </conditionalFormatting>
  <conditionalFormatting sqref="C608">
    <cfRule type="containsText" dxfId="945" priority="4536" operator="containsText" text="K">
      <formula>NOT(ISERROR(SEARCH("K",C608)))</formula>
    </cfRule>
  </conditionalFormatting>
  <conditionalFormatting sqref="C640">
    <cfRule type="containsText" dxfId="944" priority="4528" operator="containsText" text="K">
      <formula>NOT(ISERROR(SEARCH("K",C640)))</formula>
    </cfRule>
  </conditionalFormatting>
  <conditionalFormatting sqref="C489">
    <cfRule type="containsText" dxfId="943" priority="4503" operator="containsText" text="K">
      <formula>NOT(ISERROR(SEARCH("K",C489)))</formula>
    </cfRule>
  </conditionalFormatting>
  <conditionalFormatting sqref="C547">
    <cfRule type="containsText" dxfId="942" priority="4495" operator="containsText" text="K">
      <formula>NOT(ISERROR(SEARCH("K",C547)))</formula>
    </cfRule>
  </conditionalFormatting>
  <conditionalFormatting sqref="C566">
    <cfRule type="containsText" dxfId="941" priority="4487" operator="containsText" text="K">
      <formula>NOT(ISERROR(SEARCH("K",C566)))</formula>
    </cfRule>
  </conditionalFormatting>
  <conditionalFormatting sqref="C588">
    <cfRule type="containsText" dxfId="940" priority="4479" operator="containsText" text="K">
      <formula>NOT(ISERROR(SEARCH("K",C588)))</formula>
    </cfRule>
  </conditionalFormatting>
  <conditionalFormatting sqref="C610">
    <cfRule type="containsText" dxfId="939" priority="4471" operator="containsText" text="K">
      <formula>NOT(ISERROR(SEARCH("K",C610)))</formula>
    </cfRule>
  </conditionalFormatting>
  <conditionalFormatting sqref="C457:C459">
    <cfRule type="containsText" dxfId="938" priority="4440" operator="containsText" text="K">
      <formula>NOT(ISERROR(SEARCH("K",C457)))</formula>
    </cfRule>
  </conditionalFormatting>
  <conditionalFormatting sqref="C467:C469">
    <cfRule type="containsText" dxfId="937" priority="4407" operator="containsText" text="K">
      <formula>NOT(ISERROR(SEARCH("K",C467)))</formula>
    </cfRule>
  </conditionalFormatting>
  <conditionalFormatting sqref="A62:C110 A9:I35 A36:C60 A112:C337 A338:I369 D36:I337 A371:I398 A400:I409 A1979:I1048576 A411:I1977">
    <cfRule type="expression" dxfId="936" priority="4430">
      <formula>$A9=$J$16</formula>
    </cfRule>
  </conditionalFormatting>
  <conditionalFormatting sqref="C421">
    <cfRule type="containsText" dxfId="935" priority="4416" operator="containsText" text="K">
      <formula>NOT(ISERROR(SEARCH("K",C421)))</formula>
    </cfRule>
  </conditionalFormatting>
  <conditionalFormatting sqref="C474:C476">
    <cfRule type="containsText" dxfId="934" priority="4382" operator="containsText" text="K">
      <formula>NOT(ISERROR(SEARCH("K",C474)))</formula>
    </cfRule>
  </conditionalFormatting>
  <conditionalFormatting sqref="C477:C479">
    <cfRule type="containsText" dxfId="933" priority="4373" operator="containsText" text="K">
      <formula>NOT(ISERROR(SEARCH("K",C477)))</formula>
    </cfRule>
  </conditionalFormatting>
  <conditionalFormatting sqref="C492:C494">
    <cfRule type="containsText" dxfId="932" priority="4340" operator="containsText" text="K">
      <formula>NOT(ISERROR(SEARCH("K",C492)))</formula>
    </cfRule>
  </conditionalFormatting>
  <conditionalFormatting sqref="C495:C497">
    <cfRule type="containsText" dxfId="931" priority="4331" operator="containsText" text="K">
      <formula>NOT(ISERROR(SEARCH("K",C495)))</formula>
    </cfRule>
  </conditionalFormatting>
  <conditionalFormatting sqref="C502:C504">
    <cfRule type="containsText" dxfId="930" priority="4290" operator="containsText" text="K">
      <formula>NOT(ISERROR(SEARCH("K",C502)))</formula>
    </cfRule>
  </conditionalFormatting>
  <conditionalFormatting sqref="C505:C507">
    <cfRule type="containsText" dxfId="929" priority="4281" operator="containsText" text="K">
      <formula>NOT(ISERROR(SEARCH("K",C505)))</formula>
    </cfRule>
  </conditionalFormatting>
  <conditionalFormatting sqref="C512:C514">
    <cfRule type="containsText" dxfId="928" priority="4240" operator="containsText" text="K">
      <formula>NOT(ISERROR(SEARCH("K",C512)))</formula>
    </cfRule>
  </conditionalFormatting>
  <conditionalFormatting sqref="C515:C517">
    <cfRule type="containsText" dxfId="927" priority="4231" operator="containsText" text="K">
      <formula>NOT(ISERROR(SEARCH("K",C515)))</formula>
    </cfRule>
  </conditionalFormatting>
  <conditionalFormatting sqref="C522:C524">
    <cfRule type="containsText" dxfId="926" priority="4190" operator="containsText" text="K">
      <formula>NOT(ISERROR(SEARCH("K",C522)))</formula>
    </cfRule>
  </conditionalFormatting>
  <conditionalFormatting sqref="C525:C527">
    <cfRule type="containsText" dxfId="925" priority="4181" operator="containsText" text="K">
      <formula>NOT(ISERROR(SEARCH("K",C525)))</formula>
    </cfRule>
  </conditionalFormatting>
  <conditionalFormatting sqref="C528">
    <cfRule type="containsText" dxfId="924" priority="4172" operator="containsText" text="K">
      <formula>NOT(ISERROR(SEARCH("K",C528)))</formula>
    </cfRule>
  </conditionalFormatting>
  <conditionalFormatting sqref="C552">
    <cfRule type="containsText" dxfId="923" priority="4140" operator="containsText" text="K">
      <formula>NOT(ISERROR(SEARCH("K",C552)))</formula>
    </cfRule>
  </conditionalFormatting>
  <conditionalFormatting sqref="C518">
    <cfRule type="containsText" dxfId="922" priority="4116" operator="containsText" text="K">
      <formula>NOT(ISERROR(SEARCH("K",C518)))</formula>
    </cfRule>
  </conditionalFormatting>
  <conditionalFormatting sqref="C508">
    <cfRule type="containsText" dxfId="921" priority="4107" operator="containsText" text="K">
      <formula>NOT(ISERROR(SEARCH("K",C508)))</formula>
    </cfRule>
  </conditionalFormatting>
  <conditionalFormatting sqref="C498">
    <cfRule type="containsText" dxfId="920" priority="4098" operator="containsText" text="K">
      <formula>NOT(ISERROR(SEARCH("K",C498)))</formula>
    </cfRule>
  </conditionalFormatting>
  <conditionalFormatting sqref="C480">
    <cfRule type="containsText" dxfId="919" priority="4089" operator="containsText" text="K">
      <formula>NOT(ISERROR(SEARCH("K",C480)))</formula>
    </cfRule>
  </conditionalFormatting>
  <conditionalFormatting sqref="C470">
    <cfRule type="containsText" dxfId="918" priority="4080" operator="containsText" text="K">
      <formula>NOT(ISERROR(SEARCH("K",C470)))</formula>
    </cfRule>
  </conditionalFormatting>
  <conditionalFormatting sqref="C460">
    <cfRule type="containsText" dxfId="917" priority="4071" operator="containsText" text="K">
      <formula>NOT(ISERROR(SEARCH("K",C460)))</formula>
    </cfRule>
  </conditionalFormatting>
  <conditionalFormatting sqref="C556">
    <cfRule type="containsText" dxfId="916" priority="4046" operator="containsText" text="K">
      <formula>NOT(ISERROR(SEARCH("K",C556)))</formula>
    </cfRule>
  </conditionalFormatting>
  <conditionalFormatting sqref="C560">
    <cfRule type="containsText" dxfId="915" priority="4021" operator="containsText" text="K">
      <formula>NOT(ISERROR(SEARCH("K",C560)))</formula>
    </cfRule>
  </conditionalFormatting>
  <conditionalFormatting sqref="C571">
    <cfRule type="containsText" dxfId="914" priority="3980" operator="containsText" text="K">
      <formula>NOT(ISERROR(SEARCH("K",C571)))</formula>
    </cfRule>
  </conditionalFormatting>
  <conditionalFormatting sqref="C575">
    <cfRule type="containsText" dxfId="913" priority="3955" operator="containsText" text="K">
      <formula>NOT(ISERROR(SEARCH("K",C575)))</formula>
    </cfRule>
  </conditionalFormatting>
  <conditionalFormatting sqref="C579">
    <cfRule type="containsText" dxfId="912" priority="3930" operator="containsText" text="K">
      <formula>NOT(ISERROR(SEARCH("K",C579)))</formula>
    </cfRule>
  </conditionalFormatting>
  <conditionalFormatting sqref="C593">
    <cfRule type="containsText" dxfId="911" priority="3881" operator="containsText" text="K">
      <formula>NOT(ISERROR(SEARCH("K",C593)))</formula>
    </cfRule>
  </conditionalFormatting>
  <conditionalFormatting sqref="C597">
    <cfRule type="containsText" dxfId="910" priority="3856" operator="containsText" text="K">
      <formula>NOT(ISERROR(SEARCH("K",C597)))</formula>
    </cfRule>
  </conditionalFormatting>
  <conditionalFormatting sqref="C601">
    <cfRule type="containsText" dxfId="909" priority="3831" operator="containsText" text="K">
      <formula>NOT(ISERROR(SEARCH("K",C601)))</formula>
    </cfRule>
  </conditionalFormatting>
  <conditionalFormatting sqref="C621">
    <cfRule type="containsText" dxfId="908" priority="3782" operator="containsText" text="K">
      <formula>NOT(ISERROR(SEARCH("K",C621)))</formula>
    </cfRule>
  </conditionalFormatting>
  <conditionalFormatting sqref="C625">
    <cfRule type="containsText" dxfId="907" priority="3765" operator="containsText" text="K">
      <formula>NOT(ISERROR(SEARCH("K",C625)))</formula>
    </cfRule>
  </conditionalFormatting>
  <conditionalFormatting sqref="C629">
    <cfRule type="containsText" dxfId="906" priority="3748" operator="containsText" text="K">
      <formula>NOT(ISERROR(SEARCH("K",C629)))</formula>
    </cfRule>
  </conditionalFormatting>
  <conditionalFormatting sqref="C649">
    <cfRule type="containsText" dxfId="905" priority="3683" operator="containsText" text="K">
      <formula>NOT(ISERROR(SEARCH("K",C649)))</formula>
    </cfRule>
  </conditionalFormatting>
  <conditionalFormatting sqref="C653">
    <cfRule type="containsText" dxfId="904" priority="3658" operator="containsText" text="K">
      <formula>NOT(ISERROR(SEARCH("K",C653)))</formula>
    </cfRule>
  </conditionalFormatting>
  <conditionalFormatting sqref="C657">
    <cfRule type="containsText" dxfId="903" priority="3633" operator="containsText" text="K">
      <formula>NOT(ISERROR(SEARCH("K",C657)))</formula>
    </cfRule>
  </conditionalFormatting>
  <conditionalFormatting sqref="C664:C665">
    <cfRule type="containsText" dxfId="902" priority="3560" operator="containsText" text="K">
      <formula>NOT(ISERROR(SEARCH("K",C664)))</formula>
    </cfRule>
  </conditionalFormatting>
  <conditionalFormatting sqref="C667:C668">
    <cfRule type="containsText" dxfId="901" priority="3542" operator="containsText" text="K">
      <formula>NOT(ISERROR(SEARCH("K",C667)))</formula>
    </cfRule>
  </conditionalFormatting>
  <conditionalFormatting sqref="C678:C679">
    <cfRule type="containsText" dxfId="900" priority="3524" operator="containsText" text="K">
      <formula>NOT(ISERROR(SEARCH("K",C678)))</formula>
    </cfRule>
  </conditionalFormatting>
  <conditionalFormatting sqref="C681:C682">
    <cfRule type="containsText" dxfId="899" priority="3515" operator="containsText" text="K">
      <formula>NOT(ISERROR(SEARCH("K",C681)))</formula>
    </cfRule>
  </conditionalFormatting>
  <conditionalFormatting sqref="C693:C694">
    <cfRule type="containsText" dxfId="898" priority="3497" operator="containsText" text="K">
      <formula>NOT(ISERROR(SEARCH("K",C693)))</formula>
    </cfRule>
  </conditionalFormatting>
  <conditionalFormatting sqref="C696:C697">
    <cfRule type="containsText" dxfId="897" priority="3488" operator="containsText" text="K">
      <formula>NOT(ISERROR(SEARCH("K",C696)))</formula>
    </cfRule>
  </conditionalFormatting>
  <conditionalFormatting sqref="C695">
    <cfRule type="containsText" dxfId="896" priority="3479" operator="containsText" text="K">
      <formula>NOT(ISERROR(SEARCH("K",C695)))</formula>
    </cfRule>
  </conditionalFormatting>
  <conditionalFormatting sqref="C680">
    <cfRule type="containsText" dxfId="895" priority="3470" operator="containsText" text="K">
      <formula>NOT(ISERROR(SEARCH("K",C680)))</formula>
    </cfRule>
  </conditionalFormatting>
  <conditionalFormatting sqref="C706">
    <cfRule type="containsText" dxfId="894" priority="3425" operator="containsText" text="K">
      <formula>NOT(ISERROR(SEARCH("K",C706)))</formula>
    </cfRule>
  </conditionalFormatting>
  <conditionalFormatting sqref="C707:C714 C955:C958 C960:C966 C975 C968:C971 C978 C982:C990 C994 C1009 C1203:C1204 C1257:C1258 C1066 C1104 C1087:C1089 C1097:C1100 C1115:C1117 C1125:C1127 C1135:C1137 C1161 C1171:C1173 C1175 C1178 C1192:C1195 C1199 C1223 C1214:C1217 C1232:C1234 C1236:C1238 C1240:C1247 C1251 C1260:C1262 C1264:C1266 C1268:C1272 C1276 C1279:C1280 C1295:C1296 C1283:C1287 C716:C720 C998:C1005 C1013:C1022 C1044:C1062 C1070:C1072 C1077:C1082 C1145:C1158 C1164:C1165 C1167:C1169 C1181:C1182 C1184:C1186 C1188:C1190 C1206:C1208 C1210:C1212 C1311:C1317">
    <cfRule type="containsText" dxfId="893" priority="3164" operator="containsText" text="K">
      <formula>NOT(ISERROR(SEARCH("K",C707)))</formula>
    </cfRule>
  </conditionalFormatting>
  <conditionalFormatting sqref="C954">
    <cfRule type="containsText" dxfId="892" priority="3163" operator="containsText" text="K">
      <formula>NOT(ISERROR(SEARCH("K",C954)))</formula>
    </cfRule>
  </conditionalFormatting>
  <conditionalFormatting sqref="C973:C974">
    <cfRule type="containsText" dxfId="891" priority="3149" operator="containsText" text="K">
      <formula>NOT(ISERROR(SEARCH("K",C973)))</formula>
    </cfRule>
  </conditionalFormatting>
  <conditionalFormatting sqref="C979:C980">
    <cfRule type="containsText" dxfId="890" priority="3148" operator="containsText" text="K">
      <formula>NOT(ISERROR(SEARCH("K",C979)))</formula>
    </cfRule>
  </conditionalFormatting>
  <conditionalFormatting sqref="C967">
    <cfRule type="containsText" dxfId="889" priority="3141" operator="containsText" text="K">
      <formula>NOT(ISERROR(SEARCH("K",C967)))</formula>
    </cfRule>
  </conditionalFormatting>
  <conditionalFormatting sqref="C977">
    <cfRule type="containsText" dxfId="888" priority="3134" operator="containsText" text="K">
      <formula>NOT(ISERROR(SEARCH("K",C977)))</formula>
    </cfRule>
  </conditionalFormatting>
  <conditionalFormatting sqref="C976">
    <cfRule type="containsText" dxfId="887" priority="3120" operator="containsText" text="K">
      <formula>NOT(ISERROR(SEARCH("K",C976)))</formula>
    </cfRule>
  </conditionalFormatting>
  <conditionalFormatting sqref="C991">
    <cfRule type="containsText" dxfId="886" priority="3119" operator="containsText" text="K">
      <formula>NOT(ISERROR(SEARCH("K",C991)))</formula>
    </cfRule>
  </conditionalFormatting>
  <conditionalFormatting sqref="C997">
    <cfRule type="containsText" dxfId="885" priority="3118" operator="containsText" text="K">
      <formula>NOT(ISERROR(SEARCH("K",C997)))</formula>
    </cfRule>
  </conditionalFormatting>
  <conditionalFormatting sqref="C992:C993">
    <cfRule type="containsText" dxfId="884" priority="3111" operator="containsText" text="K">
      <formula>NOT(ISERROR(SEARCH("K",C992)))</formula>
    </cfRule>
  </conditionalFormatting>
  <conditionalFormatting sqref="C995:C996">
    <cfRule type="containsText" dxfId="883" priority="3110" operator="containsText" text="K">
      <formula>NOT(ISERROR(SEARCH("K",C995)))</formula>
    </cfRule>
  </conditionalFormatting>
  <conditionalFormatting sqref="C1007:C1008">
    <cfRule type="containsText" dxfId="882" priority="3103" operator="containsText" text="K">
      <formula>NOT(ISERROR(SEARCH("K",C1007)))</formula>
    </cfRule>
  </conditionalFormatting>
  <conditionalFormatting sqref="C1010:C1011">
    <cfRule type="containsText" dxfId="881" priority="3102" operator="containsText" text="K">
      <formula>NOT(ISERROR(SEARCH("K",C1010)))</formula>
    </cfRule>
  </conditionalFormatting>
  <conditionalFormatting sqref="C1006">
    <cfRule type="containsText" dxfId="880" priority="3095" operator="containsText" text="K">
      <formula>NOT(ISERROR(SEARCH("K",C1006)))</formula>
    </cfRule>
  </conditionalFormatting>
  <conditionalFormatting sqref="C1012">
    <cfRule type="containsText" dxfId="879" priority="3088" operator="containsText" text="K">
      <formula>NOT(ISERROR(SEARCH("K",C1012)))</formula>
    </cfRule>
  </conditionalFormatting>
  <conditionalFormatting sqref="C1023:C1024">
    <cfRule type="containsText" dxfId="878" priority="3081" operator="containsText" text="K">
      <formula>NOT(ISERROR(SEARCH("K",C1023)))</formula>
    </cfRule>
  </conditionalFormatting>
  <conditionalFormatting sqref="C1063:C1064">
    <cfRule type="containsText" dxfId="877" priority="3080" operator="containsText" text="K">
      <formula>NOT(ISERROR(SEARCH("K",C1063)))</formula>
    </cfRule>
  </conditionalFormatting>
  <conditionalFormatting sqref="C1101:C1102">
    <cfRule type="containsText" dxfId="876" priority="3079" operator="containsText" text="K">
      <formula>NOT(ISERROR(SEARCH("K",C1101)))</formula>
    </cfRule>
  </conditionalFormatting>
  <conditionalFormatting sqref="C1159:C1160">
    <cfRule type="containsText" dxfId="875" priority="3078" operator="containsText" text="K">
      <formula>NOT(ISERROR(SEARCH("K",C1159)))</formula>
    </cfRule>
  </conditionalFormatting>
  <conditionalFormatting sqref="C1176:C1177">
    <cfRule type="containsText" dxfId="874" priority="3077" operator="containsText" text="K">
      <formula>NOT(ISERROR(SEARCH("K",C1176)))</formula>
    </cfRule>
  </conditionalFormatting>
  <conditionalFormatting sqref="C1196:C1197">
    <cfRule type="containsText" dxfId="873" priority="3076" operator="containsText" text="K">
      <formula>NOT(ISERROR(SEARCH("K",C1196)))</formula>
    </cfRule>
  </conditionalFormatting>
  <conditionalFormatting sqref="C1220:C1221">
    <cfRule type="containsText" dxfId="872" priority="3075" operator="containsText" text="K">
      <formula>NOT(ISERROR(SEARCH("K",C1220)))</formula>
    </cfRule>
  </conditionalFormatting>
  <conditionalFormatting sqref="C1248:C1249">
    <cfRule type="containsText" dxfId="871" priority="3074" operator="containsText" text="K">
      <formula>NOT(ISERROR(SEARCH("K",C1248)))</formula>
    </cfRule>
  </conditionalFormatting>
  <conditionalFormatting sqref="C1043">
    <cfRule type="containsText" dxfId="870" priority="3072" operator="containsText" text="K">
      <formula>NOT(ISERROR(SEARCH("K",C1043)))</formula>
    </cfRule>
  </conditionalFormatting>
  <conditionalFormatting sqref="C1068:C1069">
    <cfRule type="containsText" dxfId="869" priority="3071" operator="containsText" text="K">
      <formula>NOT(ISERROR(SEARCH("K",C1068)))</formula>
    </cfRule>
  </conditionalFormatting>
  <conditionalFormatting sqref="C1106:C1107">
    <cfRule type="containsText" dxfId="868" priority="3070" operator="containsText" text="K">
      <formula>NOT(ISERROR(SEARCH("K",C1106)))</formula>
    </cfRule>
  </conditionalFormatting>
  <conditionalFormatting sqref="C1162:C1163">
    <cfRule type="containsText" dxfId="867" priority="3069" operator="containsText" text="K">
      <formula>NOT(ISERROR(SEARCH("K",C1162)))</formula>
    </cfRule>
  </conditionalFormatting>
  <conditionalFormatting sqref="C1179:C1180">
    <cfRule type="containsText" dxfId="866" priority="3068" operator="containsText" text="K">
      <formula>NOT(ISERROR(SEARCH("K",C1179)))</formula>
    </cfRule>
  </conditionalFormatting>
  <conditionalFormatting sqref="C1201:C1202">
    <cfRule type="containsText" dxfId="865" priority="3067" operator="containsText" text="K">
      <formula>NOT(ISERROR(SEARCH("K",C1201)))</formula>
    </cfRule>
  </conditionalFormatting>
  <conditionalFormatting sqref="C1227:C1228">
    <cfRule type="containsText" dxfId="864" priority="3066" operator="containsText" text="K">
      <formula>NOT(ISERROR(SEARCH("K",C1227)))</formula>
    </cfRule>
  </conditionalFormatting>
  <conditionalFormatting sqref="C1025">
    <cfRule type="containsText" dxfId="863" priority="3058" operator="containsText" text="K">
      <formula>NOT(ISERROR(SEARCH("K",C1025)))</formula>
    </cfRule>
  </conditionalFormatting>
  <conditionalFormatting sqref="C1042">
    <cfRule type="containsText" dxfId="862" priority="3050" operator="containsText" text="K">
      <formula>NOT(ISERROR(SEARCH("K",C1042)))</formula>
    </cfRule>
  </conditionalFormatting>
  <conditionalFormatting sqref="C1065">
    <cfRule type="containsText" dxfId="861" priority="3042" operator="containsText" text="K">
      <formula>NOT(ISERROR(SEARCH("K",C1065)))</formula>
    </cfRule>
  </conditionalFormatting>
  <conditionalFormatting sqref="C1067">
    <cfRule type="containsText" dxfId="860" priority="3040" operator="containsText" text="K">
      <formula>NOT(ISERROR(SEARCH("K",C1067)))</formula>
    </cfRule>
  </conditionalFormatting>
  <conditionalFormatting sqref="C1103">
    <cfRule type="containsText" dxfId="859" priority="3039" operator="containsText" text="K">
      <formula>NOT(ISERROR(SEARCH("K",C1103)))</formula>
    </cfRule>
  </conditionalFormatting>
  <conditionalFormatting sqref="C1198">
    <cfRule type="containsText" dxfId="858" priority="3036" operator="containsText" text="K">
      <formula>NOT(ISERROR(SEARCH("K",C1198)))</formula>
    </cfRule>
  </conditionalFormatting>
  <conditionalFormatting sqref="C1222">
    <cfRule type="containsText" dxfId="857" priority="3035" operator="containsText" text="K">
      <formula>NOT(ISERROR(SEARCH("K",C1222)))</formula>
    </cfRule>
  </conditionalFormatting>
  <conditionalFormatting sqref="C1250">
    <cfRule type="containsText" dxfId="856" priority="3034" operator="containsText" text="K">
      <formula>NOT(ISERROR(SEARCH("K",C1250)))</formula>
    </cfRule>
  </conditionalFormatting>
  <conditionalFormatting sqref="C1105">
    <cfRule type="containsText" dxfId="855" priority="3032" operator="containsText" text="K">
      <formula>NOT(ISERROR(SEARCH("K",C1105)))</formula>
    </cfRule>
  </conditionalFormatting>
  <conditionalFormatting sqref="C1200">
    <cfRule type="containsText" dxfId="854" priority="3029" operator="containsText" text="K">
      <formula>NOT(ISERROR(SEARCH("K",C1200)))</formula>
    </cfRule>
  </conditionalFormatting>
  <conditionalFormatting sqref="C1226">
    <cfRule type="containsText" dxfId="853" priority="3028" operator="containsText" text="K">
      <formula>NOT(ISERROR(SEARCH("K",C1226)))</formula>
    </cfRule>
  </conditionalFormatting>
  <conditionalFormatting sqref="C1254">
    <cfRule type="containsText" dxfId="852" priority="3027" operator="containsText" text="K">
      <formula>NOT(ISERROR(SEARCH("K",C1254)))</formula>
    </cfRule>
  </conditionalFormatting>
  <conditionalFormatting sqref="C1073:C1075">
    <cfRule type="containsText" dxfId="851" priority="3019" operator="containsText" text="K">
      <formula>NOT(ISERROR(SEARCH("K",C1073)))</formula>
    </cfRule>
  </conditionalFormatting>
  <conditionalFormatting sqref="C1083:C1085">
    <cfRule type="containsText" dxfId="850" priority="2987" operator="containsText" text="K">
      <formula>NOT(ISERROR(SEARCH("K",C1083)))</formula>
    </cfRule>
  </conditionalFormatting>
  <conditionalFormatting sqref="C1090:C1092">
    <cfRule type="containsText" dxfId="849" priority="2963" operator="containsText" text="K">
      <formula>NOT(ISERROR(SEARCH("K",C1090)))</formula>
    </cfRule>
  </conditionalFormatting>
  <conditionalFormatting sqref="C1093:C1095">
    <cfRule type="containsText" dxfId="848" priority="2954" operator="containsText" text="K">
      <formula>NOT(ISERROR(SEARCH("K",C1093)))</formula>
    </cfRule>
  </conditionalFormatting>
  <conditionalFormatting sqref="C1108:C1110">
    <cfRule type="containsText" dxfId="847" priority="2922" operator="containsText" text="K">
      <formula>NOT(ISERROR(SEARCH("K",C1108)))</formula>
    </cfRule>
  </conditionalFormatting>
  <conditionalFormatting sqref="C1111:C1113">
    <cfRule type="containsText" dxfId="846" priority="2913" operator="containsText" text="K">
      <formula>NOT(ISERROR(SEARCH("K",C1111)))</formula>
    </cfRule>
  </conditionalFormatting>
  <conditionalFormatting sqref="C1118:C1120">
    <cfRule type="containsText" dxfId="845" priority="2881" operator="containsText" text="K">
      <formula>NOT(ISERROR(SEARCH("K",C1118)))</formula>
    </cfRule>
  </conditionalFormatting>
  <conditionalFormatting sqref="C1121:C1123">
    <cfRule type="containsText" dxfId="844" priority="2872" operator="containsText" text="K">
      <formula>NOT(ISERROR(SEARCH("K",C1121)))</formula>
    </cfRule>
  </conditionalFormatting>
  <conditionalFormatting sqref="C1128:C1130">
    <cfRule type="containsText" dxfId="843" priority="2840" operator="containsText" text="K">
      <formula>NOT(ISERROR(SEARCH("K",C1128)))</formula>
    </cfRule>
  </conditionalFormatting>
  <conditionalFormatting sqref="C1131:C1133">
    <cfRule type="containsText" dxfId="842" priority="2831" operator="containsText" text="K">
      <formula>NOT(ISERROR(SEARCH("K",C1131)))</formula>
    </cfRule>
  </conditionalFormatting>
  <conditionalFormatting sqref="C1138:C1140">
    <cfRule type="containsText" dxfId="841" priority="2799" operator="containsText" text="K">
      <formula>NOT(ISERROR(SEARCH("K",C1138)))</formula>
    </cfRule>
  </conditionalFormatting>
  <conditionalFormatting sqref="C1141:C1143">
    <cfRule type="containsText" dxfId="840" priority="2790" operator="containsText" text="K">
      <formula>NOT(ISERROR(SEARCH("K",C1141)))</formula>
    </cfRule>
  </conditionalFormatting>
  <conditionalFormatting sqref="C1144">
    <cfRule type="containsText" dxfId="839" priority="2781" operator="containsText" text="K">
      <formula>NOT(ISERROR(SEARCH("K",C1144)))</formula>
    </cfRule>
  </conditionalFormatting>
  <conditionalFormatting sqref="C1166">
    <cfRule type="containsText" dxfId="838" priority="2757" operator="containsText" text="K">
      <formula>NOT(ISERROR(SEARCH("K",C1166)))</formula>
    </cfRule>
  </conditionalFormatting>
  <conditionalFormatting sqref="C1134">
    <cfRule type="containsText" dxfId="837" priority="2748" operator="containsText" text="K">
      <formula>NOT(ISERROR(SEARCH("K",C1134)))</formula>
    </cfRule>
  </conditionalFormatting>
  <conditionalFormatting sqref="C1124">
    <cfRule type="containsText" dxfId="836" priority="2739" operator="containsText" text="K">
      <formula>NOT(ISERROR(SEARCH("K",C1124)))</formula>
    </cfRule>
  </conditionalFormatting>
  <conditionalFormatting sqref="C1114">
    <cfRule type="containsText" dxfId="835" priority="2730" operator="containsText" text="K">
      <formula>NOT(ISERROR(SEARCH("K",C1114)))</formula>
    </cfRule>
  </conditionalFormatting>
  <conditionalFormatting sqref="C1096">
    <cfRule type="containsText" dxfId="834" priority="2721" operator="containsText" text="K">
      <formula>NOT(ISERROR(SEARCH("K",C1096)))</formula>
    </cfRule>
  </conditionalFormatting>
  <conditionalFormatting sqref="C1086">
    <cfRule type="containsText" dxfId="833" priority="2712" operator="containsText" text="K">
      <formula>NOT(ISERROR(SEARCH("K",C1086)))</formula>
    </cfRule>
  </conditionalFormatting>
  <conditionalFormatting sqref="C1076">
    <cfRule type="containsText" dxfId="832" priority="2703" operator="containsText" text="K">
      <formula>NOT(ISERROR(SEARCH("K",C1076)))</formula>
    </cfRule>
  </conditionalFormatting>
  <conditionalFormatting sqref="C1170">
    <cfRule type="containsText" dxfId="831" priority="2678" operator="containsText" text="K">
      <formula>NOT(ISERROR(SEARCH("K",C1170)))</formula>
    </cfRule>
  </conditionalFormatting>
  <conditionalFormatting sqref="C1174">
    <cfRule type="containsText" dxfId="830" priority="2661" operator="containsText" text="K">
      <formula>NOT(ISERROR(SEARCH("K",C1174)))</formula>
    </cfRule>
  </conditionalFormatting>
  <conditionalFormatting sqref="C1183">
    <cfRule type="containsText" dxfId="829" priority="2628" operator="containsText" text="K">
      <formula>NOT(ISERROR(SEARCH("K",C1183)))</formula>
    </cfRule>
  </conditionalFormatting>
  <conditionalFormatting sqref="C1187">
    <cfRule type="containsText" dxfId="828" priority="2611" operator="containsText" text="K">
      <formula>NOT(ISERROR(SEARCH("K",C1187)))</formula>
    </cfRule>
  </conditionalFormatting>
  <conditionalFormatting sqref="C1191">
    <cfRule type="containsText" dxfId="827" priority="2594" operator="containsText" text="K">
      <formula>NOT(ISERROR(SEARCH("K",C1191)))</formula>
    </cfRule>
  </conditionalFormatting>
  <conditionalFormatting sqref="C1205">
    <cfRule type="containsText" dxfId="826" priority="2553" operator="containsText" text="K">
      <formula>NOT(ISERROR(SEARCH("K",C1205)))</formula>
    </cfRule>
  </conditionalFormatting>
  <conditionalFormatting sqref="C1209">
    <cfRule type="containsText" dxfId="825" priority="2544" operator="containsText" text="K">
      <formula>NOT(ISERROR(SEARCH("K",C1209)))</formula>
    </cfRule>
  </conditionalFormatting>
  <conditionalFormatting sqref="C1213">
    <cfRule type="containsText" dxfId="824" priority="2535" operator="containsText" text="K">
      <formula>NOT(ISERROR(SEARCH("K",C1213)))</formula>
    </cfRule>
  </conditionalFormatting>
  <conditionalFormatting sqref="C1231">
    <cfRule type="containsText" dxfId="823" priority="2502" operator="containsText" text="K">
      <formula>NOT(ISERROR(SEARCH("K",C1231)))</formula>
    </cfRule>
  </conditionalFormatting>
  <conditionalFormatting sqref="C1235">
    <cfRule type="containsText" dxfId="822" priority="2493" operator="containsText" text="K">
      <formula>NOT(ISERROR(SEARCH("K",C1235)))</formula>
    </cfRule>
  </conditionalFormatting>
  <conditionalFormatting sqref="C1239">
    <cfRule type="containsText" dxfId="821" priority="2484" operator="containsText" text="K">
      <formula>NOT(ISERROR(SEARCH("K",C1239)))</formula>
    </cfRule>
  </conditionalFormatting>
  <conditionalFormatting sqref="C1259">
    <cfRule type="containsText" dxfId="820" priority="2427" operator="containsText" text="K">
      <formula>NOT(ISERROR(SEARCH("K",C1259)))</formula>
    </cfRule>
  </conditionalFormatting>
  <conditionalFormatting sqref="C1263">
    <cfRule type="containsText" dxfId="819" priority="2418" operator="containsText" text="K">
      <formula>NOT(ISERROR(SEARCH("K",C1263)))</formula>
    </cfRule>
  </conditionalFormatting>
  <conditionalFormatting sqref="C1267">
    <cfRule type="containsText" dxfId="818" priority="2409" operator="containsText" text="K">
      <formula>NOT(ISERROR(SEARCH("K",C1267)))</formula>
    </cfRule>
  </conditionalFormatting>
  <conditionalFormatting sqref="C1274:C1275">
    <cfRule type="containsText" dxfId="817" priority="2352" operator="containsText" text="K">
      <formula>NOT(ISERROR(SEARCH("K",C1274)))</formula>
    </cfRule>
  </conditionalFormatting>
  <conditionalFormatting sqref="C1277:C1278">
    <cfRule type="containsText" dxfId="816" priority="2343" operator="containsText" text="K">
      <formula>NOT(ISERROR(SEARCH("K",C1277)))</formula>
    </cfRule>
  </conditionalFormatting>
  <conditionalFormatting sqref="C1290:C1291">
    <cfRule type="containsText" dxfId="815" priority="2334" operator="containsText" text="K">
      <formula>NOT(ISERROR(SEARCH("K",C1290)))</formula>
    </cfRule>
  </conditionalFormatting>
  <conditionalFormatting sqref="C1293:C1294">
    <cfRule type="containsText" dxfId="814" priority="2325" operator="containsText" text="K">
      <formula>NOT(ISERROR(SEARCH("K",C1293)))</formula>
    </cfRule>
  </conditionalFormatting>
  <conditionalFormatting sqref="C1306:C1307">
    <cfRule type="containsText" dxfId="813" priority="2322" operator="containsText" text="K">
      <formula>NOT(ISERROR(SEARCH("K",C1306)))</formula>
    </cfRule>
  </conditionalFormatting>
  <conditionalFormatting sqref="C1309:C1310">
    <cfRule type="containsText" dxfId="812" priority="2321" operator="containsText" text="K">
      <formula>NOT(ISERROR(SEARCH("K",C1309)))</formula>
    </cfRule>
  </conditionalFormatting>
  <conditionalFormatting sqref="C1308">
    <cfRule type="containsText" dxfId="811" priority="2320" operator="containsText" text="K">
      <formula>NOT(ISERROR(SEARCH("K",C1308)))</formula>
    </cfRule>
  </conditionalFormatting>
  <conditionalFormatting sqref="C1292">
    <cfRule type="containsText" dxfId="810" priority="2313" operator="containsText" text="K">
      <formula>NOT(ISERROR(SEARCH("K",C1292)))</formula>
    </cfRule>
  </conditionalFormatting>
  <conditionalFormatting sqref="C1282">
    <cfRule type="containsText" dxfId="809" priority="2304" operator="containsText" text="K">
      <formula>NOT(ISERROR(SEARCH("K",C1282)))</formula>
    </cfRule>
  </conditionalFormatting>
  <conditionalFormatting sqref="C1281">
    <cfRule type="containsText" dxfId="808" priority="2295" operator="containsText" text="K">
      <formula>NOT(ISERROR(SEARCH("K",C1281)))</formula>
    </cfRule>
  </conditionalFormatting>
  <conditionalFormatting sqref="C1298">
    <cfRule type="containsText" dxfId="807" priority="2286" operator="containsText" text="K">
      <formula>NOT(ISERROR(SEARCH("K",C1298)))</formula>
    </cfRule>
  </conditionalFormatting>
  <conditionalFormatting sqref="C1297">
    <cfRule type="containsText" dxfId="806" priority="2277" operator="containsText" text="K">
      <formula>NOT(ISERROR(SEARCH("K",C1297)))</formula>
    </cfRule>
  </conditionalFormatting>
  <conditionalFormatting sqref="C715">
    <cfRule type="containsText" dxfId="805" priority="2267" operator="containsText" text="K">
      <formula>NOT(ISERROR(SEARCH("K",C715)))</formula>
    </cfRule>
  </conditionalFormatting>
  <conditionalFormatting sqref="C721">
    <cfRule type="containsText" dxfId="804" priority="2258" operator="containsText" text="K">
      <formula>NOT(ISERROR(SEARCH("K",C721)))</formula>
    </cfRule>
  </conditionalFormatting>
  <conditionalFormatting sqref="C730">
    <cfRule type="containsText" dxfId="803" priority="2249" operator="containsText" text="K">
      <formula>NOT(ISERROR(SEARCH("K",C730)))</formula>
    </cfRule>
  </conditionalFormatting>
  <conditionalFormatting sqref="C736">
    <cfRule type="containsText" dxfId="802" priority="2240" operator="containsText" text="K">
      <formula>NOT(ISERROR(SEARCH("K",C736)))</formula>
    </cfRule>
  </conditionalFormatting>
  <conditionalFormatting sqref="C751">
    <cfRule type="containsText" dxfId="801" priority="2230" operator="containsText" text="K">
      <formula>NOT(ISERROR(SEARCH("K",C751)))</formula>
    </cfRule>
  </conditionalFormatting>
  <conditionalFormatting sqref="C745">
    <cfRule type="containsText" dxfId="800" priority="2221" operator="containsText" text="K">
      <formula>NOT(ISERROR(SEARCH("K",C745)))</formula>
    </cfRule>
  </conditionalFormatting>
  <conditionalFormatting sqref="C764">
    <cfRule type="containsText" dxfId="799" priority="2212" operator="containsText" text="K">
      <formula>NOT(ISERROR(SEARCH("K",C764)))</formula>
    </cfRule>
  </conditionalFormatting>
  <conditionalFormatting sqref="C770">
    <cfRule type="containsText" dxfId="798" priority="2203" operator="containsText" text="K">
      <formula>NOT(ISERROR(SEARCH("K",C770)))</formula>
    </cfRule>
  </conditionalFormatting>
  <conditionalFormatting sqref="C779">
    <cfRule type="containsText" dxfId="797" priority="2194" operator="containsText" text="K">
      <formula>NOT(ISERROR(SEARCH("K",C779)))</formula>
    </cfRule>
  </conditionalFormatting>
  <conditionalFormatting sqref="C785">
    <cfRule type="containsText" dxfId="796" priority="2185" operator="containsText" text="K">
      <formula>NOT(ISERROR(SEARCH("K",C785)))</formula>
    </cfRule>
  </conditionalFormatting>
  <conditionalFormatting sqref="C800">
    <cfRule type="containsText" dxfId="795" priority="2176" operator="containsText" text="K">
      <formula>NOT(ISERROR(SEARCH("K",C800)))</formula>
    </cfRule>
  </conditionalFormatting>
  <conditionalFormatting sqref="C794">
    <cfRule type="containsText" dxfId="794" priority="2167" operator="containsText" text="K">
      <formula>NOT(ISERROR(SEARCH("K",C794)))</formula>
    </cfRule>
  </conditionalFormatting>
  <conditionalFormatting sqref="C807">
    <cfRule type="containsText" dxfId="793" priority="2160" operator="containsText" text="K">
      <formula>NOT(ISERROR(SEARCH("K",C807)))</formula>
    </cfRule>
  </conditionalFormatting>
  <conditionalFormatting sqref="C810">
    <cfRule type="containsText" dxfId="792" priority="2151" operator="containsText" text="K">
      <formula>NOT(ISERROR(SEARCH("K",C810)))</formula>
    </cfRule>
  </conditionalFormatting>
  <conditionalFormatting sqref="C821">
    <cfRule type="containsText" dxfId="791" priority="2140" operator="containsText" text="K">
      <formula>NOT(ISERROR(SEARCH("K",C821)))</formula>
    </cfRule>
  </conditionalFormatting>
  <conditionalFormatting sqref="C815">
    <cfRule type="containsText" dxfId="790" priority="2131" operator="containsText" text="K">
      <formula>NOT(ISERROR(SEARCH("K",C815)))</formula>
    </cfRule>
  </conditionalFormatting>
  <conditionalFormatting sqref="C823">
    <cfRule type="containsText" dxfId="789" priority="2124" operator="containsText" text="K">
      <formula>NOT(ISERROR(SEARCH("K",C823)))</formula>
    </cfRule>
  </conditionalFormatting>
  <conditionalFormatting sqref="C827">
    <cfRule type="containsText" dxfId="788" priority="2115" operator="containsText" text="K">
      <formula>NOT(ISERROR(SEARCH("K",C827)))</formula>
    </cfRule>
  </conditionalFormatting>
  <conditionalFormatting sqref="C838">
    <cfRule type="containsText" dxfId="787" priority="2104" operator="containsText" text="K">
      <formula>NOT(ISERROR(SEARCH("K",C838)))</formula>
    </cfRule>
  </conditionalFormatting>
  <conditionalFormatting sqref="C832">
    <cfRule type="containsText" dxfId="786" priority="2095" operator="containsText" text="K">
      <formula>NOT(ISERROR(SEARCH("K",C832)))</formula>
    </cfRule>
  </conditionalFormatting>
  <conditionalFormatting sqref="C844">
    <cfRule type="containsText" dxfId="785" priority="2088" operator="containsText" text="K">
      <formula>NOT(ISERROR(SEARCH("K",C844)))</formula>
    </cfRule>
  </conditionalFormatting>
  <conditionalFormatting sqref="C840">
    <cfRule type="containsText" dxfId="784" priority="2079" operator="containsText" text="K">
      <formula>NOT(ISERROR(SEARCH("K",C840)))</formula>
    </cfRule>
  </conditionalFormatting>
  <conditionalFormatting sqref="C855">
    <cfRule type="containsText" dxfId="783" priority="2068" operator="containsText" text="K">
      <formula>NOT(ISERROR(SEARCH("K",C855)))</formula>
    </cfRule>
  </conditionalFormatting>
  <conditionalFormatting sqref="C849">
    <cfRule type="containsText" dxfId="782" priority="2059" operator="containsText" text="K">
      <formula>NOT(ISERROR(SEARCH("K",C849)))</formula>
    </cfRule>
  </conditionalFormatting>
  <conditionalFormatting sqref="C857">
    <cfRule type="containsText" dxfId="781" priority="2052" operator="containsText" text="K">
      <formula>NOT(ISERROR(SEARCH("K",C857)))</formula>
    </cfRule>
  </conditionalFormatting>
  <conditionalFormatting sqref="C861">
    <cfRule type="containsText" dxfId="780" priority="2043" operator="containsText" text="K">
      <formula>NOT(ISERROR(SEARCH("K",C861)))</formula>
    </cfRule>
  </conditionalFormatting>
  <conditionalFormatting sqref="C864">
    <cfRule type="containsText" dxfId="779" priority="2034" operator="containsText" text="K">
      <formula>NOT(ISERROR(SEARCH("K",C864)))</formula>
    </cfRule>
  </conditionalFormatting>
  <conditionalFormatting sqref="C868">
    <cfRule type="containsText" dxfId="778" priority="2025" operator="containsText" text="K">
      <formula>NOT(ISERROR(SEARCH("K",C868)))</formula>
    </cfRule>
  </conditionalFormatting>
  <conditionalFormatting sqref="C878">
    <cfRule type="containsText" dxfId="777" priority="2014" operator="containsText" text="K">
      <formula>NOT(ISERROR(SEARCH("K",C878)))</formula>
    </cfRule>
  </conditionalFormatting>
  <conditionalFormatting sqref="C872">
    <cfRule type="containsText" dxfId="776" priority="2005" operator="containsText" text="K">
      <formula>NOT(ISERROR(SEARCH("K",C872)))</formula>
    </cfRule>
  </conditionalFormatting>
  <conditionalFormatting sqref="C880">
    <cfRule type="containsText" dxfId="775" priority="1998" operator="containsText" text="K">
      <formula>NOT(ISERROR(SEARCH("K",C880)))</formula>
    </cfRule>
  </conditionalFormatting>
  <conditionalFormatting sqref="C884">
    <cfRule type="containsText" dxfId="774" priority="1989" operator="containsText" text="K">
      <formula>NOT(ISERROR(SEARCH("K",C884)))</formula>
    </cfRule>
  </conditionalFormatting>
  <conditionalFormatting sqref="C895">
    <cfRule type="containsText" dxfId="773" priority="1978" operator="containsText" text="K">
      <formula>NOT(ISERROR(SEARCH("K",C895)))</formula>
    </cfRule>
  </conditionalFormatting>
  <conditionalFormatting sqref="C889">
    <cfRule type="containsText" dxfId="772" priority="1969" operator="containsText" text="K">
      <formula>NOT(ISERROR(SEARCH("K",C889)))</formula>
    </cfRule>
  </conditionalFormatting>
  <conditionalFormatting sqref="C897">
    <cfRule type="containsText" dxfId="771" priority="1962" operator="containsText" text="K">
      <formula>NOT(ISERROR(SEARCH("K",C897)))</formula>
    </cfRule>
  </conditionalFormatting>
  <conditionalFormatting sqref="C900">
    <cfRule type="containsText" dxfId="770" priority="1953" operator="containsText" text="K">
      <formula>NOT(ISERROR(SEARCH("K",C900)))</formula>
    </cfRule>
  </conditionalFormatting>
  <conditionalFormatting sqref="C914">
    <cfRule type="containsText" dxfId="769" priority="1944" operator="containsText" text="K">
      <formula>NOT(ISERROR(SEARCH("K",C914)))</formula>
    </cfRule>
  </conditionalFormatting>
  <conditionalFormatting sqref="C917">
    <cfRule type="containsText" dxfId="768" priority="1935" operator="containsText" text="K">
      <formula>NOT(ISERROR(SEARCH("K",C917)))</formula>
    </cfRule>
  </conditionalFormatting>
  <conditionalFormatting sqref="C932">
    <cfRule type="containsText" dxfId="767" priority="1926" operator="containsText" text="K">
      <formula>NOT(ISERROR(SEARCH("K",C932)))</formula>
    </cfRule>
  </conditionalFormatting>
  <conditionalFormatting sqref="C935">
    <cfRule type="containsText" dxfId="766" priority="1917" operator="containsText" text="K">
      <formula>NOT(ISERROR(SEARCH("K",C935)))</formula>
    </cfRule>
  </conditionalFormatting>
  <conditionalFormatting sqref="C939">
    <cfRule type="containsText" dxfId="765" priority="1908" operator="containsText" text="K">
      <formula>NOT(ISERROR(SEARCH("K",C939)))</formula>
    </cfRule>
  </conditionalFormatting>
  <conditionalFormatting sqref="C943">
    <cfRule type="containsText" dxfId="764" priority="1899" operator="containsText" text="K">
      <formula>NOT(ISERROR(SEARCH("K",C943)))</formula>
    </cfRule>
  </conditionalFormatting>
  <conditionalFormatting sqref="C950">
    <cfRule type="containsText" dxfId="763" priority="1890" operator="containsText" text="K">
      <formula>NOT(ISERROR(SEARCH("K",C950)))</formula>
    </cfRule>
  </conditionalFormatting>
  <conditionalFormatting sqref="C959">
    <cfRule type="containsText" dxfId="762" priority="1879" operator="containsText" text="K">
      <formula>NOT(ISERROR(SEARCH("K",C959)))</formula>
    </cfRule>
  </conditionalFormatting>
  <conditionalFormatting sqref="C954">
    <cfRule type="containsText" dxfId="761" priority="1878" operator="containsText" text="K">
      <formula>NOT(ISERROR(SEARCH("K",C954)))</formula>
    </cfRule>
  </conditionalFormatting>
  <conditionalFormatting sqref="C972">
    <cfRule type="containsText" dxfId="760" priority="1871" operator="containsText" text="K">
      <formula>NOT(ISERROR(SEARCH("K",C972)))</formula>
    </cfRule>
  </conditionalFormatting>
  <conditionalFormatting sqref="C981">
    <cfRule type="containsText" dxfId="759" priority="1860" operator="containsText" text="K">
      <formula>NOT(ISERROR(SEARCH("K",C981)))</formula>
    </cfRule>
  </conditionalFormatting>
  <conditionalFormatting sqref="C1090:C1092">
    <cfRule type="containsText" dxfId="758" priority="1859" operator="containsText" text="K">
      <formula>NOT(ISERROR(SEARCH("K",C1090)))</formula>
    </cfRule>
  </conditionalFormatting>
  <conditionalFormatting sqref="C1093:C1095">
    <cfRule type="containsText" dxfId="757" priority="1858" operator="containsText" text="K">
      <formula>NOT(ISERROR(SEARCH("K",C1093)))</formula>
    </cfRule>
  </conditionalFormatting>
  <conditionalFormatting sqref="C1096">
    <cfRule type="containsText" dxfId="756" priority="1857" operator="containsText" text="K">
      <formula>NOT(ISERROR(SEARCH("K",C1096)))</formula>
    </cfRule>
  </conditionalFormatting>
  <conditionalFormatting sqref="C1108:C1110">
    <cfRule type="containsText" dxfId="755" priority="1856" operator="containsText" text="K">
      <formula>NOT(ISERROR(SEARCH("K",C1108)))</formula>
    </cfRule>
  </conditionalFormatting>
  <conditionalFormatting sqref="C1111:C1113">
    <cfRule type="containsText" dxfId="754" priority="1855" operator="containsText" text="K">
      <formula>NOT(ISERROR(SEARCH("K",C1111)))</formula>
    </cfRule>
  </conditionalFormatting>
  <conditionalFormatting sqref="C1114">
    <cfRule type="containsText" dxfId="753" priority="1854" operator="containsText" text="K">
      <formula>NOT(ISERROR(SEARCH("K",C1114)))</formula>
    </cfRule>
  </conditionalFormatting>
  <conditionalFormatting sqref="C1108:C1110">
    <cfRule type="containsText" dxfId="752" priority="1853" operator="containsText" text="K">
      <formula>NOT(ISERROR(SEARCH("K",C1108)))</formula>
    </cfRule>
  </conditionalFormatting>
  <conditionalFormatting sqref="C1111:C1113">
    <cfRule type="containsText" dxfId="751" priority="1852" operator="containsText" text="K">
      <formula>NOT(ISERROR(SEARCH("K",C1111)))</formula>
    </cfRule>
  </conditionalFormatting>
  <conditionalFormatting sqref="C1114">
    <cfRule type="containsText" dxfId="750" priority="1851" operator="containsText" text="K">
      <formula>NOT(ISERROR(SEARCH("K",C1114)))</formula>
    </cfRule>
  </conditionalFormatting>
  <conditionalFormatting sqref="C1118:C1120">
    <cfRule type="containsText" dxfId="749" priority="1850" operator="containsText" text="K">
      <formula>NOT(ISERROR(SEARCH("K",C1118)))</formula>
    </cfRule>
  </conditionalFormatting>
  <conditionalFormatting sqref="C1121:C1123">
    <cfRule type="containsText" dxfId="748" priority="1849" operator="containsText" text="K">
      <formula>NOT(ISERROR(SEARCH("K",C1121)))</formula>
    </cfRule>
  </conditionalFormatting>
  <conditionalFormatting sqref="C1124">
    <cfRule type="containsText" dxfId="747" priority="1848" operator="containsText" text="K">
      <formula>NOT(ISERROR(SEARCH("K",C1124)))</formula>
    </cfRule>
  </conditionalFormatting>
  <conditionalFormatting sqref="C1118:C1120">
    <cfRule type="containsText" dxfId="746" priority="1847" operator="containsText" text="K">
      <formula>NOT(ISERROR(SEARCH("K",C1118)))</formula>
    </cfRule>
  </conditionalFormatting>
  <conditionalFormatting sqref="C1121:C1123">
    <cfRule type="containsText" dxfId="745" priority="1846" operator="containsText" text="K">
      <formula>NOT(ISERROR(SEARCH("K",C1121)))</formula>
    </cfRule>
  </conditionalFormatting>
  <conditionalFormatting sqref="C1124">
    <cfRule type="containsText" dxfId="744" priority="1845" operator="containsText" text="K">
      <formula>NOT(ISERROR(SEARCH("K",C1124)))</formula>
    </cfRule>
  </conditionalFormatting>
  <conditionalFormatting sqref="C1128:C1130">
    <cfRule type="containsText" dxfId="743" priority="1844" operator="containsText" text="K">
      <formula>NOT(ISERROR(SEARCH("K",C1128)))</formula>
    </cfRule>
  </conditionalFormatting>
  <conditionalFormatting sqref="C1131:C1133">
    <cfRule type="containsText" dxfId="742" priority="1843" operator="containsText" text="K">
      <formula>NOT(ISERROR(SEARCH("K",C1131)))</formula>
    </cfRule>
  </conditionalFormatting>
  <conditionalFormatting sqref="C1134">
    <cfRule type="containsText" dxfId="741" priority="1842" operator="containsText" text="K">
      <formula>NOT(ISERROR(SEARCH("K",C1134)))</formula>
    </cfRule>
  </conditionalFormatting>
  <conditionalFormatting sqref="C1128:C1130">
    <cfRule type="containsText" dxfId="740" priority="1841" operator="containsText" text="K">
      <formula>NOT(ISERROR(SEARCH("K",C1128)))</formula>
    </cfRule>
  </conditionalFormatting>
  <conditionalFormatting sqref="C1131:C1133">
    <cfRule type="containsText" dxfId="739" priority="1840" operator="containsText" text="K">
      <formula>NOT(ISERROR(SEARCH("K",C1131)))</formula>
    </cfRule>
  </conditionalFormatting>
  <conditionalFormatting sqref="C1134">
    <cfRule type="containsText" dxfId="738" priority="1839" operator="containsText" text="K">
      <formula>NOT(ISERROR(SEARCH("K",C1134)))</formula>
    </cfRule>
  </conditionalFormatting>
  <conditionalFormatting sqref="C1138:C1140">
    <cfRule type="containsText" dxfId="737" priority="1838" operator="containsText" text="K">
      <formula>NOT(ISERROR(SEARCH("K",C1138)))</formula>
    </cfRule>
  </conditionalFormatting>
  <conditionalFormatting sqref="C1141:C1143">
    <cfRule type="containsText" dxfId="736" priority="1837" operator="containsText" text="K">
      <formula>NOT(ISERROR(SEARCH("K",C1141)))</formula>
    </cfRule>
  </conditionalFormatting>
  <conditionalFormatting sqref="C1144">
    <cfRule type="containsText" dxfId="735" priority="1836" operator="containsText" text="K">
      <formula>NOT(ISERROR(SEARCH("K",C1144)))</formula>
    </cfRule>
  </conditionalFormatting>
  <conditionalFormatting sqref="C1138:C1140">
    <cfRule type="containsText" dxfId="734" priority="1835" operator="containsText" text="K">
      <formula>NOT(ISERROR(SEARCH("K",C1138)))</formula>
    </cfRule>
  </conditionalFormatting>
  <conditionalFormatting sqref="C1141:C1143">
    <cfRule type="containsText" dxfId="733" priority="1834" operator="containsText" text="K">
      <formula>NOT(ISERROR(SEARCH("K",C1141)))</formula>
    </cfRule>
  </conditionalFormatting>
  <conditionalFormatting sqref="C1144">
    <cfRule type="containsText" dxfId="732" priority="1833" operator="containsText" text="K">
      <formula>NOT(ISERROR(SEARCH("K",C1144)))</formula>
    </cfRule>
  </conditionalFormatting>
  <conditionalFormatting sqref="C1147">
    <cfRule type="containsText" dxfId="731" priority="1832" operator="containsText" text="K">
      <formula>NOT(ISERROR(SEARCH("K",C1147)))</formula>
    </cfRule>
  </conditionalFormatting>
  <conditionalFormatting sqref="C1147">
    <cfRule type="containsText" dxfId="730" priority="1831" operator="containsText" text="K">
      <formula>NOT(ISERROR(SEARCH("K",C1147)))</formula>
    </cfRule>
  </conditionalFormatting>
  <conditionalFormatting sqref="C1147">
    <cfRule type="containsText" dxfId="729" priority="1830" operator="containsText" text="K">
      <formula>NOT(ISERROR(SEARCH("K",C1147)))</formula>
    </cfRule>
  </conditionalFormatting>
  <conditionalFormatting sqref="C1149">
    <cfRule type="containsText" dxfId="728" priority="1829" operator="containsText" text="K">
      <formula>NOT(ISERROR(SEARCH("K",C1149)))</formula>
    </cfRule>
  </conditionalFormatting>
  <conditionalFormatting sqref="C1149">
    <cfRule type="containsText" dxfId="727" priority="1828" operator="containsText" text="K">
      <formula>NOT(ISERROR(SEARCH("K",C1149)))</formula>
    </cfRule>
  </conditionalFormatting>
  <conditionalFormatting sqref="C1149">
    <cfRule type="containsText" dxfId="726" priority="1827" operator="containsText" text="K">
      <formula>NOT(ISERROR(SEARCH("K",C1149)))</formula>
    </cfRule>
  </conditionalFormatting>
  <conditionalFormatting sqref="C1164">
    <cfRule type="containsText" dxfId="725" priority="1826" operator="containsText" text="K">
      <formula>NOT(ISERROR(SEARCH("K",C1164)))</formula>
    </cfRule>
  </conditionalFormatting>
  <conditionalFormatting sqref="C1164">
    <cfRule type="containsText" dxfId="724" priority="1825" operator="containsText" text="K">
      <formula>NOT(ISERROR(SEARCH("K",C1164)))</formula>
    </cfRule>
  </conditionalFormatting>
  <conditionalFormatting sqref="C1164">
    <cfRule type="containsText" dxfId="723" priority="1824" operator="containsText" text="K">
      <formula>NOT(ISERROR(SEARCH("K",C1164)))</formula>
    </cfRule>
  </conditionalFormatting>
  <conditionalFormatting sqref="C1167">
    <cfRule type="containsText" dxfId="722" priority="1823" operator="containsText" text="K">
      <formula>NOT(ISERROR(SEARCH("K",C1167)))</formula>
    </cfRule>
  </conditionalFormatting>
  <conditionalFormatting sqref="C1167">
    <cfRule type="containsText" dxfId="721" priority="1822" operator="containsText" text="K">
      <formula>NOT(ISERROR(SEARCH("K",C1167)))</formula>
    </cfRule>
  </conditionalFormatting>
  <conditionalFormatting sqref="C1167">
    <cfRule type="containsText" dxfId="720" priority="1821" operator="containsText" text="K">
      <formula>NOT(ISERROR(SEARCH("K",C1167)))</formula>
    </cfRule>
  </conditionalFormatting>
  <conditionalFormatting sqref="C1181">
    <cfRule type="containsText" dxfId="719" priority="1820" operator="containsText" text="K">
      <formula>NOT(ISERROR(SEARCH("K",C1181)))</formula>
    </cfRule>
  </conditionalFormatting>
  <conditionalFormatting sqref="C1181">
    <cfRule type="containsText" dxfId="718" priority="1819" operator="containsText" text="K">
      <formula>NOT(ISERROR(SEARCH("K",C1181)))</formula>
    </cfRule>
  </conditionalFormatting>
  <conditionalFormatting sqref="C1181">
    <cfRule type="containsText" dxfId="717" priority="1818" operator="containsText" text="K">
      <formula>NOT(ISERROR(SEARCH("K",C1181)))</formula>
    </cfRule>
  </conditionalFormatting>
  <conditionalFormatting sqref="C1184">
    <cfRule type="containsText" dxfId="716" priority="1817" operator="containsText" text="K">
      <formula>NOT(ISERROR(SEARCH("K",C1184)))</formula>
    </cfRule>
  </conditionalFormatting>
  <conditionalFormatting sqref="C1184">
    <cfRule type="containsText" dxfId="715" priority="1816" operator="containsText" text="K">
      <formula>NOT(ISERROR(SEARCH("K",C1184)))</formula>
    </cfRule>
  </conditionalFormatting>
  <conditionalFormatting sqref="C1184">
    <cfRule type="containsText" dxfId="714" priority="1815" operator="containsText" text="K">
      <formula>NOT(ISERROR(SEARCH("K",C1184)))</formula>
    </cfRule>
  </conditionalFormatting>
  <conditionalFormatting sqref="C1225">
    <cfRule type="containsText" dxfId="713" priority="1800" operator="containsText" text="K">
      <formula>NOT(ISERROR(SEARCH("K",C1225)))</formula>
    </cfRule>
  </conditionalFormatting>
  <conditionalFormatting sqref="C1252">
    <cfRule type="containsText" dxfId="712" priority="1789" operator="containsText" text="K">
      <formula>NOT(ISERROR(SEARCH("K",C1252)))</formula>
    </cfRule>
  </conditionalFormatting>
  <conditionalFormatting sqref="C1253">
    <cfRule type="containsText" dxfId="711" priority="1780" operator="containsText" text="K">
      <formula>NOT(ISERROR(SEARCH("K",C1253)))</formula>
    </cfRule>
  </conditionalFormatting>
  <conditionalFormatting sqref="C642">
    <cfRule type="containsText" dxfId="710" priority="1773" operator="containsText" text="K">
      <formula>NOT(ISERROR(SEARCH("K",C642)))</formula>
    </cfRule>
  </conditionalFormatting>
  <conditionalFormatting sqref="C643">
    <cfRule type="containsText" dxfId="709" priority="1764" operator="containsText" text="K">
      <formula>NOT(ISERROR(SEARCH("K",C643)))</formula>
    </cfRule>
  </conditionalFormatting>
  <conditionalFormatting sqref="C645:C646">
    <cfRule type="containsText" dxfId="708" priority="1755" operator="containsText" text="K">
      <formula>NOT(ISERROR(SEARCH("K",C645)))</formula>
    </cfRule>
  </conditionalFormatting>
  <conditionalFormatting sqref="C644">
    <cfRule type="containsText" dxfId="707" priority="1753" operator="containsText" text="K">
      <formula>NOT(ISERROR(SEARCH("K",C644)))</formula>
    </cfRule>
  </conditionalFormatting>
  <conditionalFormatting sqref="C1304">
    <cfRule type="containsText" dxfId="706" priority="1745" operator="containsText" text="K">
      <formula>NOT(ISERROR(SEARCH("K",C1304)))</formula>
    </cfRule>
  </conditionalFormatting>
  <conditionalFormatting sqref="C1346:C1350 C1335 C1352 C1369 C1363:C1367 C1386:C1390 C1392 C1403:C1407 C1409 C1426 C1420:C1424 C1435:C1436 C1438:C1441 C1443:C1447 C1449 C1451:C1453 C1455:C1458 C1466 C1460:C1464 C1468:C1470 C1477:C1481 C1472:C1475 C1483 C1485:C1487 C1489:C1490 C1492:C1494 C1496:C1498 C1500:C1504 C1506 C1508:C1510 C1512:C1515 C1523 C1517:C1521 C1525:C1526 C1528:C1540 C1542:C1543 C1545:C1547 C1564:C1565 C1567 C1571:C1573 C1576:C1580 C1582:C1584 C1863:C1864 C1870 C1875:C1876 C1903:C1904 C1951 C1337:C1338 C1340:C1344 C1354:C1355 C1357:C1361 C1371:C1372 C1374:C1376 C1378:C1379 C1381:C1384 C1394:C1395 C1397:C1401 C1411:C1412 C1414:C1418 C1428:C1429 C1431:C1433 C1550:C1551 C1553 C1557:C1558 C1560 C1953:C1954 C1956:C1957">
    <cfRule type="containsText" dxfId="705" priority="1736" operator="containsText" text="K">
      <formula>NOT(ISERROR(SEARCH("K",C1335)))</formula>
    </cfRule>
  </conditionalFormatting>
  <conditionalFormatting sqref="C1318">
    <cfRule type="containsText" dxfId="704" priority="1733" operator="containsText" text="K">
      <formula>NOT(ISERROR(SEARCH("K",C1318)))</formula>
    </cfRule>
  </conditionalFormatting>
  <conditionalFormatting sqref="C1586:C1589 C1591:C1597 C1606 C1599:C1602 C1609 C1614:C1622 C1626 C1641 C1846:C1847 C1905:C1906 C1699 C1737 C1720:C1722 C1730:C1733 C1748:C1750 C1758:C1760 C1768:C1770 C1797 C1814 C1818 C1835:C1838 C1842 C1869 C1859:C1862 C1878:C1880 C1888:C1895 C1899 C1918:C1921 C1926 C1930:C1931 C1946:C1947 C1329:C1333 C1630:C1637 C1645:C1654 C1822:C1823 C1677:C1695 C1703:C1705 C1710:C1715 C1778:C1785 C1787:C1788 C1790:C1793 C1801:C1802 C1804:C1806 C1808 C1810:C1811 C1825:C1827 C1829 C1831:C1832 C1849:C1851 C1853 C1855:C1856 C1882 C1884:C1885 C1908:C1910 C1912 C1914:C1915 C1923">
    <cfRule type="containsText" dxfId="703" priority="1732" operator="containsText" text="K">
      <formula>NOT(ISERROR(SEARCH("K",C1329)))</formula>
    </cfRule>
  </conditionalFormatting>
  <conditionalFormatting sqref="C1585">
    <cfRule type="containsText" dxfId="702" priority="1731" operator="containsText" text="K">
      <formula>NOT(ISERROR(SEARCH("K",C1585)))</formula>
    </cfRule>
  </conditionalFormatting>
  <conditionalFormatting sqref="C1604:C1605">
    <cfRule type="containsText" dxfId="701" priority="1730" operator="containsText" text="K">
      <formula>NOT(ISERROR(SEARCH("K",C1604)))</formula>
    </cfRule>
  </conditionalFormatting>
  <conditionalFormatting sqref="C1610:C1611">
    <cfRule type="containsText" dxfId="700" priority="1729" operator="containsText" text="K">
      <formula>NOT(ISERROR(SEARCH("K",C1610)))</formula>
    </cfRule>
  </conditionalFormatting>
  <conditionalFormatting sqref="C1598">
    <cfRule type="containsText" dxfId="699" priority="1728" operator="containsText" text="K">
      <formula>NOT(ISERROR(SEARCH("K",C1598)))</formula>
    </cfRule>
  </conditionalFormatting>
  <conditionalFormatting sqref="C1608">
    <cfRule type="containsText" dxfId="698" priority="1727" operator="containsText" text="K">
      <formula>NOT(ISERROR(SEARCH("K",C1608)))</formula>
    </cfRule>
  </conditionalFormatting>
  <conditionalFormatting sqref="C1607">
    <cfRule type="containsText" dxfId="697" priority="1726" operator="containsText" text="K">
      <formula>NOT(ISERROR(SEARCH("K",C1607)))</formula>
    </cfRule>
  </conditionalFormatting>
  <conditionalFormatting sqref="C1624:C1625">
    <cfRule type="containsText" dxfId="696" priority="1723" operator="containsText" text="K">
      <formula>NOT(ISERROR(SEARCH("K",C1624)))</formula>
    </cfRule>
  </conditionalFormatting>
  <conditionalFormatting sqref="C1627:C1628">
    <cfRule type="containsText" dxfId="695" priority="1722" operator="containsText" text="K">
      <formula>NOT(ISERROR(SEARCH("K",C1627)))</formula>
    </cfRule>
  </conditionalFormatting>
  <conditionalFormatting sqref="C1639:C1640">
    <cfRule type="containsText" dxfId="694" priority="1721" operator="containsText" text="K">
      <formula>NOT(ISERROR(SEARCH("K",C1639)))</formula>
    </cfRule>
  </conditionalFormatting>
  <conditionalFormatting sqref="C1642:C1643">
    <cfRule type="containsText" dxfId="693" priority="1720" operator="containsText" text="K">
      <formula>NOT(ISERROR(SEARCH("K",C1642)))</formula>
    </cfRule>
  </conditionalFormatting>
  <conditionalFormatting sqref="C1638">
    <cfRule type="containsText" dxfId="692" priority="1719" operator="containsText" text="K">
      <formula>NOT(ISERROR(SEARCH("K",C1638)))</formula>
    </cfRule>
  </conditionalFormatting>
  <conditionalFormatting sqref="C1644">
    <cfRule type="containsText" dxfId="691" priority="1718" operator="containsText" text="K">
      <formula>NOT(ISERROR(SEARCH("K",C1644)))</formula>
    </cfRule>
  </conditionalFormatting>
  <conditionalFormatting sqref="C1655:C1656">
    <cfRule type="containsText" dxfId="690" priority="1717" operator="containsText" text="K">
      <formula>NOT(ISERROR(SEARCH("K",C1655)))</formula>
    </cfRule>
  </conditionalFormatting>
  <conditionalFormatting sqref="C1696:C1697">
    <cfRule type="containsText" dxfId="689" priority="1716" operator="containsText" text="K">
      <formula>NOT(ISERROR(SEARCH("K",C1696)))</formula>
    </cfRule>
  </conditionalFormatting>
  <conditionalFormatting sqref="C1734:C1735">
    <cfRule type="containsText" dxfId="688" priority="1715" operator="containsText" text="K">
      <formula>NOT(ISERROR(SEARCH("K",C1734)))</formula>
    </cfRule>
  </conditionalFormatting>
  <conditionalFormatting sqref="C1795:C1796">
    <cfRule type="containsText" dxfId="687" priority="1714" operator="containsText" text="K">
      <formula>NOT(ISERROR(SEARCH("K",C1795)))</formula>
    </cfRule>
  </conditionalFormatting>
  <conditionalFormatting sqref="C1816:C1817">
    <cfRule type="containsText" dxfId="686" priority="1713" operator="containsText" text="K">
      <formula>NOT(ISERROR(SEARCH("K",C1816)))</formula>
    </cfRule>
  </conditionalFormatting>
  <conditionalFormatting sqref="C1839:C1840">
    <cfRule type="containsText" dxfId="685" priority="1712" operator="containsText" text="K">
      <formula>NOT(ISERROR(SEARCH("K",C1839)))</formula>
    </cfRule>
  </conditionalFormatting>
  <conditionalFormatting sqref="C1866:C1867">
    <cfRule type="containsText" dxfId="684" priority="1711" operator="containsText" text="K">
      <formula>NOT(ISERROR(SEARCH("K",C1866)))</formula>
    </cfRule>
  </conditionalFormatting>
  <conditionalFormatting sqref="C1896:C1897">
    <cfRule type="containsText" dxfId="683" priority="1710" operator="containsText" text="K">
      <formula>NOT(ISERROR(SEARCH("K",C1896)))</formula>
    </cfRule>
  </conditionalFormatting>
  <conditionalFormatting sqref="C1676">
    <cfRule type="containsText" dxfId="682" priority="1709" operator="containsText" text="K">
      <formula>NOT(ISERROR(SEARCH("K",C1676)))</formula>
    </cfRule>
  </conditionalFormatting>
  <conditionalFormatting sqref="C1701:C1702">
    <cfRule type="containsText" dxfId="681" priority="1708" operator="containsText" text="K">
      <formula>NOT(ISERROR(SEARCH("K",C1701)))</formula>
    </cfRule>
  </conditionalFormatting>
  <conditionalFormatting sqref="C1739:C1740">
    <cfRule type="containsText" dxfId="680" priority="1707" operator="containsText" text="K">
      <formula>NOT(ISERROR(SEARCH("K",C1739)))</formula>
    </cfRule>
  </conditionalFormatting>
  <conditionalFormatting sqref="C1798 C1800">
    <cfRule type="containsText" dxfId="679" priority="1706" operator="containsText" text="K">
      <formula>NOT(ISERROR(SEARCH("K",C1798)))</formula>
    </cfRule>
  </conditionalFormatting>
  <conditionalFormatting sqref="C1819 C1821">
    <cfRule type="containsText" dxfId="678" priority="1705" operator="containsText" text="K">
      <formula>NOT(ISERROR(SEARCH("K",C1819)))</formula>
    </cfRule>
  </conditionalFormatting>
  <conditionalFormatting sqref="C1844:C1845">
    <cfRule type="containsText" dxfId="677" priority="1704" operator="containsText" text="K">
      <formula>NOT(ISERROR(SEARCH("K",C1844)))</formula>
    </cfRule>
  </conditionalFormatting>
  <conditionalFormatting sqref="C1873:C1874">
    <cfRule type="containsText" dxfId="676" priority="1703" operator="containsText" text="K">
      <formula>NOT(ISERROR(SEARCH("K",C1873)))</formula>
    </cfRule>
  </conditionalFormatting>
  <conditionalFormatting sqref="C1657">
    <cfRule type="containsText" dxfId="675" priority="1702" operator="containsText" text="K">
      <formula>NOT(ISERROR(SEARCH("K",C1657)))</formula>
    </cfRule>
  </conditionalFormatting>
  <conditionalFormatting sqref="C1675">
    <cfRule type="containsText" dxfId="674" priority="1701" operator="containsText" text="K">
      <formula>NOT(ISERROR(SEARCH("K",C1675)))</formula>
    </cfRule>
  </conditionalFormatting>
  <conditionalFormatting sqref="C1698">
    <cfRule type="containsText" dxfId="673" priority="1700" operator="containsText" text="K">
      <formula>NOT(ISERROR(SEARCH("K",C1698)))</formula>
    </cfRule>
  </conditionalFormatting>
  <conditionalFormatting sqref="C1700">
    <cfRule type="containsText" dxfId="672" priority="1699" operator="containsText" text="K">
      <formula>NOT(ISERROR(SEARCH("K",C1700)))</formula>
    </cfRule>
  </conditionalFormatting>
  <conditionalFormatting sqref="C1736">
    <cfRule type="containsText" dxfId="671" priority="1698" operator="containsText" text="K">
      <formula>NOT(ISERROR(SEARCH("K",C1736)))</formula>
    </cfRule>
  </conditionalFormatting>
  <conditionalFormatting sqref="C1841">
    <cfRule type="containsText" dxfId="670" priority="1697" operator="containsText" text="K">
      <formula>NOT(ISERROR(SEARCH("K",C1841)))</formula>
    </cfRule>
  </conditionalFormatting>
  <conditionalFormatting sqref="C1868">
    <cfRule type="containsText" dxfId="669" priority="1696" operator="containsText" text="K">
      <formula>NOT(ISERROR(SEARCH("K",C1868)))</formula>
    </cfRule>
  </conditionalFormatting>
  <conditionalFormatting sqref="C1898">
    <cfRule type="containsText" dxfId="668" priority="1695" operator="containsText" text="K">
      <formula>NOT(ISERROR(SEARCH("K",C1898)))</formula>
    </cfRule>
  </conditionalFormatting>
  <conditionalFormatting sqref="C1738">
    <cfRule type="containsText" dxfId="667" priority="1694" operator="containsText" text="K">
      <formula>NOT(ISERROR(SEARCH("K",C1738)))</formula>
    </cfRule>
  </conditionalFormatting>
  <conditionalFormatting sqref="C1843">
    <cfRule type="containsText" dxfId="666" priority="1693" operator="containsText" text="K">
      <formula>NOT(ISERROR(SEARCH("K",C1843)))</formula>
    </cfRule>
  </conditionalFormatting>
  <conditionalFormatting sqref="C1872">
    <cfRule type="containsText" dxfId="665" priority="1692" operator="containsText" text="K">
      <formula>NOT(ISERROR(SEARCH("K",C1872)))</formula>
    </cfRule>
  </conditionalFormatting>
  <conditionalFormatting sqref="C1902">
    <cfRule type="containsText" dxfId="664" priority="1691" operator="containsText" text="K">
      <formula>NOT(ISERROR(SEARCH("K",C1902)))</formula>
    </cfRule>
  </conditionalFormatting>
  <conditionalFormatting sqref="C1706:C1708">
    <cfRule type="containsText" dxfId="663" priority="1690" operator="containsText" text="K">
      <formula>NOT(ISERROR(SEARCH("K",C1706)))</formula>
    </cfRule>
  </conditionalFormatting>
  <conditionalFormatting sqref="C1716:C1718">
    <cfRule type="containsText" dxfId="662" priority="1689" operator="containsText" text="K">
      <formula>NOT(ISERROR(SEARCH("K",C1716)))</formula>
    </cfRule>
  </conditionalFormatting>
  <conditionalFormatting sqref="C1723:C1725">
    <cfRule type="containsText" dxfId="661" priority="1688" operator="containsText" text="K">
      <formula>NOT(ISERROR(SEARCH("K",C1723)))</formula>
    </cfRule>
  </conditionalFormatting>
  <conditionalFormatting sqref="C1726:C1728">
    <cfRule type="containsText" dxfId="660" priority="1687" operator="containsText" text="K">
      <formula>NOT(ISERROR(SEARCH("K",C1726)))</formula>
    </cfRule>
  </conditionalFormatting>
  <conditionalFormatting sqref="C1741:C1743">
    <cfRule type="containsText" dxfId="659" priority="1686" operator="containsText" text="K">
      <formula>NOT(ISERROR(SEARCH("K",C1741)))</formula>
    </cfRule>
  </conditionalFormatting>
  <conditionalFormatting sqref="C1744:C1746">
    <cfRule type="containsText" dxfId="658" priority="1685" operator="containsText" text="K">
      <formula>NOT(ISERROR(SEARCH("K",C1744)))</formula>
    </cfRule>
  </conditionalFormatting>
  <conditionalFormatting sqref="C1751:C1753">
    <cfRule type="containsText" dxfId="657" priority="1684" operator="containsText" text="K">
      <formula>NOT(ISERROR(SEARCH("K",C1751)))</formula>
    </cfRule>
  </conditionalFormatting>
  <conditionalFormatting sqref="C1754:C1756">
    <cfRule type="containsText" dxfId="656" priority="1683" operator="containsText" text="K">
      <formula>NOT(ISERROR(SEARCH("K",C1754)))</formula>
    </cfRule>
  </conditionalFormatting>
  <conditionalFormatting sqref="C1761:C1763">
    <cfRule type="containsText" dxfId="655" priority="1682" operator="containsText" text="K">
      <formula>NOT(ISERROR(SEARCH("K",C1761)))</formula>
    </cfRule>
  </conditionalFormatting>
  <conditionalFormatting sqref="C1764:C1766">
    <cfRule type="containsText" dxfId="654" priority="1681" operator="containsText" text="K">
      <formula>NOT(ISERROR(SEARCH("K",C1764)))</formula>
    </cfRule>
  </conditionalFormatting>
  <conditionalFormatting sqref="C1771:C1773">
    <cfRule type="containsText" dxfId="653" priority="1680" operator="containsText" text="K">
      <formula>NOT(ISERROR(SEARCH("K",C1771)))</formula>
    </cfRule>
  </conditionalFormatting>
  <conditionalFormatting sqref="C1774:C1776">
    <cfRule type="containsText" dxfId="652" priority="1679" operator="containsText" text="K">
      <formula>NOT(ISERROR(SEARCH("K",C1774)))</formula>
    </cfRule>
  </conditionalFormatting>
  <conditionalFormatting sqref="C1777">
    <cfRule type="containsText" dxfId="651" priority="1678" operator="containsText" text="K">
      <formula>NOT(ISERROR(SEARCH("K",C1777)))</formula>
    </cfRule>
  </conditionalFormatting>
  <conditionalFormatting sqref="C1803">
    <cfRule type="containsText" dxfId="650" priority="1677" operator="containsText" text="K">
      <formula>NOT(ISERROR(SEARCH("K",C1803)))</formula>
    </cfRule>
  </conditionalFormatting>
  <conditionalFormatting sqref="C1767">
    <cfRule type="containsText" dxfId="649" priority="1676" operator="containsText" text="K">
      <formula>NOT(ISERROR(SEARCH("K",C1767)))</formula>
    </cfRule>
  </conditionalFormatting>
  <conditionalFormatting sqref="C1757">
    <cfRule type="containsText" dxfId="648" priority="1675" operator="containsText" text="K">
      <formula>NOT(ISERROR(SEARCH("K",C1757)))</formula>
    </cfRule>
  </conditionalFormatting>
  <conditionalFormatting sqref="C1747">
    <cfRule type="containsText" dxfId="647" priority="1674" operator="containsText" text="K">
      <formula>NOT(ISERROR(SEARCH("K",C1747)))</formula>
    </cfRule>
  </conditionalFormatting>
  <conditionalFormatting sqref="C1729">
    <cfRule type="containsText" dxfId="646" priority="1673" operator="containsText" text="K">
      <formula>NOT(ISERROR(SEARCH("K",C1729)))</formula>
    </cfRule>
  </conditionalFormatting>
  <conditionalFormatting sqref="C1719">
    <cfRule type="containsText" dxfId="645" priority="1672" operator="containsText" text="K">
      <formula>NOT(ISERROR(SEARCH("K",C1719)))</formula>
    </cfRule>
  </conditionalFormatting>
  <conditionalFormatting sqref="C1709">
    <cfRule type="containsText" dxfId="644" priority="1671" operator="containsText" text="K">
      <formula>NOT(ISERROR(SEARCH("K",C1709)))</formula>
    </cfRule>
  </conditionalFormatting>
  <conditionalFormatting sqref="C1807">
    <cfRule type="containsText" dxfId="643" priority="1670" operator="containsText" text="K">
      <formula>NOT(ISERROR(SEARCH("K",C1807)))</formula>
    </cfRule>
  </conditionalFormatting>
  <conditionalFormatting sqref="C1812">
    <cfRule type="containsText" dxfId="642" priority="1669" operator="containsText" text="K">
      <formula>NOT(ISERROR(SEARCH("K",C1812)))</formula>
    </cfRule>
  </conditionalFormatting>
  <conditionalFormatting sqref="C1824">
    <cfRule type="containsText" dxfId="641" priority="1668" operator="containsText" text="K">
      <formula>NOT(ISERROR(SEARCH("K",C1824)))</formula>
    </cfRule>
  </conditionalFormatting>
  <conditionalFormatting sqref="C1828">
    <cfRule type="containsText" dxfId="640" priority="1667" operator="containsText" text="K">
      <formula>NOT(ISERROR(SEARCH("K",C1828)))</formula>
    </cfRule>
  </conditionalFormatting>
  <conditionalFormatting sqref="C1833">
    <cfRule type="containsText" dxfId="639" priority="1666" operator="containsText" text="K">
      <formula>NOT(ISERROR(SEARCH("K",C1833)))</formula>
    </cfRule>
  </conditionalFormatting>
  <conditionalFormatting sqref="C1848">
    <cfRule type="containsText" dxfId="638" priority="1665" operator="containsText" text="K">
      <formula>NOT(ISERROR(SEARCH("K",C1848)))</formula>
    </cfRule>
  </conditionalFormatting>
  <conditionalFormatting sqref="C1852">
    <cfRule type="containsText" dxfId="637" priority="1664" operator="containsText" text="K">
      <formula>NOT(ISERROR(SEARCH("K",C1852)))</formula>
    </cfRule>
  </conditionalFormatting>
  <conditionalFormatting sqref="C1857">
    <cfRule type="containsText" dxfId="636" priority="1663" operator="containsText" text="K">
      <formula>NOT(ISERROR(SEARCH("K",C1857)))</formula>
    </cfRule>
  </conditionalFormatting>
  <conditionalFormatting sqref="C1877">
    <cfRule type="containsText" dxfId="635" priority="1662" operator="containsText" text="K">
      <formula>NOT(ISERROR(SEARCH("K",C1877)))</formula>
    </cfRule>
  </conditionalFormatting>
  <conditionalFormatting sqref="C1881">
    <cfRule type="containsText" dxfId="634" priority="1661" operator="containsText" text="K">
      <formula>NOT(ISERROR(SEARCH("K",C1881)))</formula>
    </cfRule>
  </conditionalFormatting>
  <conditionalFormatting sqref="C1886">
    <cfRule type="containsText" dxfId="633" priority="1660" operator="containsText" text="K">
      <formula>NOT(ISERROR(SEARCH("K",C1886)))</formula>
    </cfRule>
  </conditionalFormatting>
  <conditionalFormatting sqref="C1907">
    <cfRule type="containsText" dxfId="632" priority="1659" operator="containsText" text="K">
      <formula>NOT(ISERROR(SEARCH("K",C1907)))</formula>
    </cfRule>
  </conditionalFormatting>
  <conditionalFormatting sqref="C1911">
    <cfRule type="containsText" dxfId="631" priority="1658" operator="containsText" text="K">
      <formula>NOT(ISERROR(SEARCH("K",C1911)))</formula>
    </cfRule>
  </conditionalFormatting>
  <conditionalFormatting sqref="C1916">
    <cfRule type="containsText" dxfId="630" priority="1657" operator="containsText" text="K">
      <formula>NOT(ISERROR(SEARCH("K",C1916)))</formula>
    </cfRule>
  </conditionalFormatting>
  <conditionalFormatting sqref="C1924:C1925">
    <cfRule type="containsText" dxfId="629" priority="1656" operator="containsText" text="K">
      <formula>NOT(ISERROR(SEARCH("K",C1924)))</formula>
    </cfRule>
  </conditionalFormatting>
  <conditionalFormatting sqref="C1927:C1928">
    <cfRule type="containsText" dxfId="628" priority="1655" operator="containsText" text="K">
      <formula>NOT(ISERROR(SEARCH("K",C1927)))</formula>
    </cfRule>
  </conditionalFormatting>
  <conditionalFormatting sqref="C1940:C1941">
    <cfRule type="containsText" dxfId="627" priority="1654" operator="containsText" text="K">
      <formula>NOT(ISERROR(SEARCH("K",C1940)))</formula>
    </cfRule>
  </conditionalFormatting>
  <conditionalFormatting sqref="C1943:C1944">
    <cfRule type="containsText" dxfId="626" priority="1653" operator="containsText" text="K">
      <formula>NOT(ISERROR(SEARCH("K",C1943)))</formula>
    </cfRule>
  </conditionalFormatting>
  <conditionalFormatting sqref="C1960:C1961">
    <cfRule type="containsText" dxfId="625" priority="1652" operator="containsText" text="K">
      <formula>NOT(ISERROR(SEARCH("K",C1960)))</formula>
    </cfRule>
  </conditionalFormatting>
  <conditionalFormatting sqref="C1963:C1964">
    <cfRule type="containsText" dxfId="624" priority="1651" operator="containsText" text="K">
      <formula>NOT(ISERROR(SEARCH("K",C1963)))</formula>
    </cfRule>
  </conditionalFormatting>
  <conditionalFormatting sqref="C1962">
    <cfRule type="containsText" dxfId="623" priority="1650" operator="containsText" text="K">
      <formula>NOT(ISERROR(SEARCH("K",C1962)))</formula>
    </cfRule>
  </conditionalFormatting>
  <conditionalFormatting sqref="C1942">
    <cfRule type="containsText" dxfId="622" priority="1649" operator="containsText" text="K">
      <formula>NOT(ISERROR(SEARCH("K",C1942)))</formula>
    </cfRule>
  </conditionalFormatting>
  <conditionalFormatting sqref="C1933">
    <cfRule type="containsText" dxfId="621" priority="1648" operator="containsText" text="K">
      <formula>NOT(ISERROR(SEARCH("K",C1933)))</formula>
    </cfRule>
  </conditionalFormatting>
  <conditionalFormatting sqref="C1932">
    <cfRule type="containsText" dxfId="620" priority="1647" operator="containsText" text="K">
      <formula>NOT(ISERROR(SEARCH("K",C1932)))</formula>
    </cfRule>
  </conditionalFormatting>
  <conditionalFormatting sqref="C1949">
    <cfRule type="containsText" dxfId="619" priority="1646" operator="containsText" text="K">
      <formula>NOT(ISERROR(SEARCH("K",C1949)))</formula>
    </cfRule>
  </conditionalFormatting>
  <conditionalFormatting sqref="C1948">
    <cfRule type="containsText" dxfId="618" priority="1645" operator="containsText" text="K">
      <formula>NOT(ISERROR(SEARCH("K",C1948)))</formula>
    </cfRule>
  </conditionalFormatting>
  <conditionalFormatting sqref="C1328">
    <cfRule type="containsText" dxfId="617" priority="1644" operator="containsText" text="K">
      <formula>NOT(ISERROR(SEARCH("K",C1328)))</formula>
    </cfRule>
  </conditionalFormatting>
  <conditionalFormatting sqref="C1334">
    <cfRule type="containsText" dxfId="616" priority="1643" operator="containsText" text="K">
      <formula>NOT(ISERROR(SEARCH("K",C1334)))</formula>
    </cfRule>
  </conditionalFormatting>
  <conditionalFormatting sqref="C1345">
    <cfRule type="containsText" dxfId="615" priority="1642" operator="containsText" text="K">
      <formula>NOT(ISERROR(SEARCH("K",C1345)))</formula>
    </cfRule>
  </conditionalFormatting>
  <conditionalFormatting sqref="C1351">
    <cfRule type="containsText" dxfId="614" priority="1641" operator="containsText" text="K">
      <formula>NOT(ISERROR(SEARCH("K",C1351)))</formula>
    </cfRule>
  </conditionalFormatting>
  <conditionalFormatting sqref="C1368">
    <cfRule type="containsText" dxfId="613" priority="1640" operator="containsText" text="K">
      <formula>NOT(ISERROR(SEARCH("K",C1368)))</formula>
    </cfRule>
  </conditionalFormatting>
  <conditionalFormatting sqref="C1362">
    <cfRule type="containsText" dxfId="612" priority="1639" operator="containsText" text="K">
      <formula>NOT(ISERROR(SEARCH("K",C1362)))</formula>
    </cfRule>
  </conditionalFormatting>
  <conditionalFormatting sqref="C1385">
    <cfRule type="containsText" dxfId="611" priority="1638" operator="containsText" text="K">
      <formula>NOT(ISERROR(SEARCH("K",C1385)))</formula>
    </cfRule>
  </conditionalFormatting>
  <conditionalFormatting sqref="C1391">
    <cfRule type="containsText" dxfId="610" priority="1637" operator="containsText" text="K">
      <formula>NOT(ISERROR(SEARCH("K",C1391)))</formula>
    </cfRule>
  </conditionalFormatting>
  <conditionalFormatting sqref="C1402">
    <cfRule type="containsText" dxfId="609" priority="1636" operator="containsText" text="K">
      <formula>NOT(ISERROR(SEARCH("K",C1402)))</formula>
    </cfRule>
  </conditionalFormatting>
  <conditionalFormatting sqref="C1408">
    <cfRule type="containsText" dxfId="608" priority="1635" operator="containsText" text="K">
      <formula>NOT(ISERROR(SEARCH("K",C1408)))</formula>
    </cfRule>
  </conditionalFormatting>
  <conditionalFormatting sqref="C1425">
    <cfRule type="containsText" dxfId="607" priority="1634" operator="containsText" text="K">
      <formula>NOT(ISERROR(SEARCH("K",C1425)))</formula>
    </cfRule>
  </conditionalFormatting>
  <conditionalFormatting sqref="C1419">
    <cfRule type="containsText" dxfId="606" priority="1633" operator="containsText" text="K">
      <formula>NOT(ISERROR(SEARCH("K",C1419)))</formula>
    </cfRule>
  </conditionalFormatting>
  <conditionalFormatting sqref="C1434">
    <cfRule type="containsText" dxfId="605" priority="1632" operator="containsText" text="K">
      <formula>NOT(ISERROR(SEARCH("K",C1434)))</formula>
    </cfRule>
  </conditionalFormatting>
  <conditionalFormatting sqref="C1437">
    <cfRule type="containsText" dxfId="604" priority="1631" operator="containsText" text="K">
      <formula>NOT(ISERROR(SEARCH("K",C1437)))</formula>
    </cfRule>
  </conditionalFormatting>
  <conditionalFormatting sqref="C1448">
    <cfRule type="containsText" dxfId="603" priority="1630" operator="containsText" text="K">
      <formula>NOT(ISERROR(SEARCH("K",C1448)))</formula>
    </cfRule>
  </conditionalFormatting>
  <conditionalFormatting sqref="C1442">
    <cfRule type="containsText" dxfId="602" priority="1629" operator="containsText" text="K">
      <formula>NOT(ISERROR(SEARCH("K",C1442)))</formula>
    </cfRule>
  </conditionalFormatting>
  <conditionalFormatting sqref="C1450">
    <cfRule type="containsText" dxfId="601" priority="1628" operator="containsText" text="K">
      <formula>NOT(ISERROR(SEARCH("K",C1450)))</formula>
    </cfRule>
  </conditionalFormatting>
  <conditionalFormatting sqref="C1454">
    <cfRule type="containsText" dxfId="600" priority="1627" operator="containsText" text="K">
      <formula>NOT(ISERROR(SEARCH("K",C1454)))</formula>
    </cfRule>
  </conditionalFormatting>
  <conditionalFormatting sqref="C1465">
    <cfRule type="containsText" dxfId="599" priority="1626" operator="containsText" text="K">
      <formula>NOT(ISERROR(SEARCH("K",C1465)))</formula>
    </cfRule>
  </conditionalFormatting>
  <conditionalFormatting sqref="C1459">
    <cfRule type="containsText" dxfId="598" priority="1625" operator="containsText" text="K">
      <formula>NOT(ISERROR(SEARCH("K",C1459)))</formula>
    </cfRule>
  </conditionalFormatting>
  <conditionalFormatting sqref="C1471">
    <cfRule type="containsText" dxfId="597" priority="1624" operator="containsText" text="K">
      <formula>NOT(ISERROR(SEARCH("K",C1471)))</formula>
    </cfRule>
  </conditionalFormatting>
  <conditionalFormatting sqref="C1467">
    <cfRule type="containsText" dxfId="596" priority="1623" operator="containsText" text="K">
      <formula>NOT(ISERROR(SEARCH("K",C1467)))</formula>
    </cfRule>
  </conditionalFormatting>
  <conditionalFormatting sqref="C1482">
    <cfRule type="containsText" dxfId="595" priority="1622" operator="containsText" text="K">
      <formula>NOT(ISERROR(SEARCH("K",C1482)))</formula>
    </cfRule>
  </conditionalFormatting>
  <conditionalFormatting sqref="C1476">
    <cfRule type="containsText" dxfId="594" priority="1621" operator="containsText" text="K">
      <formula>NOT(ISERROR(SEARCH("K",C1476)))</formula>
    </cfRule>
  </conditionalFormatting>
  <conditionalFormatting sqref="C1484">
    <cfRule type="containsText" dxfId="593" priority="1620" operator="containsText" text="K">
      <formula>NOT(ISERROR(SEARCH("K",C1484)))</formula>
    </cfRule>
  </conditionalFormatting>
  <conditionalFormatting sqref="C1488">
    <cfRule type="containsText" dxfId="592" priority="1619" operator="containsText" text="K">
      <formula>NOT(ISERROR(SEARCH("K",C1488)))</formula>
    </cfRule>
  </conditionalFormatting>
  <conditionalFormatting sqref="C1491">
    <cfRule type="containsText" dxfId="591" priority="1618" operator="containsText" text="K">
      <formula>NOT(ISERROR(SEARCH("K",C1491)))</formula>
    </cfRule>
  </conditionalFormatting>
  <conditionalFormatting sqref="C1495">
    <cfRule type="containsText" dxfId="590" priority="1617" operator="containsText" text="K">
      <formula>NOT(ISERROR(SEARCH("K",C1495)))</formula>
    </cfRule>
  </conditionalFormatting>
  <conditionalFormatting sqref="C1505">
    <cfRule type="containsText" dxfId="589" priority="1616" operator="containsText" text="K">
      <formula>NOT(ISERROR(SEARCH("K",C1505)))</formula>
    </cfRule>
  </conditionalFormatting>
  <conditionalFormatting sqref="C1499">
    <cfRule type="containsText" dxfId="588" priority="1615" operator="containsText" text="K">
      <formula>NOT(ISERROR(SEARCH("K",C1499)))</formula>
    </cfRule>
  </conditionalFormatting>
  <conditionalFormatting sqref="C1507">
    <cfRule type="containsText" dxfId="587" priority="1614" operator="containsText" text="K">
      <formula>NOT(ISERROR(SEARCH("K",C1507)))</formula>
    </cfRule>
  </conditionalFormatting>
  <conditionalFormatting sqref="C1511">
    <cfRule type="containsText" dxfId="586" priority="1613" operator="containsText" text="K">
      <formula>NOT(ISERROR(SEARCH("K",C1511)))</formula>
    </cfRule>
  </conditionalFormatting>
  <conditionalFormatting sqref="C1522">
    <cfRule type="containsText" dxfId="585" priority="1612" operator="containsText" text="K">
      <formula>NOT(ISERROR(SEARCH("K",C1522)))</formula>
    </cfRule>
  </conditionalFormatting>
  <conditionalFormatting sqref="C1516">
    <cfRule type="containsText" dxfId="584" priority="1611" operator="containsText" text="K">
      <formula>NOT(ISERROR(SEARCH("K",C1516)))</formula>
    </cfRule>
  </conditionalFormatting>
  <conditionalFormatting sqref="C1524">
    <cfRule type="containsText" dxfId="583" priority="1610" operator="containsText" text="K">
      <formula>NOT(ISERROR(SEARCH("K",C1524)))</formula>
    </cfRule>
  </conditionalFormatting>
  <conditionalFormatting sqref="C1527">
    <cfRule type="containsText" dxfId="582" priority="1609" operator="containsText" text="K">
      <formula>NOT(ISERROR(SEARCH("K",C1527)))</formula>
    </cfRule>
  </conditionalFormatting>
  <conditionalFormatting sqref="C1541">
    <cfRule type="containsText" dxfId="581" priority="1608" operator="containsText" text="K">
      <formula>NOT(ISERROR(SEARCH("K",C1541)))</formula>
    </cfRule>
  </conditionalFormatting>
  <conditionalFormatting sqref="C1544">
    <cfRule type="containsText" dxfId="580" priority="1607" operator="containsText" text="K">
      <formula>NOT(ISERROR(SEARCH("K",C1544)))</formula>
    </cfRule>
  </conditionalFormatting>
  <conditionalFormatting sqref="C1563">
    <cfRule type="containsText" dxfId="579" priority="1606" operator="containsText" text="K">
      <formula>NOT(ISERROR(SEARCH("K",C1563)))</formula>
    </cfRule>
  </conditionalFormatting>
  <conditionalFormatting sqref="C1566">
    <cfRule type="containsText" dxfId="578" priority="1605" operator="containsText" text="K">
      <formula>NOT(ISERROR(SEARCH("K",C1566)))</formula>
    </cfRule>
  </conditionalFormatting>
  <conditionalFormatting sqref="C1570">
    <cfRule type="containsText" dxfId="577" priority="1604" operator="containsText" text="K">
      <formula>NOT(ISERROR(SEARCH("K",C1570)))</formula>
    </cfRule>
  </conditionalFormatting>
  <conditionalFormatting sqref="C1574">
    <cfRule type="containsText" dxfId="576" priority="1603" operator="containsText" text="K">
      <formula>NOT(ISERROR(SEARCH("K",C1574)))</formula>
    </cfRule>
  </conditionalFormatting>
  <conditionalFormatting sqref="C1581">
    <cfRule type="containsText" dxfId="575" priority="1602" operator="containsText" text="K">
      <formula>NOT(ISERROR(SEARCH("K",C1581)))</formula>
    </cfRule>
  </conditionalFormatting>
  <conditionalFormatting sqref="C1590">
    <cfRule type="containsText" dxfId="574" priority="1601" operator="containsText" text="K">
      <formula>NOT(ISERROR(SEARCH("K",C1590)))</formula>
    </cfRule>
  </conditionalFormatting>
  <conditionalFormatting sqref="C1585">
    <cfRule type="containsText" dxfId="573" priority="1600" operator="containsText" text="K">
      <formula>NOT(ISERROR(SEARCH("K",C1585)))</formula>
    </cfRule>
  </conditionalFormatting>
  <conditionalFormatting sqref="C1603">
    <cfRule type="containsText" dxfId="572" priority="1599" operator="containsText" text="K">
      <formula>NOT(ISERROR(SEARCH("K",C1603)))</formula>
    </cfRule>
  </conditionalFormatting>
  <conditionalFormatting sqref="C1612">
    <cfRule type="containsText" dxfId="571" priority="1598" operator="containsText" text="K">
      <formula>NOT(ISERROR(SEARCH("K",C1612)))</formula>
    </cfRule>
  </conditionalFormatting>
  <conditionalFormatting sqref="C1723:C1725">
    <cfRule type="containsText" dxfId="570" priority="1597" operator="containsText" text="K">
      <formula>NOT(ISERROR(SEARCH("K",C1723)))</formula>
    </cfRule>
  </conditionalFormatting>
  <conditionalFormatting sqref="C1726:C1728">
    <cfRule type="containsText" dxfId="569" priority="1596" operator="containsText" text="K">
      <formula>NOT(ISERROR(SEARCH("K",C1726)))</formula>
    </cfRule>
  </conditionalFormatting>
  <conditionalFormatting sqref="C1729">
    <cfRule type="containsText" dxfId="568" priority="1595" operator="containsText" text="K">
      <formula>NOT(ISERROR(SEARCH("K",C1729)))</formula>
    </cfRule>
  </conditionalFormatting>
  <conditionalFormatting sqref="C1741:C1743">
    <cfRule type="containsText" dxfId="567" priority="1594" operator="containsText" text="K">
      <formula>NOT(ISERROR(SEARCH("K",C1741)))</formula>
    </cfRule>
  </conditionalFormatting>
  <conditionalFormatting sqref="C1744:C1746">
    <cfRule type="containsText" dxfId="566" priority="1593" operator="containsText" text="K">
      <formula>NOT(ISERROR(SEARCH("K",C1744)))</formula>
    </cfRule>
  </conditionalFormatting>
  <conditionalFormatting sqref="C1747">
    <cfRule type="containsText" dxfId="565" priority="1592" operator="containsText" text="K">
      <formula>NOT(ISERROR(SEARCH("K",C1747)))</formula>
    </cfRule>
  </conditionalFormatting>
  <conditionalFormatting sqref="C1741:C1743">
    <cfRule type="containsText" dxfId="564" priority="1591" operator="containsText" text="K">
      <formula>NOT(ISERROR(SEARCH("K",C1741)))</formula>
    </cfRule>
  </conditionalFormatting>
  <conditionalFormatting sqref="C1744:C1746">
    <cfRule type="containsText" dxfId="563" priority="1590" operator="containsText" text="K">
      <formula>NOT(ISERROR(SEARCH("K",C1744)))</formula>
    </cfRule>
  </conditionalFormatting>
  <conditionalFormatting sqref="C1747">
    <cfRule type="containsText" dxfId="562" priority="1589" operator="containsText" text="K">
      <formula>NOT(ISERROR(SEARCH("K",C1747)))</formula>
    </cfRule>
  </conditionalFormatting>
  <conditionalFormatting sqref="C1751:C1753">
    <cfRule type="containsText" dxfId="561" priority="1588" operator="containsText" text="K">
      <formula>NOT(ISERROR(SEARCH("K",C1751)))</formula>
    </cfRule>
  </conditionalFormatting>
  <conditionalFormatting sqref="C1754:C1756">
    <cfRule type="containsText" dxfId="560" priority="1587" operator="containsText" text="K">
      <formula>NOT(ISERROR(SEARCH("K",C1754)))</formula>
    </cfRule>
  </conditionalFormatting>
  <conditionalFormatting sqref="C1757">
    <cfRule type="containsText" dxfId="559" priority="1586" operator="containsText" text="K">
      <formula>NOT(ISERROR(SEARCH("K",C1757)))</formula>
    </cfRule>
  </conditionalFormatting>
  <conditionalFormatting sqref="C1751:C1753">
    <cfRule type="containsText" dxfId="558" priority="1585" operator="containsText" text="K">
      <formula>NOT(ISERROR(SEARCH("K",C1751)))</formula>
    </cfRule>
  </conditionalFormatting>
  <conditionalFormatting sqref="C1754:C1756">
    <cfRule type="containsText" dxfId="557" priority="1584" operator="containsText" text="K">
      <formula>NOT(ISERROR(SEARCH("K",C1754)))</formula>
    </cfRule>
  </conditionalFormatting>
  <conditionalFormatting sqref="C1757">
    <cfRule type="containsText" dxfId="556" priority="1583" operator="containsText" text="K">
      <formula>NOT(ISERROR(SEARCH("K",C1757)))</formula>
    </cfRule>
  </conditionalFormatting>
  <conditionalFormatting sqref="C1761:C1763">
    <cfRule type="containsText" dxfId="555" priority="1582" operator="containsText" text="K">
      <formula>NOT(ISERROR(SEARCH("K",C1761)))</formula>
    </cfRule>
  </conditionalFormatting>
  <conditionalFormatting sqref="C1764:C1766">
    <cfRule type="containsText" dxfId="554" priority="1581" operator="containsText" text="K">
      <formula>NOT(ISERROR(SEARCH("K",C1764)))</formula>
    </cfRule>
  </conditionalFormatting>
  <conditionalFormatting sqref="C1767">
    <cfRule type="containsText" dxfId="553" priority="1580" operator="containsText" text="K">
      <formula>NOT(ISERROR(SEARCH("K",C1767)))</formula>
    </cfRule>
  </conditionalFormatting>
  <conditionalFormatting sqref="C1761:C1763">
    <cfRule type="containsText" dxfId="552" priority="1579" operator="containsText" text="K">
      <formula>NOT(ISERROR(SEARCH("K",C1761)))</formula>
    </cfRule>
  </conditionalFormatting>
  <conditionalFormatting sqref="C1764:C1766">
    <cfRule type="containsText" dxfId="551" priority="1578" operator="containsText" text="K">
      <formula>NOT(ISERROR(SEARCH("K",C1764)))</formula>
    </cfRule>
  </conditionalFormatting>
  <conditionalFormatting sqref="C1767">
    <cfRule type="containsText" dxfId="550" priority="1577" operator="containsText" text="K">
      <formula>NOT(ISERROR(SEARCH("K",C1767)))</formula>
    </cfRule>
  </conditionalFormatting>
  <conditionalFormatting sqref="C1771:C1773">
    <cfRule type="containsText" dxfId="549" priority="1576" operator="containsText" text="K">
      <formula>NOT(ISERROR(SEARCH("K",C1771)))</formula>
    </cfRule>
  </conditionalFormatting>
  <conditionalFormatting sqref="C1774:C1776">
    <cfRule type="containsText" dxfId="548" priority="1575" operator="containsText" text="K">
      <formula>NOT(ISERROR(SEARCH("K",C1774)))</formula>
    </cfRule>
  </conditionalFormatting>
  <conditionalFormatting sqref="C1777">
    <cfRule type="containsText" dxfId="547" priority="1574" operator="containsText" text="K">
      <formula>NOT(ISERROR(SEARCH("K",C1777)))</formula>
    </cfRule>
  </conditionalFormatting>
  <conditionalFormatting sqref="C1771:C1773">
    <cfRule type="containsText" dxfId="546" priority="1573" operator="containsText" text="K">
      <formula>NOT(ISERROR(SEARCH("K",C1771)))</formula>
    </cfRule>
  </conditionalFormatting>
  <conditionalFormatting sqref="C1774:C1776">
    <cfRule type="containsText" dxfId="545" priority="1572" operator="containsText" text="K">
      <formula>NOT(ISERROR(SEARCH("K",C1774)))</formula>
    </cfRule>
  </conditionalFormatting>
  <conditionalFormatting sqref="C1777">
    <cfRule type="containsText" dxfId="544" priority="1571" operator="containsText" text="K">
      <formula>NOT(ISERROR(SEARCH("K",C1777)))</formula>
    </cfRule>
  </conditionalFormatting>
  <conditionalFormatting sqref="C1780">
    <cfRule type="containsText" dxfId="543" priority="1570" operator="containsText" text="K">
      <formula>NOT(ISERROR(SEARCH("K",C1780)))</formula>
    </cfRule>
  </conditionalFormatting>
  <conditionalFormatting sqref="C1780">
    <cfRule type="containsText" dxfId="542" priority="1569" operator="containsText" text="K">
      <formula>NOT(ISERROR(SEARCH("K",C1780)))</formula>
    </cfRule>
  </conditionalFormatting>
  <conditionalFormatting sqref="C1780">
    <cfRule type="containsText" dxfId="541" priority="1568" operator="containsText" text="K">
      <formula>NOT(ISERROR(SEARCH("K",C1780)))</formula>
    </cfRule>
  </conditionalFormatting>
  <conditionalFormatting sqref="C1782">
    <cfRule type="containsText" dxfId="540" priority="1567" operator="containsText" text="K">
      <formula>NOT(ISERROR(SEARCH("K",C1782)))</formula>
    </cfRule>
  </conditionalFormatting>
  <conditionalFormatting sqref="C1782">
    <cfRule type="containsText" dxfId="539" priority="1566" operator="containsText" text="K">
      <formula>NOT(ISERROR(SEARCH("K",C1782)))</formula>
    </cfRule>
  </conditionalFormatting>
  <conditionalFormatting sqref="C1782">
    <cfRule type="containsText" dxfId="538" priority="1565" operator="containsText" text="K">
      <formula>NOT(ISERROR(SEARCH("K",C1782)))</formula>
    </cfRule>
  </conditionalFormatting>
  <conditionalFormatting sqref="C1801">
    <cfRule type="containsText" dxfId="537" priority="1564" operator="containsText" text="K">
      <formula>NOT(ISERROR(SEARCH("K",C1801)))</formula>
    </cfRule>
  </conditionalFormatting>
  <conditionalFormatting sqref="C1801">
    <cfRule type="containsText" dxfId="536" priority="1563" operator="containsText" text="K">
      <formula>NOT(ISERROR(SEARCH("K",C1801)))</formula>
    </cfRule>
  </conditionalFormatting>
  <conditionalFormatting sqref="C1801">
    <cfRule type="containsText" dxfId="535" priority="1562" operator="containsText" text="K">
      <formula>NOT(ISERROR(SEARCH("K",C1801)))</formula>
    </cfRule>
  </conditionalFormatting>
  <conditionalFormatting sqref="C1804">
    <cfRule type="containsText" dxfId="534" priority="1561" operator="containsText" text="K">
      <formula>NOT(ISERROR(SEARCH("K",C1804)))</formula>
    </cfRule>
  </conditionalFormatting>
  <conditionalFormatting sqref="C1804">
    <cfRule type="containsText" dxfId="533" priority="1560" operator="containsText" text="K">
      <formula>NOT(ISERROR(SEARCH("K",C1804)))</formula>
    </cfRule>
  </conditionalFormatting>
  <conditionalFormatting sqref="C1804">
    <cfRule type="containsText" dxfId="532" priority="1559" operator="containsText" text="K">
      <formula>NOT(ISERROR(SEARCH("K",C1804)))</formula>
    </cfRule>
  </conditionalFormatting>
  <conditionalFormatting sqref="C1822">
    <cfRule type="containsText" dxfId="531" priority="1558" operator="containsText" text="K">
      <formula>NOT(ISERROR(SEARCH("K",C1822)))</formula>
    </cfRule>
  </conditionalFormatting>
  <conditionalFormatting sqref="C1822">
    <cfRule type="containsText" dxfId="530" priority="1557" operator="containsText" text="K">
      <formula>NOT(ISERROR(SEARCH("K",C1822)))</formula>
    </cfRule>
  </conditionalFormatting>
  <conditionalFormatting sqref="C1822">
    <cfRule type="containsText" dxfId="529" priority="1556" operator="containsText" text="K">
      <formula>NOT(ISERROR(SEARCH("K",C1822)))</formula>
    </cfRule>
  </conditionalFormatting>
  <conditionalFormatting sqref="C1825">
    <cfRule type="containsText" dxfId="528" priority="1555" operator="containsText" text="K">
      <formula>NOT(ISERROR(SEARCH("K",C1825)))</formula>
    </cfRule>
  </conditionalFormatting>
  <conditionalFormatting sqref="C1825">
    <cfRule type="containsText" dxfId="527" priority="1554" operator="containsText" text="K">
      <formula>NOT(ISERROR(SEARCH("K",C1825)))</formula>
    </cfRule>
  </conditionalFormatting>
  <conditionalFormatting sqref="C1825">
    <cfRule type="containsText" dxfId="526" priority="1553" operator="containsText" text="K">
      <formula>NOT(ISERROR(SEARCH("K",C1825)))</formula>
    </cfRule>
  </conditionalFormatting>
  <conditionalFormatting sqref="C1871">
    <cfRule type="containsText" dxfId="525" priority="1552" operator="containsText" text="K">
      <formula>NOT(ISERROR(SEARCH("K",C1871)))</formula>
    </cfRule>
  </conditionalFormatting>
  <conditionalFormatting sqref="C1900">
    <cfRule type="containsText" dxfId="524" priority="1551" operator="containsText" text="K">
      <formula>NOT(ISERROR(SEARCH("K",C1900)))</formula>
    </cfRule>
  </conditionalFormatting>
  <conditionalFormatting sqref="C1901">
    <cfRule type="containsText" dxfId="523" priority="1550" operator="containsText" text="K">
      <formula>NOT(ISERROR(SEARCH("K",C1901)))</formula>
    </cfRule>
  </conditionalFormatting>
  <conditionalFormatting sqref="C1959">
    <cfRule type="containsText" dxfId="522" priority="1543" operator="containsText" text="K">
      <formula>NOT(ISERROR(SEARCH("K",C1959)))</formula>
    </cfRule>
  </conditionalFormatting>
  <conditionalFormatting sqref="C1320">
    <cfRule type="containsText" dxfId="521" priority="1534" operator="containsText" text="K">
      <formula>NOT(ISERROR(SEARCH("K",C1320)))</formula>
    </cfRule>
  </conditionalFormatting>
  <conditionalFormatting sqref="C1323">
    <cfRule type="containsText" dxfId="520" priority="1525" operator="containsText" text="K">
      <formula>NOT(ISERROR(SEARCH("K",C1323)))</formula>
    </cfRule>
  </conditionalFormatting>
  <conditionalFormatting sqref="C1336">
    <cfRule type="containsText" dxfId="519" priority="1514" operator="containsText" text="K">
      <formula>NOT(ISERROR(SEARCH("K",C1336)))</formula>
    </cfRule>
  </conditionalFormatting>
  <conditionalFormatting sqref="C1339">
    <cfRule type="containsText" dxfId="518" priority="1505" operator="containsText" text="K">
      <formula>NOT(ISERROR(SEARCH("K",C1339)))</formula>
    </cfRule>
  </conditionalFormatting>
  <conditionalFormatting sqref="C1353">
    <cfRule type="containsText" dxfId="517" priority="1496" operator="containsText" text="K">
      <formula>NOT(ISERROR(SEARCH("K",C1353)))</formula>
    </cfRule>
  </conditionalFormatting>
  <conditionalFormatting sqref="C1356">
    <cfRule type="containsText" dxfId="516" priority="1487" operator="containsText" text="K">
      <formula>NOT(ISERROR(SEARCH("K",C1356)))</formula>
    </cfRule>
  </conditionalFormatting>
  <conditionalFormatting sqref="C1370">
    <cfRule type="containsText" dxfId="515" priority="1478" operator="containsText" text="K">
      <formula>NOT(ISERROR(SEARCH("K",C1370)))</formula>
    </cfRule>
  </conditionalFormatting>
  <conditionalFormatting sqref="C1373">
    <cfRule type="containsText" dxfId="514" priority="1469" operator="containsText" text="K">
      <formula>NOT(ISERROR(SEARCH("K",C1373)))</formula>
    </cfRule>
  </conditionalFormatting>
  <conditionalFormatting sqref="C1377">
    <cfRule type="containsText" dxfId="513" priority="1460" operator="containsText" text="K">
      <formula>NOT(ISERROR(SEARCH("K",C1377)))</formula>
    </cfRule>
  </conditionalFormatting>
  <conditionalFormatting sqref="C1380">
    <cfRule type="containsText" dxfId="512" priority="1451" operator="containsText" text="K">
      <formula>NOT(ISERROR(SEARCH("K",C1380)))</formula>
    </cfRule>
  </conditionalFormatting>
  <conditionalFormatting sqref="C1393">
    <cfRule type="containsText" dxfId="511" priority="1434" operator="containsText" text="K">
      <formula>NOT(ISERROR(SEARCH("K",C1393)))</formula>
    </cfRule>
  </conditionalFormatting>
  <conditionalFormatting sqref="C1396">
    <cfRule type="containsText" dxfId="510" priority="1425" operator="containsText" text="K">
      <formula>NOT(ISERROR(SEARCH("K",C1396)))</formula>
    </cfRule>
  </conditionalFormatting>
  <conditionalFormatting sqref="C1410">
    <cfRule type="containsText" dxfId="509" priority="1408" operator="containsText" text="K">
      <formula>NOT(ISERROR(SEARCH("K",C1410)))</formula>
    </cfRule>
  </conditionalFormatting>
  <conditionalFormatting sqref="C1413">
    <cfRule type="containsText" dxfId="508" priority="1399" operator="containsText" text="K">
      <formula>NOT(ISERROR(SEARCH("K",C1413)))</formula>
    </cfRule>
  </conditionalFormatting>
  <conditionalFormatting sqref="C1427">
    <cfRule type="containsText" dxfId="507" priority="1390" operator="containsText" text="K">
      <formula>NOT(ISERROR(SEARCH("K",C1427)))</formula>
    </cfRule>
  </conditionalFormatting>
  <conditionalFormatting sqref="C1430">
    <cfRule type="containsText" dxfId="506" priority="1381" operator="containsText" text="K">
      <formula>NOT(ISERROR(SEARCH("K",C1430)))</formula>
    </cfRule>
  </conditionalFormatting>
  <conditionalFormatting sqref="C1549">
    <cfRule type="containsText" dxfId="505" priority="1364" operator="containsText" text="K">
      <formula>NOT(ISERROR(SEARCH("K",C1549)))</formula>
    </cfRule>
  </conditionalFormatting>
  <conditionalFormatting sqref="C1552">
    <cfRule type="containsText" dxfId="504" priority="1355" operator="containsText" text="K">
      <formula>NOT(ISERROR(SEARCH("K",C1552)))</formula>
    </cfRule>
  </conditionalFormatting>
  <conditionalFormatting sqref="C1556">
    <cfRule type="containsText" dxfId="503" priority="1346" operator="containsText" text="K">
      <formula>NOT(ISERROR(SEARCH("K",C1556)))</formula>
    </cfRule>
  </conditionalFormatting>
  <conditionalFormatting sqref="C1559">
    <cfRule type="containsText" dxfId="502" priority="1337" operator="containsText" text="K">
      <formula>NOT(ISERROR(SEARCH("K",C1559)))</formula>
    </cfRule>
  </conditionalFormatting>
  <conditionalFormatting sqref="C1613">
    <cfRule type="containsText" dxfId="501" priority="1288" operator="containsText" text="K">
      <formula>NOT(ISERROR(SEARCH("K",C1613)))</formula>
    </cfRule>
  </conditionalFormatting>
  <conditionalFormatting sqref="C1623">
    <cfRule type="containsText" dxfId="500" priority="1279" operator="containsText" text="K">
      <formula>NOT(ISERROR(SEARCH("K",C1623)))</formula>
    </cfRule>
  </conditionalFormatting>
  <conditionalFormatting sqref="C1629">
    <cfRule type="containsText" dxfId="499" priority="1270" operator="containsText" text="K">
      <formula>NOT(ISERROR(SEARCH("K",C1629)))</formula>
    </cfRule>
  </conditionalFormatting>
  <conditionalFormatting sqref="C1670">
    <cfRule type="containsText" dxfId="498" priority="1261" operator="containsText" text="K">
      <formula>NOT(ISERROR(SEARCH("K",C1670)))</formula>
    </cfRule>
  </conditionalFormatting>
  <conditionalFormatting sqref="C1716:C1718">
    <cfRule type="containsText" dxfId="497" priority="1260" operator="containsText" text="K">
      <formula>NOT(ISERROR(SEARCH("K",C1716)))</formula>
    </cfRule>
  </conditionalFormatting>
  <conditionalFormatting sqref="C1719">
    <cfRule type="containsText" dxfId="496" priority="1259" operator="containsText" text="K">
      <formula>NOT(ISERROR(SEARCH("K",C1719)))</formula>
    </cfRule>
  </conditionalFormatting>
  <conditionalFormatting sqref="C1723:C1725">
    <cfRule type="containsText" dxfId="495" priority="1258" operator="containsText" text="K">
      <formula>NOT(ISERROR(SEARCH("K",C1723)))</formula>
    </cfRule>
  </conditionalFormatting>
  <conditionalFormatting sqref="C1726:C1728">
    <cfRule type="containsText" dxfId="494" priority="1257" operator="containsText" text="K">
      <formula>NOT(ISERROR(SEARCH("K",C1726)))</formula>
    </cfRule>
  </conditionalFormatting>
  <conditionalFormatting sqref="C1729">
    <cfRule type="containsText" dxfId="493" priority="1256" operator="containsText" text="K">
      <formula>NOT(ISERROR(SEARCH("K",C1729)))</formula>
    </cfRule>
  </conditionalFormatting>
  <conditionalFormatting sqref="C1741:C1743">
    <cfRule type="containsText" dxfId="492" priority="1255" operator="containsText" text="K">
      <formula>NOT(ISERROR(SEARCH("K",C1741)))</formula>
    </cfRule>
  </conditionalFormatting>
  <conditionalFormatting sqref="C1744:C1746">
    <cfRule type="containsText" dxfId="491" priority="1254" operator="containsText" text="K">
      <formula>NOT(ISERROR(SEARCH("K",C1744)))</formula>
    </cfRule>
  </conditionalFormatting>
  <conditionalFormatting sqref="C1747">
    <cfRule type="containsText" dxfId="490" priority="1253" operator="containsText" text="K">
      <formula>NOT(ISERROR(SEARCH("K",C1747)))</formula>
    </cfRule>
  </conditionalFormatting>
  <conditionalFormatting sqref="C1751:C1753">
    <cfRule type="containsText" dxfId="489" priority="1252" operator="containsText" text="K">
      <formula>NOT(ISERROR(SEARCH("K",C1751)))</formula>
    </cfRule>
  </conditionalFormatting>
  <conditionalFormatting sqref="C1754:C1756">
    <cfRule type="containsText" dxfId="488" priority="1251" operator="containsText" text="K">
      <formula>NOT(ISERROR(SEARCH("K",C1754)))</formula>
    </cfRule>
  </conditionalFormatting>
  <conditionalFormatting sqref="C1757">
    <cfRule type="containsText" dxfId="487" priority="1250" operator="containsText" text="K">
      <formula>NOT(ISERROR(SEARCH("K",C1757)))</formula>
    </cfRule>
  </conditionalFormatting>
  <conditionalFormatting sqref="C1761:C1763">
    <cfRule type="containsText" dxfId="486" priority="1249" operator="containsText" text="K">
      <formula>NOT(ISERROR(SEARCH("K",C1761)))</formula>
    </cfRule>
  </conditionalFormatting>
  <conditionalFormatting sqref="C1764:C1766">
    <cfRule type="containsText" dxfId="485" priority="1248" operator="containsText" text="K">
      <formula>NOT(ISERROR(SEARCH("K",C1764)))</formula>
    </cfRule>
  </conditionalFormatting>
  <conditionalFormatting sqref="C1767">
    <cfRule type="containsText" dxfId="484" priority="1247" operator="containsText" text="K">
      <formula>NOT(ISERROR(SEARCH("K",C1767)))</formula>
    </cfRule>
  </conditionalFormatting>
  <conditionalFormatting sqref="C1771:C1773">
    <cfRule type="containsText" dxfId="483" priority="1246" operator="containsText" text="K">
      <formula>NOT(ISERROR(SEARCH("K",C1771)))</formula>
    </cfRule>
  </conditionalFormatting>
  <conditionalFormatting sqref="C1774:C1776">
    <cfRule type="containsText" dxfId="482" priority="1245" operator="containsText" text="K">
      <formula>NOT(ISERROR(SEARCH("K",C1774)))</formula>
    </cfRule>
  </conditionalFormatting>
  <conditionalFormatting sqref="C1777">
    <cfRule type="containsText" dxfId="481" priority="1244" operator="containsText" text="K">
      <formula>NOT(ISERROR(SEARCH("K",C1777)))</formula>
    </cfRule>
  </conditionalFormatting>
  <conditionalFormatting sqref="C1782">
    <cfRule type="containsText" dxfId="480" priority="1243" operator="containsText" text="K">
      <formula>NOT(ISERROR(SEARCH("K",C1782)))</formula>
    </cfRule>
  </conditionalFormatting>
  <conditionalFormatting sqref="C1782">
    <cfRule type="containsText" dxfId="479" priority="1242" operator="containsText" text="K">
      <formula>NOT(ISERROR(SEARCH("K",C1782)))</formula>
    </cfRule>
  </conditionalFormatting>
  <conditionalFormatting sqref="C1782">
    <cfRule type="containsText" dxfId="478" priority="1241" operator="containsText" text="K">
      <formula>NOT(ISERROR(SEARCH("K",C1782)))</formula>
    </cfRule>
  </conditionalFormatting>
  <conditionalFormatting sqref="C1786">
    <cfRule type="containsText" dxfId="477" priority="1232" operator="containsText" text="K">
      <formula>NOT(ISERROR(SEARCH("K",C1786)))</formula>
    </cfRule>
  </conditionalFormatting>
  <conditionalFormatting sqref="C1789">
    <cfRule type="containsText" dxfId="476" priority="1223" operator="containsText" text="K">
      <formula>NOT(ISERROR(SEARCH("K",C1789)))</formula>
    </cfRule>
  </conditionalFormatting>
  <conditionalFormatting sqref="C1794">
    <cfRule type="containsText" dxfId="475" priority="1214" operator="containsText" text="K">
      <formula>NOT(ISERROR(SEARCH("K",C1794)))</formula>
    </cfRule>
  </conditionalFormatting>
  <conditionalFormatting sqref="C1799">
    <cfRule type="containsText" dxfId="474" priority="1205" operator="containsText" text="K">
      <formula>NOT(ISERROR(SEARCH("K",C1799)))</formula>
    </cfRule>
  </conditionalFormatting>
  <conditionalFormatting sqref="C1801">
    <cfRule type="containsText" dxfId="473" priority="1204" operator="containsText" text="K">
      <formula>NOT(ISERROR(SEARCH("K",C1801)))</formula>
    </cfRule>
  </conditionalFormatting>
  <conditionalFormatting sqref="C1801">
    <cfRule type="containsText" dxfId="472" priority="1203" operator="containsText" text="K">
      <formula>NOT(ISERROR(SEARCH("K",C1801)))</formula>
    </cfRule>
  </conditionalFormatting>
  <conditionalFormatting sqref="C1801">
    <cfRule type="containsText" dxfId="471" priority="1202" operator="containsText" text="K">
      <formula>NOT(ISERROR(SEARCH("K",C1801)))</formula>
    </cfRule>
  </conditionalFormatting>
  <conditionalFormatting sqref="C1801">
    <cfRule type="containsText" dxfId="470" priority="1201" operator="containsText" text="K">
      <formula>NOT(ISERROR(SEARCH("K",C1801)))</formula>
    </cfRule>
  </conditionalFormatting>
  <conditionalFormatting sqref="C1801">
    <cfRule type="containsText" dxfId="469" priority="1200" operator="containsText" text="K">
      <formula>NOT(ISERROR(SEARCH("K",C1801)))</formula>
    </cfRule>
  </conditionalFormatting>
  <conditionalFormatting sqref="C1801">
    <cfRule type="containsText" dxfId="468" priority="1199" operator="containsText" text="K">
      <formula>NOT(ISERROR(SEARCH("K",C1801)))</formula>
    </cfRule>
  </conditionalFormatting>
  <conditionalFormatting sqref="C1804">
    <cfRule type="containsText" dxfId="467" priority="1198" operator="containsText" text="K">
      <formula>NOT(ISERROR(SEARCH("K",C1804)))</formula>
    </cfRule>
  </conditionalFormatting>
  <conditionalFormatting sqref="C1804">
    <cfRule type="containsText" dxfId="466" priority="1197" operator="containsText" text="K">
      <formula>NOT(ISERROR(SEARCH("K",C1804)))</formula>
    </cfRule>
  </conditionalFormatting>
  <conditionalFormatting sqref="C1804">
    <cfRule type="containsText" dxfId="465" priority="1196" operator="containsText" text="K">
      <formula>NOT(ISERROR(SEARCH("K",C1804)))</formula>
    </cfRule>
  </conditionalFormatting>
  <conditionalFormatting sqref="C1804">
    <cfRule type="containsText" dxfId="464" priority="1195" operator="containsText" text="K">
      <formula>NOT(ISERROR(SEARCH("K",C1804)))</formula>
    </cfRule>
  </conditionalFormatting>
  <conditionalFormatting sqref="C1804">
    <cfRule type="containsText" dxfId="463" priority="1194" operator="containsText" text="K">
      <formula>NOT(ISERROR(SEARCH("K",C1804)))</formula>
    </cfRule>
  </conditionalFormatting>
  <conditionalFormatting sqref="C1804">
    <cfRule type="containsText" dxfId="462" priority="1193" operator="containsText" text="K">
      <formula>NOT(ISERROR(SEARCH("K",C1804)))</formula>
    </cfRule>
  </conditionalFormatting>
  <conditionalFormatting sqref="C1809">
    <cfRule type="containsText" dxfId="461" priority="1184" operator="containsText" text="K">
      <formula>NOT(ISERROR(SEARCH("K",C1809)))</formula>
    </cfRule>
  </conditionalFormatting>
  <conditionalFormatting sqref="C1813">
    <cfRule type="containsText" dxfId="460" priority="1175" operator="containsText" text="K">
      <formula>NOT(ISERROR(SEARCH("K",C1813)))</formula>
    </cfRule>
  </conditionalFormatting>
  <conditionalFormatting sqref="C1815">
    <cfRule type="containsText" dxfId="459" priority="1166" operator="containsText" text="K">
      <formula>NOT(ISERROR(SEARCH("K",C1815)))</formula>
    </cfRule>
  </conditionalFormatting>
  <conditionalFormatting sqref="C1820">
    <cfRule type="containsText" dxfId="458" priority="1157" operator="containsText" text="K">
      <formula>NOT(ISERROR(SEARCH("K",C1820)))</formula>
    </cfRule>
  </conditionalFormatting>
  <conditionalFormatting sqref="C1825">
    <cfRule type="containsText" dxfId="457" priority="1156" operator="containsText" text="K">
      <formula>NOT(ISERROR(SEARCH("K",C1825)))</formula>
    </cfRule>
  </conditionalFormatting>
  <conditionalFormatting sqref="C1825">
    <cfRule type="containsText" dxfId="456" priority="1155" operator="containsText" text="K">
      <formula>NOT(ISERROR(SEARCH("K",C1825)))</formula>
    </cfRule>
  </conditionalFormatting>
  <conditionalFormatting sqref="C1825">
    <cfRule type="containsText" dxfId="455" priority="1154" operator="containsText" text="K">
      <formula>NOT(ISERROR(SEARCH("K",C1825)))</formula>
    </cfRule>
  </conditionalFormatting>
  <conditionalFormatting sqref="C1825">
    <cfRule type="containsText" dxfId="454" priority="1153" operator="containsText" text="K">
      <formula>NOT(ISERROR(SEARCH("K",C1825)))</formula>
    </cfRule>
  </conditionalFormatting>
  <conditionalFormatting sqref="C1825">
    <cfRule type="containsText" dxfId="453" priority="1152" operator="containsText" text="K">
      <formula>NOT(ISERROR(SEARCH("K",C1825)))</formula>
    </cfRule>
  </conditionalFormatting>
  <conditionalFormatting sqref="C1825">
    <cfRule type="containsText" dxfId="452" priority="1151" operator="containsText" text="K">
      <formula>NOT(ISERROR(SEARCH("K",C1825)))</formula>
    </cfRule>
  </conditionalFormatting>
  <conditionalFormatting sqref="C1830">
    <cfRule type="containsText" dxfId="451" priority="1142" operator="containsText" text="K">
      <formula>NOT(ISERROR(SEARCH("K",C1830)))</formula>
    </cfRule>
  </conditionalFormatting>
  <conditionalFormatting sqref="C1834">
    <cfRule type="containsText" dxfId="450" priority="1133" operator="containsText" text="K">
      <formula>NOT(ISERROR(SEARCH("K",C1834)))</formula>
    </cfRule>
  </conditionalFormatting>
  <conditionalFormatting sqref="C1854">
    <cfRule type="containsText" dxfId="449" priority="1116" operator="containsText" text="K">
      <formula>NOT(ISERROR(SEARCH("K",C1854)))</formula>
    </cfRule>
  </conditionalFormatting>
  <conditionalFormatting sqref="C1858">
    <cfRule type="containsText" dxfId="448" priority="1107" operator="containsText" text="K">
      <formula>NOT(ISERROR(SEARCH("K",C1858)))</formula>
    </cfRule>
  </conditionalFormatting>
  <conditionalFormatting sqref="C1865">
    <cfRule type="containsText" dxfId="447" priority="1098" operator="containsText" text="K">
      <formula>NOT(ISERROR(SEARCH("K",C1865)))</formula>
    </cfRule>
  </conditionalFormatting>
  <conditionalFormatting sqref="C1878">
    <cfRule type="containsText" dxfId="446" priority="1097" operator="containsText" text="K">
      <formula>NOT(ISERROR(SEARCH("K",C1878)))</formula>
    </cfRule>
  </conditionalFormatting>
  <conditionalFormatting sqref="C1883">
    <cfRule type="containsText" dxfId="445" priority="1088" operator="containsText" text="K">
      <formula>NOT(ISERROR(SEARCH("K",C1883)))</formula>
    </cfRule>
  </conditionalFormatting>
  <conditionalFormatting sqref="C1887">
    <cfRule type="containsText" dxfId="444" priority="1079" operator="containsText" text="K">
      <formula>NOT(ISERROR(SEARCH("K",C1887)))</formula>
    </cfRule>
  </conditionalFormatting>
  <conditionalFormatting sqref="C1913">
    <cfRule type="containsText" dxfId="443" priority="1070" operator="containsText" text="K">
      <formula>NOT(ISERROR(SEARCH("K",C1913)))</formula>
    </cfRule>
  </conditionalFormatting>
  <conditionalFormatting sqref="C1917">
    <cfRule type="containsText" dxfId="442" priority="1061" operator="containsText" text="K">
      <formula>NOT(ISERROR(SEARCH("K",C1917)))</formula>
    </cfRule>
  </conditionalFormatting>
  <conditionalFormatting sqref="C1929">
    <cfRule type="containsText" dxfId="441" priority="1044" operator="containsText" text="K">
      <formula>NOT(ISERROR(SEARCH("K",C1929)))</formula>
    </cfRule>
  </conditionalFormatting>
  <conditionalFormatting sqref="C1936">
    <cfRule type="containsText" dxfId="440" priority="1035" operator="containsText" text="K">
      <formula>NOT(ISERROR(SEARCH("K",C1936)))</formula>
    </cfRule>
  </conditionalFormatting>
  <conditionalFormatting sqref="C1945">
    <cfRule type="containsText" dxfId="439" priority="1026" operator="containsText" text="K">
      <formula>NOT(ISERROR(SEARCH("K",C1945)))</formula>
    </cfRule>
  </conditionalFormatting>
  <conditionalFormatting sqref="C1950">
    <cfRule type="containsText" dxfId="438" priority="1017" operator="containsText" text="K">
      <formula>NOT(ISERROR(SEARCH("K",C1950)))</formula>
    </cfRule>
  </conditionalFormatting>
  <conditionalFormatting sqref="C1952">
    <cfRule type="containsText" dxfId="437" priority="1008" operator="containsText" text="K">
      <formula>NOT(ISERROR(SEARCH("K",C1952)))</formula>
    </cfRule>
  </conditionalFormatting>
  <conditionalFormatting sqref="C1955">
    <cfRule type="containsText" dxfId="436" priority="999" operator="containsText" text="K">
      <formula>NOT(ISERROR(SEARCH("K",C1955)))</formula>
    </cfRule>
  </conditionalFormatting>
  <conditionalFormatting sqref="C1966">
    <cfRule type="containsText" dxfId="435" priority="992" operator="containsText" text="K">
      <formula>NOT(ISERROR(SEARCH("K",C1966)))</formula>
    </cfRule>
  </conditionalFormatting>
  <conditionalFormatting sqref="C1971">
    <cfRule type="containsText" dxfId="434" priority="983" operator="containsText" text="K">
      <formula>NOT(ISERROR(SEARCH("K",C1971)))</formula>
    </cfRule>
  </conditionalFormatting>
  <conditionalFormatting sqref="C1968">
    <cfRule type="containsText" dxfId="433" priority="974" operator="containsText" text="K">
      <formula>NOT(ISERROR(SEARCH("K",C1968)))</formula>
    </cfRule>
  </conditionalFormatting>
  <conditionalFormatting sqref="C1969">
    <cfRule type="containsText" dxfId="432" priority="965" operator="containsText" text="K">
      <formula>NOT(ISERROR(SEARCH("K",C1969)))</formula>
    </cfRule>
  </conditionalFormatting>
  <conditionalFormatting sqref="C1974:C1977">
    <cfRule type="containsText" dxfId="431" priority="954" operator="containsText" text="K">
      <formula>NOT(ISERROR(SEARCH("K",C1974)))</formula>
    </cfRule>
  </conditionalFormatting>
  <conditionalFormatting sqref="C1922">
    <cfRule type="containsText" dxfId="430" priority="945" operator="containsText" text="K">
      <formula>NOT(ISERROR(SEARCH("K",C1922)))</formula>
    </cfRule>
  </conditionalFormatting>
  <conditionalFormatting sqref="C1938">
    <cfRule type="containsText" dxfId="429" priority="936" operator="containsText" text="K">
      <formula>NOT(ISERROR(SEARCH("K",C1938)))</formula>
    </cfRule>
  </conditionalFormatting>
  <conditionalFormatting sqref="C1939">
    <cfRule type="containsText" dxfId="428" priority="927" operator="containsText" text="K">
      <formula>NOT(ISERROR(SEARCH("K",C1939)))</formula>
    </cfRule>
  </conditionalFormatting>
  <conditionalFormatting sqref="C1958">
    <cfRule type="containsText" dxfId="427" priority="909" operator="containsText" text="K">
      <formula>NOT(ISERROR(SEARCH("K",C1958)))</formula>
    </cfRule>
  </conditionalFormatting>
  <conditionalFormatting sqref="C1273">
    <cfRule type="containsText" dxfId="426" priority="883" operator="containsText" text="K">
      <formula>NOT(ISERROR(SEARCH("K",C1273)))</formula>
    </cfRule>
  </conditionalFormatting>
  <conditionalFormatting sqref="C1288">
    <cfRule type="containsText" dxfId="425" priority="866" operator="containsText" text="K">
      <formula>NOT(ISERROR(SEARCH("K",C1288)))</formula>
    </cfRule>
  </conditionalFormatting>
  <conditionalFormatting sqref="C1289">
    <cfRule type="containsText" dxfId="424" priority="849" operator="containsText" text="K">
      <formula>NOT(ISERROR(SEARCH("K",C1289)))</formula>
    </cfRule>
  </conditionalFormatting>
  <conditionalFormatting sqref="C1305">
    <cfRule type="containsText" dxfId="423" priority="823" operator="containsText" text="K">
      <formula>NOT(ISERROR(SEARCH("K",C1305)))</formula>
    </cfRule>
  </conditionalFormatting>
  <conditionalFormatting sqref="C676">
    <cfRule type="containsText" dxfId="422" priority="806" operator="containsText" text="K">
      <formula>NOT(ISERROR(SEARCH("K",C676)))</formula>
    </cfRule>
  </conditionalFormatting>
  <conditionalFormatting sqref="C663">
    <cfRule type="containsText" dxfId="421" priority="789" operator="containsText" text="K">
      <formula>NOT(ISERROR(SEARCH("K",C663)))</formula>
    </cfRule>
  </conditionalFormatting>
  <conditionalFormatting sqref="C676">
    <cfRule type="containsText" dxfId="420" priority="788" operator="containsText" text="K">
      <formula>NOT(ISERROR(SEARCH("K",C676)))</formula>
    </cfRule>
  </conditionalFormatting>
  <conditionalFormatting sqref="C677">
    <cfRule type="containsText" dxfId="419" priority="779" operator="containsText" text="K">
      <formula>NOT(ISERROR(SEARCH("K",C677)))</formula>
    </cfRule>
  </conditionalFormatting>
  <conditionalFormatting sqref="C691">
    <cfRule type="containsText" dxfId="418" priority="760" operator="containsText" text="K">
      <formula>NOT(ISERROR(SEARCH("K",C691)))</formula>
    </cfRule>
  </conditionalFormatting>
  <conditionalFormatting sqref="C306">
    <cfRule type="containsText" dxfId="417" priority="753" operator="containsText" text="K">
      <formula>NOT(ISERROR(SEARCH("K",C306)))</formula>
    </cfRule>
  </conditionalFormatting>
  <conditionalFormatting sqref="C311">
    <cfRule type="containsText" dxfId="416" priority="744" operator="containsText" text="K">
      <formula>NOT(ISERROR(SEARCH("K",C311)))</formula>
    </cfRule>
  </conditionalFormatting>
  <conditionalFormatting sqref="C316">
    <cfRule type="containsText" dxfId="415" priority="735" operator="containsText" text="K">
      <formula>NOT(ISERROR(SEARCH("K",C316)))</formula>
    </cfRule>
  </conditionalFormatting>
  <conditionalFormatting sqref="C321">
    <cfRule type="containsText" dxfId="414" priority="726" operator="containsText" text="K">
      <formula>NOT(ISERROR(SEARCH("K",C321)))</formula>
    </cfRule>
  </conditionalFormatting>
  <conditionalFormatting sqref="C369">
    <cfRule type="containsText" dxfId="413" priority="709" operator="containsText" text="K">
      <formula>NOT(ISERROR(SEARCH("K",C369)))</formula>
    </cfRule>
  </conditionalFormatting>
  <conditionalFormatting sqref="C310">
    <cfRule type="containsText" dxfId="412" priority="692" operator="containsText" text="K">
      <formula>NOT(ISERROR(SEARCH("K",C310)))</formula>
    </cfRule>
  </conditionalFormatting>
  <conditionalFormatting sqref="C315">
    <cfRule type="containsText" dxfId="411" priority="675" operator="containsText" text="K">
      <formula>NOT(ISERROR(SEARCH("K",C315)))</formula>
    </cfRule>
  </conditionalFormatting>
  <conditionalFormatting sqref="C320">
    <cfRule type="containsText" dxfId="410" priority="658" operator="containsText" text="K">
      <formula>NOT(ISERROR(SEARCH("K",C320)))</formula>
    </cfRule>
  </conditionalFormatting>
  <conditionalFormatting sqref="C325">
    <cfRule type="containsText" dxfId="409" priority="641" operator="containsText" text="K">
      <formula>NOT(ISERROR(SEARCH("K",C325)))</formula>
    </cfRule>
  </conditionalFormatting>
  <conditionalFormatting sqref="C401">
    <cfRule type="containsText" dxfId="408" priority="624" operator="containsText" text="K">
      <formula>NOT(ISERROR(SEARCH("K",C401)))</formula>
    </cfRule>
  </conditionalFormatting>
  <conditionalFormatting sqref="C692">
    <cfRule type="containsText" dxfId="407" priority="607" operator="containsText" text="K">
      <formula>NOT(ISERROR(SEARCH("K",C692)))</formula>
    </cfRule>
  </conditionalFormatting>
  <conditionalFormatting sqref="C705">
    <cfRule type="containsText" dxfId="406" priority="590" operator="containsText" text="K">
      <formula>NOT(ISERROR(SEARCH("K",C705)))</formula>
    </cfRule>
  </conditionalFormatting>
  <conditionalFormatting sqref="C921">
    <cfRule type="containsText" dxfId="405" priority="573" operator="containsText" text="K">
      <formula>NOT(ISERROR(SEARCH("K",C921)))</formula>
    </cfRule>
  </conditionalFormatting>
  <conditionalFormatting sqref="C925">
    <cfRule type="containsText" dxfId="404" priority="556" operator="containsText" text="K">
      <formula>NOT(ISERROR(SEARCH("K",C925)))</formula>
    </cfRule>
  </conditionalFormatting>
  <conditionalFormatting sqref="C926">
    <cfRule type="containsText" dxfId="403" priority="539" operator="containsText" text="K">
      <formula>NOT(ISERROR(SEARCH("K",C926)))</formula>
    </cfRule>
  </conditionalFormatting>
  <conditionalFormatting sqref="C930">
    <cfRule type="containsText" dxfId="402" priority="522" operator="containsText" text="K">
      <formula>NOT(ISERROR(SEARCH("K",C930)))</formula>
    </cfRule>
  </conditionalFormatting>
  <conditionalFormatting sqref="C931">
    <cfRule type="containsText" dxfId="401" priority="505" operator="containsText" text="K">
      <formula>NOT(ISERROR(SEARCH("K",C931)))</formula>
    </cfRule>
  </conditionalFormatting>
  <conditionalFormatting sqref="C937">
    <cfRule type="containsText" dxfId="400" priority="488" operator="containsText" text="K">
      <formula>NOT(ISERROR(SEARCH("K",C937)))</formula>
    </cfRule>
  </conditionalFormatting>
  <conditionalFormatting sqref="C938">
    <cfRule type="containsText" dxfId="399" priority="471" operator="containsText" text="K">
      <formula>NOT(ISERROR(SEARCH("K",C938)))</formula>
    </cfRule>
  </conditionalFormatting>
  <conditionalFormatting sqref="C944">
    <cfRule type="containsText" dxfId="398" priority="454" operator="containsText" text="K">
      <formula>NOT(ISERROR(SEARCH("K",C944)))</formula>
    </cfRule>
  </conditionalFormatting>
  <conditionalFormatting sqref="C1548">
    <cfRule type="containsText" dxfId="397" priority="437" operator="containsText" text="K">
      <formula>NOT(ISERROR(SEARCH("K",C1548)))</formula>
    </cfRule>
  </conditionalFormatting>
  <conditionalFormatting sqref="C1554">
    <cfRule type="containsText" dxfId="396" priority="420" operator="containsText" text="K">
      <formula>NOT(ISERROR(SEARCH("K",C1554)))</formula>
    </cfRule>
  </conditionalFormatting>
  <conditionalFormatting sqref="C1555">
    <cfRule type="containsText" dxfId="395" priority="403" operator="containsText" text="K">
      <formula>NOT(ISERROR(SEARCH("K",C1555)))</formula>
    </cfRule>
  </conditionalFormatting>
  <conditionalFormatting sqref="C1561">
    <cfRule type="containsText" dxfId="394" priority="386" operator="containsText" text="K">
      <formula>NOT(ISERROR(SEARCH("K",C1561)))</formula>
    </cfRule>
  </conditionalFormatting>
  <conditionalFormatting sqref="C1562">
    <cfRule type="containsText" dxfId="393" priority="369" operator="containsText" text="K">
      <formula>NOT(ISERROR(SEARCH("K",C1562)))</formula>
    </cfRule>
  </conditionalFormatting>
  <conditionalFormatting sqref="C1568">
    <cfRule type="containsText" dxfId="392" priority="352" operator="containsText" text="K">
      <formula>NOT(ISERROR(SEARCH("K",C1568)))</formula>
    </cfRule>
  </conditionalFormatting>
  <conditionalFormatting sqref="C1575">
    <cfRule type="containsText" dxfId="391" priority="335" operator="containsText" text="K">
      <formula>NOT(ISERROR(SEARCH("K",C1575)))</formula>
    </cfRule>
  </conditionalFormatting>
  <conditionalFormatting sqref="C1569">
    <cfRule type="containsText" dxfId="390" priority="318" operator="containsText" text="K">
      <formula>NOT(ISERROR(SEARCH("K",C1569)))</formula>
    </cfRule>
  </conditionalFormatting>
  <conditionalFormatting sqref="C60">
    <cfRule type="containsText" dxfId="389" priority="309" operator="containsText" text="K">
      <formula>NOT(ISERROR(SEARCH("K",C60)))</formula>
    </cfRule>
  </conditionalFormatting>
  <conditionalFormatting sqref="A61:C61">
    <cfRule type="expression" dxfId="388" priority="292">
      <formula>$A61=$J$14</formula>
    </cfRule>
    <cfRule type="expression" dxfId="387" priority="293">
      <formula>$A61=$J$12</formula>
    </cfRule>
    <cfRule type="expression" dxfId="386" priority="294">
      <formula>$A61=$J$13</formula>
    </cfRule>
    <cfRule type="expression" dxfId="385" priority="295">
      <formula>$A61=$J$11</formula>
    </cfRule>
    <cfRule type="expression" dxfId="384" priority="296">
      <formula>$A61=$J$9</formula>
    </cfRule>
    <cfRule type="expression" dxfId="383" priority="297">
      <formula>$A61=$J$10</formula>
    </cfRule>
  </conditionalFormatting>
  <conditionalFormatting sqref="A61:C61">
    <cfRule type="expression" dxfId="382" priority="291">
      <formula>$A61=$J$15</formula>
    </cfRule>
  </conditionalFormatting>
  <conditionalFormatting sqref="A61:C61">
    <cfRule type="expression" dxfId="381" priority="290">
      <formula>$A61=$J$16</formula>
    </cfRule>
  </conditionalFormatting>
  <conditionalFormatting sqref="C61">
    <cfRule type="containsText" dxfId="380" priority="289" operator="containsText" text="K">
      <formula>NOT(ISERROR(SEARCH("K",C61)))</formula>
    </cfRule>
  </conditionalFormatting>
  <conditionalFormatting sqref="C110">
    <cfRule type="containsText" dxfId="379" priority="280" operator="containsText" text="K">
      <formula>NOT(ISERROR(SEARCH("K",C110)))</formula>
    </cfRule>
  </conditionalFormatting>
  <conditionalFormatting sqref="A111:C111">
    <cfRule type="expression" dxfId="378" priority="274">
      <formula>$A111=$J$14</formula>
    </cfRule>
    <cfRule type="expression" dxfId="377" priority="275">
      <formula>$A111=$J$12</formula>
    </cfRule>
    <cfRule type="expression" dxfId="376" priority="276">
      <formula>$A111=$J$13</formula>
    </cfRule>
    <cfRule type="expression" dxfId="375" priority="277">
      <formula>$A111=$J$11</formula>
    </cfRule>
    <cfRule type="expression" dxfId="374" priority="278">
      <formula>$A111=$J$9</formula>
    </cfRule>
    <cfRule type="expression" dxfId="373" priority="279">
      <formula>$A111=$J$10</formula>
    </cfRule>
  </conditionalFormatting>
  <conditionalFormatting sqref="A111:C111">
    <cfRule type="expression" dxfId="372" priority="273">
      <formula>$A111=$J$15</formula>
    </cfRule>
  </conditionalFormatting>
  <conditionalFormatting sqref="A111:C111">
    <cfRule type="expression" dxfId="371" priority="272">
      <formula>$A111=$J$16</formula>
    </cfRule>
  </conditionalFormatting>
  <conditionalFormatting sqref="C111">
    <cfRule type="containsText" dxfId="370" priority="271" operator="containsText" text="K">
      <formula>NOT(ISERROR(SEARCH("K",C111)))</formula>
    </cfRule>
  </conditionalFormatting>
  <conditionalFormatting sqref="A9:K369 A371:K398 A400:K409 A1979:K2563 A411:K1977">
    <cfRule type="expression" dxfId="369" priority="239">
      <formula>$D9=$J$16</formula>
    </cfRule>
    <cfRule type="expression" dxfId="368" priority="240">
      <formula>$D9=$J$15</formula>
    </cfRule>
    <cfRule type="expression" dxfId="367" priority="242">
      <formula>$D9=$J$12</formula>
    </cfRule>
    <cfRule type="expression" dxfId="366" priority="243">
      <formula>$D9=$J$13</formula>
    </cfRule>
    <cfRule type="expression" dxfId="365" priority="244">
      <formula>$D9=$J$11</formula>
    </cfRule>
    <cfRule type="expression" dxfId="364" priority="245">
      <formula>$D9=$J$9</formula>
    </cfRule>
    <cfRule type="expression" dxfId="363" priority="246">
      <formula>$D9=$J$10</formula>
    </cfRule>
  </conditionalFormatting>
  <conditionalFormatting sqref="A8:I8">
    <cfRule type="expression" dxfId="362" priority="233">
      <formula>$A8=$J$14</formula>
    </cfRule>
    <cfRule type="expression" dxfId="361" priority="234">
      <formula>$A8=$J$12</formula>
    </cfRule>
    <cfRule type="expression" dxfId="360" priority="235">
      <formula>$A8=$J$13</formula>
    </cfRule>
    <cfRule type="expression" dxfId="359" priority="236">
      <formula>$A8=$J$11</formula>
    </cfRule>
    <cfRule type="expression" dxfId="358" priority="237">
      <formula>$A8=$J$9</formula>
    </cfRule>
    <cfRule type="expression" dxfId="357" priority="238">
      <formula>$A8=$J$10</formula>
    </cfRule>
  </conditionalFormatting>
  <conditionalFormatting sqref="A8:I8">
    <cfRule type="expression" dxfId="356" priority="232">
      <formula>$A8=$J$15</formula>
    </cfRule>
  </conditionalFormatting>
  <conditionalFormatting sqref="A8:I8">
    <cfRule type="expression" dxfId="355" priority="231">
      <formula>$A8=$J$16</formula>
    </cfRule>
  </conditionalFormatting>
  <conditionalFormatting sqref="C8">
    <cfRule type="containsText" dxfId="354" priority="230" operator="containsText" text="K">
      <formula>NOT(ISERROR(SEARCH("K",C8)))</formula>
    </cfRule>
  </conditionalFormatting>
  <conditionalFormatting sqref="A8:K8">
    <cfRule type="expression" dxfId="353" priority="223">
      <formula>$D8=$J$16</formula>
    </cfRule>
    <cfRule type="expression" dxfId="352" priority="224">
      <formula>$D8=$J$15</formula>
    </cfRule>
    <cfRule type="expression" dxfId="351" priority="225">
      <formula>$D8=$J$12</formula>
    </cfRule>
    <cfRule type="expression" dxfId="350" priority="226">
      <formula>$D8=$J$13</formula>
    </cfRule>
    <cfRule type="expression" dxfId="349" priority="227">
      <formula>$D8=$J$11</formula>
    </cfRule>
    <cfRule type="expression" dxfId="348" priority="228">
      <formula>$D8=$J$9</formula>
    </cfRule>
    <cfRule type="expression" dxfId="347" priority="229">
      <formula>$D8=$J$10</formula>
    </cfRule>
  </conditionalFormatting>
  <conditionalFormatting sqref="A7:I7">
    <cfRule type="expression" dxfId="346" priority="185">
      <formula>$A7=$J$14</formula>
    </cfRule>
    <cfRule type="expression" dxfId="345" priority="186">
      <formula>$A7=$J$12</formula>
    </cfRule>
    <cfRule type="expression" dxfId="344" priority="187">
      <formula>$A7=$J$13</formula>
    </cfRule>
    <cfRule type="expression" dxfId="343" priority="188">
      <formula>$A7=$J$11</formula>
    </cfRule>
    <cfRule type="expression" dxfId="342" priority="189">
      <formula>$A7=$J$9</formula>
    </cfRule>
    <cfRule type="expression" dxfId="341" priority="190">
      <formula>$A7=$J$10</formula>
    </cfRule>
  </conditionalFormatting>
  <conditionalFormatting sqref="C7">
    <cfRule type="containsText" dxfId="340" priority="184" operator="containsText" text="K">
      <formula>NOT(ISERROR(SEARCH("K",C7)))</formula>
    </cfRule>
  </conditionalFormatting>
  <conditionalFormatting sqref="A7:I7">
    <cfRule type="expression" dxfId="339" priority="183">
      <formula>$A7=$J$15</formula>
    </cfRule>
  </conditionalFormatting>
  <conditionalFormatting sqref="A7:I7">
    <cfRule type="expression" dxfId="338" priority="182">
      <formula>$A7=$J$16</formula>
    </cfRule>
  </conditionalFormatting>
  <conditionalFormatting sqref="A7:K7">
    <cfRule type="expression" dxfId="337" priority="175">
      <formula>$D7=$J$16</formula>
    </cfRule>
    <cfRule type="expression" dxfId="336" priority="176">
      <formula>$D7=$J$15</formula>
    </cfRule>
    <cfRule type="expression" dxfId="335" priority="177">
      <formula>$D7=$J$12</formula>
    </cfRule>
    <cfRule type="expression" dxfId="334" priority="178">
      <formula>$D7=$J$13</formula>
    </cfRule>
    <cfRule type="expression" dxfId="333" priority="179">
      <formula>$D7=$J$11</formula>
    </cfRule>
    <cfRule type="expression" dxfId="332" priority="180">
      <formula>$D7=$J$9</formula>
    </cfRule>
    <cfRule type="expression" dxfId="331" priority="181">
      <formula>$D7=$J$10</formula>
    </cfRule>
  </conditionalFormatting>
  <conditionalFormatting sqref="A5:B5 D5:E5 H5:I5">
    <cfRule type="expression" dxfId="330" priority="169">
      <formula>$A5=$J$14</formula>
    </cfRule>
    <cfRule type="expression" dxfId="329" priority="170">
      <formula>$A5=$J$12</formula>
    </cfRule>
    <cfRule type="expression" dxfId="328" priority="171">
      <formula>$A5=$J$13</formula>
    </cfRule>
    <cfRule type="expression" dxfId="327" priority="172">
      <formula>$A5=$J$11</formula>
    </cfRule>
    <cfRule type="expression" dxfId="326" priority="173">
      <formula>$A5=$J$9</formula>
    </cfRule>
    <cfRule type="expression" dxfId="325" priority="174">
      <formula>$A5=$J$10</formula>
    </cfRule>
  </conditionalFormatting>
  <conditionalFormatting sqref="A5:B5 D5:E5 H5:I5">
    <cfRule type="expression" dxfId="324" priority="167">
      <formula>$A5=$J$15</formula>
    </cfRule>
  </conditionalFormatting>
  <conditionalFormatting sqref="A5:B5 D5:E5 H5:I5">
    <cfRule type="expression" dxfId="323" priority="166">
      <formula>$A5=$J$16</formula>
    </cfRule>
  </conditionalFormatting>
  <conditionalFormatting sqref="A5:B5 D5:E5 H5:K5">
    <cfRule type="expression" dxfId="322" priority="159">
      <formula>$D5=$J$16</formula>
    </cfRule>
    <cfRule type="expression" dxfId="321" priority="160">
      <formula>$D5=$J$15</formula>
    </cfRule>
    <cfRule type="expression" dxfId="320" priority="161">
      <formula>$D5=$J$12</formula>
    </cfRule>
    <cfRule type="expression" dxfId="319" priority="162">
      <formula>$D5=$J$13</formula>
    </cfRule>
    <cfRule type="expression" dxfId="318" priority="163">
      <formula>$D5=$J$11</formula>
    </cfRule>
    <cfRule type="expression" dxfId="317" priority="164">
      <formula>$D5=$J$9</formula>
    </cfRule>
    <cfRule type="expression" dxfId="316" priority="165">
      <formula>$D5=$J$10</formula>
    </cfRule>
  </conditionalFormatting>
  <conditionalFormatting sqref="A4:B4 D4:I4">
    <cfRule type="expression" dxfId="315" priority="153">
      <formula>$A4=$J$14</formula>
    </cfRule>
    <cfRule type="expression" dxfId="314" priority="154">
      <formula>$A4=$J$12</formula>
    </cfRule>
    <cfRule type="expression" dxfId="313" priority="155">
      <formula>$A4=$J$13</formula>
    </cfRule>
    <cfRule type="expression" dxfId="312" priority="156">
      <formula>$A4=$J$11</formula>
    </cfRule>
    <cfRule type="expression" dxfId="311" priority="157">
      <formula>$A4=$J$9</formula>
    </cfRule>
    <cfRule type="expression" dxfId="310" priority="158">
      <formula>$A4=$J$10</formula>
    </cfRule>
  </conditionalFormatting>
  <conditionalFormatting sqref="A4:B4 D4:I4">
    <cfRule type="expression" dxfId="309" priority="151">
      <formula>$A4=$J$15</formula>
    </cfRule>
  </conditionalFormatting>
  <conditionalFormatting sqref="A4:B4 D4:I4">
    <cfRule type="expression" dxfId="308" priority="150">
      <formula>$A4=$J$16</formula>
    </cfRule>
  </conditionalFormatting>
  <conditionalFormatting sqref="A4:B4 D4:K4">
    <cfRule type="expression" dxfId="307" priority="143">
      <formula>$D4=$J$16</formula>
    </cfRule>
    <cfRule type="expression" dxfId="306" priority="144">
      <formula>$D4=$J$15</formula>
    </cfRule>
    <cfRule type="expression" dxfId="305" priority="145">
      <formula>$D4=$J$12</formula>
    </cfRule>
    <cfRule type="expression" dxfId="304" priority="146">
      <formula>$D4=$J$13</formula>
    </cfRule>
    <cfRule type="expression" dxfId="303" priority="147">
      <formula>$D4=$J$11</formula>
    </cfRule>
    <cfRule type="expression" dxfId="302" priority="148">
      <formula>$D4=$J$9</formula>
    </cfRule>
    <cfRule type="expression" dxfId="301" priority="149">
      <formula>$D4=$J$10</formula>
    </cfRule>
  </conditionalFormatting>
  <conditionalFormatting sqref="A3:I3">
    <cfRule type="expression" dxfId="300" priority="137">
      <formula>$A3=$J$14</formula>
    </cfRule>
    <cfRule type="expression" dxfId="299" priority="138">
      <formula>$A3=$J$12</formula>
    </cfRule>
    <cfRule type="expression" dxfId="298" priority="139">
      <formula>$A3=$J$13</formula>
    </cfRule>
    <cfRule type="expression" dxfId="297" priority="140">
      <formula>$A3=$J$11</formula>
    </cfRule>
    <cfRule type="expression" dxfId="296" priority="141">
      <formula>$A3=$J$9</formula>
    </cfRule>
    <cfRule type="expression" dxfId="295" priority="142">
      <formula>$A3=$J$10</formula>
    </cfRule>
  </conditionalFormatting>
  <conditionalFormatting sqref="C3">
    <cfRule type="containsText" dxfId="294" priority="136" operator="containsText" text="K">
      <formula>NOT(ISERROR(SEARCH("K",C3)))</formula>
    </cfRule>
  </conditionalFormatting>
  <conditionalFormatting sqref="A3:I3">
    <cfRule type="expression" dxfId="293" priority="135">
      <formula>$A3=$J$15</formula>
    </cfRule>
  </conditionalFormatting>
  <conditionalFormatting sqref="A3:I3">
    <cfRule type="expression" dxfId="292" priority="134">
      <formula>$A3=$J$16</formula>
    </cfRule>
  </conditionalFormatting>
  <conditionalFormatting sqref="A3:K3">
    <cfRule type="expression" dxfId="291" priority="127">
      <formula>$D3=$J$16</formula>
    </cfRule>
    <cfRule type="expression" dxfId="290" priority="128">
      <formula>$D3=$J$15</formula>
    </cfRule>
    <cfRule type="expression" dxfId="289" priority="129">
      <formula>$D3=$J$12</formula>
    </cfRule>
    <cfRule type="expression" dxfId="288" priority="130">
      <formula>$D3=$J$13</formula>
    </cfRule>
    <cfRule type="expression" dxfId="287" priority="131">
      <formula>$D3=$J$11</formula>
    </cfRule>
    <cfRule type="expression" dxfId="286" priority="132">
      <formula>$D3=$J$9</formula>
    </cfRule>
    <cfRule type="expression" dxfId="285" priority="133">
      <formula>$D3=$J$10</formula>
    </cfRule>
  </conditionalFormatting>
  <conditionalFormatting sqref="A2:I2">
    <cfRule type="expression" dxfId="284" priority="121">
      <formula>$A2=$J$14</formula>
    </cfRule>
    <cfRule type="expression" dxfId="283" priority="122">
      <formula>$A2=$J$12</formula>
    </cfRule>
    <cfRule type="expression" dxfId="282" priority="123">
      <formula>$A2=$J$13</formula>
    </cfRule>
    <cfRule type="expression" dxfId="281" priority="124">
      <formula>$A2=$J$11</formula>
    </cfRule>
    <cfRule type="expression" dxfId="280" priority="125">
      <formula>$A2=$J$9</formula>
    </cfRule>
    <cfRule type="expression" dxfId="279" priority="126">
      <formula>$A2=$J$10</formula>
    </cfRule>
  </conditionalFormatting>
  <conditionalFormatting sqref="C2">
    <cfRule type="containsText" dxfId="278" priority="120" operator="containsText" text="K">
      <formula>NOT(ISERROR(SEARCH("K",C2)))</formula>
    </cfRule>
  </conditionalFormatting>
  <conditionalFormatting sqref="A2:I2">
    <cfRule type="expression" dxfId="277" priority="119">
      <formula>$A2=$J$15</formula>
    </cfRule>
  </conditionalFormatting>
  <conditionalFormatting sqref="A2:I2">
    <cfRule type="expression" dxfId="276" priority="118">
      <formula>$A2=$J$16</formula>
    </cfRule>
  </conditionalFormatting>
  <conditionalFormatting sqref="A2:K2">
    <cfRule type="expression" dxfId="275" priority="111">
      <formula>$D2=$J$16</formula>
    </cfRule>
    <cfRule type="expression" dxfId="274" priority="112">
      <formula>$D2=$J$15</formula>
    </cfRule>
    <cfRule type="expression" dxfId="273" priority="113">
      <formula>$D2=$J$12</formula>
    </cfRule>
    <cfRule type="expression" dxfId="272" priority="114">
      <formula>$D2=$J$13</formula>
    </cfRule>
    <cfRule type="expression" dxfId="271" priority="115">
      <formula>$D2=$J$11</formula>
    </cfRule>
    <cfRule type="expression" dxfId="270" priority="116">
      <formula>$D2=$J$9</formula>
    </cfRule>
    <cfRule type="expression" dxfId="269" priority="117">
      <formula>$D2=$J$10</formula>
    </cfRule>
  </conditionalFormatting>
  <conditionalFormatting sqref="A370:I370">
    <cfRule type="expression" dxfId="268" priority="105">
      <formula>$A370=$J$14</formula>
    </cfRule>
    <cfRule type="expression" dxfId="267" priority="106">
      <formula>$A370=$J$12</formula>
    </cfRule>
    <cfRule type="expression" dxfId="266" priority="107">
      <formula>$A370=$J$13</formula>
    </cfRule>
    <cfRule type="expression" dxfId="265" priority="108">
      <formula>$A370=$J$11</formula>
    </cfRule>
    <cfRule type="expression" dxfId="264" priority="109">
      <formula>$A370=$J$9</formula>
    </cfRule>
    <cfRule type="expression" dxfId="263" priority="110">
      <formula>$A370=$J$10</formula>
    </cfRule>
  </conditionalFormatting>
  <conditionalFormatting sqref="C370">
    <cfRule type="containsText" dxfId="262" priority="104" operator="containsText" text="K">
      <formula>NOT(ISERROR(SEARCH("K",C370)))</formula>
    </cfRule>
  </conditionalFormatting>
  <conditionalFormatting sqref="A370:I370">
    <cfRule type="expression" dxfId="261" priority="103">
      <formula>$A370=$J$15</formula>
    </cfRule>
  </conditionalFormatting>
  <conditionalFormatting sqref="A370:I370">
    <cfRule type="expression" dxfId="260" priority="102">
      <formula>$A370=$J$16</formula>
    </cfRule>
  </conditionalFormatting>
  <conditionalFormatting sqref="A370:K370">
    <cfRule type="expression" dxfId="259" priority="95">
      <formula>$D370=$J$16</formula>
    </cfRule>
    <cfRule type="expression" dxfId="258" priority="96">
      <formula>$D370=$J$15</formula>
    </cfRule>
    <cfRule type="expression" dxfId="257" priority="97">
      <formula>$D370=$J$12</formula>
    </cfRule>
    <cfRule type="expression" dxfId="256" priority="98">
      <formula>$D370=$J$13</formula>
    </cfRule>
    <cfRule type="expression" dxfId="255" priority="99">
      <formula>$D370=$J$11</formula>
    </cfRule>
    <cfRule type="expression" dxfId="254" priority="100">
      <formula>$D370=$J$9</formula>
    </cfRule>
    <cfRule type="expression" dxfId="253" priority="101">
      <formula>$D370=$J$10</formula>
    </cfRule>
  </conditionalFormatting>
  <conditionalFormatting sqref="A399:I399">
    <cfRule type="expression" dxfId="252" priority="89">
      <formula>$A399=$J$14</formula>
    </cfRule>
    <cfRule type="expression" dxfId="251" priority="90">
      <formula>$A399=$J$12</formula>
    </cfRule>
    <cfRule type="expression" dxfId="250" priority="91">
      <formula>$A399=$J$13</formula>
    </cfRule>
    <cfRule type="expression" dxfId="249" priority="92">
      <formula>$A399=$J$11</formula>
    </cfRule>
    <cfRule type="expression" dxfId="248" priority="93">
      <formula>$A399=$J$9</formula>
    </cfRule>
    <cfRule type="expression" dxfId="247" priority="94">
      <formula>$A399=$J$10</formula>
    </cfRule>
  </conditionalFormatting>
  <conditionalFormatting sqref="C399">
    <cfRule type="containsText" dxfId="246" priority="88" operator="containsText" text="K">
      <formula>NOT(ISERROR(SEARCH("K",C399)))</formula>
    </cfRule>
  </conditionalFormatting>
  <conditionalFormatting sqref="A399:I399">
    <cfRule type="expression" dxfId="245" priority="87">
      <formula>$A399=$J$15</formula>
    </cfRule>
  </conditionalFormatting>
  <conditionalFormatting sqref="A399:I399">
    <cfRule type="expression" dxfId="244" priority="86">
      <formula>$A399=$J$16</formula>
    </cfRule>
  </conditionalFormatting>
  <conditionalFormatting sqref="A399:K399">
    <cfRule type="expression" dxfId="243" priority="79">
      <formula>$D399=$J$16</formula>
    </cfRule>
    <cfRule type="expression" dxfId="242" priority="80">
      <formula>$D399=$J$15</formula>
    </cfRule>
    <cfRule type="expression" dxfId="241" priority="81">
      <formula>$D399=$J$12</formula>
    </cfRule>
    <cfRule type="expression" dxfId="240" priority="82">
      <formula>$D399=$J$13</formula>
    </cfRule>
    <cfRule type="expression" dxfId="239" priority="83">
      <formula>$D399=$J$11</formula>
    </cfRule>
    <cfRule type="expression" dxfId="238" priority="84">
      <formula>$D399=$J$9</formula>
    </cfRule>
    <cfRule type="expression" dxfId="237" priority="85">
      <formula>$D399=$J$10</formula>
    </cfRule>
  </conditionalFormatting>
  <conditionalFormatting sqref="F5:G5">
    <cfRule type="expression" dxfId="236" priority="26">
      <formula>$A5=$J$14</formula>
    </cfRule>
    <cfRule type="expression" dxfId="235" priority="27">
      <formula>$A5=$J$12</formula>
    </cfRule>
    <cfRule type="expression" dxfId="234" priority="28">
      <formula>$A5=$J$13</formula>
    </cfRule>
    <cfRule type="expression" dxfId="233" priority="29">
      <formula>$A5=$J$11</formula>
    </cfRule>
    <cfRule type="expression" dxfId="232" priority="30">
      <formula>$A5=$J$9</formula>
    </cfRule>
    <cfRule type="expression" dxfId="231" priority="31">
      <formula>$A5=$J$10</formula>
    </cfRule>
  </conditionalFormatting>
  <conditionalFormatting sqref="F5:G5">
    <cfRule type="expression" dxfId="230" priority="25">
      <formula>$A5=$J$15</formula>
    </cfRule>
  </conditionalFormatting>
  <conditionalFormatting sqref="F5:G5">
    <cfRule type="expression" dxfId="229" priority="24">
      <formula>$A5=$J$16</formula>
    </cfRule>
  </conditionalFormatting>
  <conditionalFormatting sqref="F5:G5">
    <cfRule type="expression" dxfId="228" priority="17">
      <formula>$D5=$J$16</formula>
    </cfRule>
    <cfRule type="expression" dxfId="227" priority="18">
      <formula>$D5=$J$15</formula>
    </cfRule>
    <cfRule type="expression" dxfId="226" priority="19">
      <formula>$D5=$J$12</formula>
    </cfRule>
    <cfRule type="expression" dxfId="225" priority="20">
      <formula>$D5=$J$13</formula>
    </cfRule>
    <cfRule type="expression" dxfId="224" priority="21">
      <formula>$D5=$J$11</formula>
    </cfRule>
    <cfRule type="expression" dxfId="223" priority="22">
      <formula>$D5=$J$9</formula>
    </cfRule>
    <cfRule type="expression" dxfId="222" priority="23">
      <formula>$D5=$J$10</formula>
    </cfRule>
  </conditionalFormatting>
  <conditionalFormatting sqref="A410:I410">
    <cfRule type="expression" dxfId="221" priority="11">
      <formula>$A410=$J$14</formula>
    </cfRule>
    <cfRule type="expression" dxfId="220" priority="12">
      <formula>$A410=$J$12</formula>
    </cfRule>
    <cfRule type="expression" dxfId="219" priority="13">
      <formula>$A410=$J$13</formula>
    </cfRule>
    <cfRule type="expression" dxfId="218" priority="14">
      <formula>$A410=$J$11</formula>
    </cfRule>
    <cfRule type="expression" dxfId="217" priority="15">
      <formula>$A410=$J$9</formula>
    </cfRule>
    <cfRule type="expression" dxfId="216" priority="16">
      <formula>$A410=$J$10</formula>
    </cfRule>
  </conditionalFormatting>
  <conditionalFormatting sqref="C410">
    <cfRule type="containsText" dxfId="215" priority="10" operator="containsText" text="K">
      <formula>NOT(ISERROR(SEARCH("K",C410)))</formula>
    </cfRule>
  </conditionalFormatting>
  <conditionalFormatting sqref="A410:I410">
    <cfRule type="expression" dxfId="214" priority="9">
      <formula>$A410=$J$15</formula>
    </cfRule>
  </conditionalFormatting>
  <conditionalFormatting sqref="A410:I410">
    <cfRule type="expression" dxfId="213" priority="8">
      <formula>$A410=$J$16</formula>
    </cfRule>
  </conditionalFormatting>
  <conditionalFormatting sqref="A410:K410">
    <cfRule type="expression" dxfId="212" priority="1">
      <formula>$D410=$J$16</formula>
    </cfRule>
    <cfRule type="expression" dxfId="211" priority="2">
      <formula>$D410=$J$15</formula>
    </cfRule>
    <cfRule type="expression" dxfId="210" priority="3">
      <formula>$D410=$J$12</formula>
    </cfRule>
    <cfRule type="expression" dxfId="209" priority="4">
      <formula>$D410=$J$13</formula>
    </cfRule>
    <cfRule type="expression" dxfId="208" priority="5">
      <formula>$D410=$J$11</formula>
    </cfRule>
    <cfRule type="expression" dxfId="207" priority="6">
      <formula>$D410=$J$9</formula>
    </cfRule>
    <cfRule type="expression" dxfId="206" priority="7">
      <formula>$D410=$J$10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7" id="{B8288E99-7B1B-45AE-AE84-77AAAD090E3A}">
            <xm:f>#REF!=#REF!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8" id="{FF4C41ED-6B43-4B85-A424-6DF6730962C1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9" id="{2A5B9A01-11AD-45D1-AD70-27CACAF3CE11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0" id="{089CB229-6DA5-450E-8017-89CDB8683B18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1" id="{9C4E587D-6292-425A-8CB4-E58CF6FACDB7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2" id="{8309A4DF-8C31-4B44-BC72-12EF559C9302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A1978:I1978</xm:sqref>
        </x14:conditionalFormatting>
        <x14:conditionalFormatting xmlns:xm="http://schemas.microsoft.com/office/excel/2006/main">
          <x14:cfRule type="expression" priority="216" id="{97376FB0-BD20-4E14-B423-0BBB7009CEAB}">
            <xm:f>#REF!=#REF!</xm:f>
            <x14:dxf>
              <fill>
                <patternFill>
                  <bgColor rgb="FF00B050"/>
                </patternFill>
              </fill>
            </x14:dxf>
          </x14:cfRule>
          <xm:sqref>A1978:I1978</xm:sqref>
        </x14:conditionalFormatting>
        <x14:conditionalFormatting xmlns:xm="http://schemas.microsoft.com/office/excel/2006/main">
          <x14:cfRule type="expression" priority="215" id="{659C7C19-8922-40EC-AE64-CFF97581C7DF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A1978:I1978</xm:sqref>
        </x14:conditionalFormatting>
        <x14:conditionalFormatting xmlns:xm="http://schemas.microsoft.com/office/excel/2006/main">
          <x14:cfRule type="containsText" priority="214" operator="containsText" text="K" id="{9629AA3D-BB6A-4A2C-8C2A-500AF9B89D63}">
            <xm:f>NOT(ISERROR(SEARCH("K",#REF!)))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C1978</xm:sqref>
        </x14:conditionalFormatting>
        <x14:conditionalFormatting xmlns:xm="http://schemas.microsoft.com/office/excel/2006/main">
          <x14:cfRule type="expression" priority="207" id="{EC34D52F-3787-41BD-9996-BB75DFBA4BC3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8" id="{D7E636E7-B437-41AE-BE1B-04201E7354A7}">
            <xm:f>#REF!=#REF!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09" id="{B197EE87-3C08-4D63-8EA2-ACB467CFC022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0" id="{558E5817-2288-4D50-8F99-978A06A1ECAB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1" id="{B72AE811-6238-4273-89C2-8AE6E845CBAD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2" id="{80A0CF34-A758-4435-B08A-B84620E7B5D4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13" id="{2D36F823-10FD-4D46-9839-32A08903E4A4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A1978:K1978</xm:sqref>
        </x14:conditionalFormatting>
        <x14:conditionalFormatting xmlns:xm="http://schemas.microsoft.com/office/excel/2006/main">
          <x14:cfRule type="expression" priority="6607" id="{B8288E99-7B1B-45AE-AE84-77AAAD090E3A}">
            <xm:f>#REF!=#REF!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08" id="{FF4C41ED-6B43-4B85-A424-6DF6730962C1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09" id="{2A5B9A01-11AD-45D1-AD70-27CACAF3CE11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10" id="{089CB229-6DA5-450E-8017-89CDB8683B18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11" id="{9C4E587D-6292-425A-8CB4-E58CF6FACDB7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612" id="{8309A4DF-8C31-4B44-BC72-12EF559C9302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6613" id="{97376FB0-BD20-4E14-B423-0BBB7009CEAB}">
            <xm:f>#REF!=#REF!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6614" id="{659C7C19-8922-40EC-AE64-CFF97581C7DF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6615" operator="containsText" text="K" id="{9629AA3D-BB6A-4A2C-8C2A-500AF9B89D63}">
            <xm:f>NOT(ISERROR(SEARCH("K",#REF!)))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6616" id="{EC34D52F-3787-41BD-9996-BB75DFBA4BC3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17" id="{D7E636E7-B437-41AE-BE1B-04201E7354A7}">
            <xm:f>#REF!=#REF!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6618" id="{B197EE87-3C08-4D63-8EA2-ACB467CFC022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19" id="{558E5817-2288-4D50-8F99-978A06A1ECAB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20" id="{B72AE811-6238-4273-89C2-8AE6E845CBAD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21" id="{80A0CF34-A758-4435-B08A-B84620E7B5D4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622" id="{2D36F823-10FD-4D46-9839-32A08903E4A4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7" sqref="C7"/>
    </sheetView>
  </sheetViews>
  <sheetFormatPr defaultColWidth="30.7109375" defaultRowHeight="15" x14ac:dyDescent="0.25"/>
  <cols>
    <col min="1" max="2" width="30.7109375" style="2"/>
    <col min="3" max="3" width="30.7109375" style="60"/>
    <col min="4" max="4" width="30.7109375" style="2"/>
    <col min="5" max="5" width="56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58" t="s">
        <v>2</v>
      </c>
      <c r="D1" s="5" t="s">
        <v>1331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37" customFormat="1" ht="20.100000000000001" customHeight="1" x14ac:dyDescent="0.3">
      <c r="A2" s="39" t="s">
        <v>1303</v>
      </c>
      <c r="B2" s="39" t="s">
        <v>1377</v>
      </c>
      <c r="C2" s="61" t="s">
        <v>9</v>
      </c>
      <c r="D2" s="41" t="s">
        <v>9</v>
      </c>
      <c r="E2" s="39" t="s">
        <v>1378</v>
      </c>
      <c r="F2" s="42">
        <v>0</v>
      </c>
      <c r="G2" s="43">
        <v>0</v>
      </c>
      <c r="H2" s="44">
        <v>1</v>
      </c>
      <c r="I2" s="39">
        <v>0</v>
      </c>
      <c r="J2" s="39"/>
      <c r="K2" s="46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</row>
    <row r="3" spans="1:1024" s="37" customFormat="1" ht="20.100000000000001" customHeight="1" x14ac:dyDescent="0.3">
      <c r="A3" s="39" t="s">
        <v>1302</v>
      </c>
      <c r="B3" s="39" t="s">
        <v>1377</v>
      </c>
      <c r="C3" s="61" t="s">
        <v>9</v>
      </c>
      <c r="D3" s="41" t="s">
        <v>9</v>
      </c>
      <c r="E3" s="39" t="s">
        <v>1378</v>
      </c>
      <c r="F3" s="42">
        <v>0</v>
      </c>
      <c r="G3" s="43">
        <v>0</v>
      </c>
      <c r="H3" s="44">
        <v>1</v>
      </c>
      <c r="I3" s="39">
        <v>0</v>
      </c>
      <c r="J3" s="39"/>
      <c r="K3" s="46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  <c r="UY3" s="39"/>
      <c r="UZ3" s="39"/>
      <c r="VA3" s="39"/>
      <c r="VB3" s="39"/>
      <c r="VC3" s="39"/>
      <c r="VD3" s="39"/>
      <c r="VE3" s="39"/>
      <c r="VF3" s="39"/>
      <c r="VG3" s="39"/>
      <c r="VH3" s="39"/>
      <c r="VI3" s="39"/>
      <c r="VJ3" s="39"/>
      <c r="VK3" s="39"/>
      <c r="VL3" s="39"/>
      <c r="VM3" s="39"/>
      <c r="VN3" s="39"/>
      <c r="VO3" s="39"/>
      <c r="VP3" s="39"/>
      <c r="VQ3" s="39"/>
      <c r="VR3" s="39"/>
      <c r="VS3" s="39"/>
      <c r="VT3" s="39"/>
      <c r="VU3" s="39"/>
      <c r="VV3" s="39"/>
      <c r="VW3" s="39"/>
      <c r="VX3" s="39"/>
      <c r="VY3" s="39"/>
      <c r="VZ3" s="39"/>
      <c r="WA3" s="39"/>
      <c r="WB3" s="39"/>
      <c r="WC3" s="39"/>
      <c r="WD3" s="39"/>
      <c r="WE3" s="39"/>
      <c r="WF3" s="39"/>
      <c r="WG3" s="39"/>
      <c r="WH3" s="39"/>
      <c r="WI3" s="39"/>
      <c r="WJ3" s="39"/>
      <c r="WK3" s="39"/>
      <c r="WL3" s="39"/>
      <c r="WM3" s="39"/>
      <c r="WN3" s="39"/>
      <c r="WO3" s="39"/>
      <c r="WP3" s="39"/>
      <c r="WQ3" s="39"/>
      <c r="WR3" s="39"/>
      <c r="WS3" s="39"/>
      <c r="WT3" s="39"/>
      <c r="WU3" s="39"/>
      <c r="WV3" s="39"/>
      <c r="WW3" s="39"/>
      <c r="WX3" s="39"/>
      <c r="WY3" s="39"/>
      <c r="WZ3" s="39"/>
      <c r="XA3" s="39"/>
      <c r="XB3" s="39"/>
      <c r="XC3" s="39"/>
      <c r="XD3" s="39"/>
      <c r="XE3" s="39"/>
      <c r="XF3" s="39"/>
      <c r="XG3" s="39"/>
      <c r="XH3" s="39"/>
      <c r="XI3" s="39"/>
      <c r="XJ3" s="39"/>
      <c r="XK3" s="39"/>
      <c r="XL3" s="39"/>
      <c r="XM3" s="39"/>
      <c r="XN3" s="39"/>
      <c r="XO3" s="39"/>
      <c r="XP3" s="39"/>
      <c r="XQ3" s="39"/>
      <c r="XR3" s="39"/>
      <c r="XS3" s="39"/>
      <c r="XT3" s="39"/>
      <c r="XU3" s="39"/>
      <c r="XV3" s="39"/>
      <c r="XW3" s="39"/>
      <c r="XX3" s="39"/>
      <c r="XY3" s="39"/>
      <c r="XZ3" s="39"/>
      <c r="YA3" s="39"/>
      <c r="YB3" s="39"/>
      <c r="YC3" s="39"/>
      <c r="YD3" s="39"/>
      <c r="YE3" s="39"/>
      <c r="YF3" s="39"/>
      <c r="YG3" s="39"/>
      <c r="YH3" s="39"/>
      <c r="YI3" s="39"/>
      <c r="YJ3" s="39"/>
      <c r="YK3" s="39"/>
      <c r="YL3" s="39"/>
      <c r="YM3" s="39"/>
      <c r="YN3" s="39"/>
      <c r="YO3" s="39"/>
      <c r="YP3" s="39"/>
      <c r="YQ3" s="39"/>
      <c r="YR3" s="39"/>
      <c r="YS3" s="39"/>
      <c r="YT3" s="39"/>
      <c r="YU3" s="39"/>
      <c r="YV3" s="39"/>
      <c r="YW3" s="39"/>
      <c r="YX3" s="39"/>
      <c r="YY3" s="39"/>
      <c r="YZ3" s="39"/>
      <c r="ZA3" s="39"/>
      <c r="ZB3" s="39"/>
      <c r="ZC3" s="39"/>
      <c r="ZD3" s="39"/>
      <c r="ZE3" s="39"/>
      <c r="ZF3" s="39"/>
      <c r="ZG3" s="39"/>
      <c r="ZH3" s="39"/>
      <c r="ZI3" s="39"/>
      <c r="ZJ3" s="39"/>
      <c r="ZK3" s="39"/>
      <c r="ZL3" s="39"/>
      <c r="ZM3" s="39"/>
      <c r="ZN3" s="39"/>
      <c r="ZO3" s="39"/>
      <c r="ZP3" s="39"/>
      <c r="ZQ3" s="39"/>
      <c r="ZR3" s="39"/>
      <c r="ZS3" s="39"/>
      <c r="ZT3" s="39"/>
      <c r="ZU3" s="39"/>
      <c r="ZV3" s="39"/>
      <c r="ZW3" s="39"/>
      <c r="ZX3" s="39"/>
      <c r="ZY3" s="39"/>
      <c r="ZZ3" s="39"/>
      <c r="AAA3" s="39"/>
      <c r="AAB3" s="39"/>
      <c r="AAC3" s="39"/>
      <c r="AAD3" s="39"/>
      <c r="AAE3" s="39"/>
      <c r="AAF3" s="39"/>
      <c r="AAG3" s="39"/>
      <c r="AAH3" s="39"/>
      <c r="AAI3" s="39"/>
      <c r="AAJ3" s="39"/>
      <c r="AAK3" s="39"/>
      <c r="AAL3" s="39"/>
      <c r="AAM3" s="39"/>
      <c r="AAN3" s="39"/>
      <c r="AAO3" s="39"/>
      <c r="AAP3" s="39"/>
      <c r="AAQ3" s="39"/>
      <c r="AAR3" s="39"/>
      <c r="AAS3" s="39"/>
      <c r="AAT3" s="39"/>
      <c r="AAU3" s="39"/>
      <c r="AAV3" s="39"/>
      <c r="AAW3" s="39"/>
      <c r="AAX3" s="39"/>
      <c r="AAY3" s="39"/>
      <c r="AAZ3" s="39"/>
      <c r="ABA3" s="39"/>
      <c r="ABB3" s="39"/>
      <c r="ABC3" s="39"/>
      <c r="ABD3" s="39"/>
      <c r="ABE3" s="39"/>
      <c r="ABF3" s="39"/>
      <c r="ABG3" s="39"/>
      <c r="ABH3" s="39"/>
      <c r="ABI3" s="39"/>
      <c r="ABJ3" s="39"/>
      <c r="ABK3" s="39"/>
      <c r="ABL3" s="39"/>
      <c r="ABM3" s="39"/>
      <c r="ABN3" s="39"/>
      <c r="ABO3" s="39"/>
      <c r="ABP3" s="39"/>
      <c r="ABQ3" s="39"/>
      <c r="ABR3" s="39"/>
      <c r="ABS3" s="39"/>
      <c r="ABT3" s="39"/>
      <c r="ABU3" s="39"/>
      <c r="ABV3" s="39"/>
      <c r="ABW3" s="39"/>
      <c r="ABX3" s="39"/>
      <c r="ABY3" s="39"/>
      <c r="ABZ3" s="39"/>
      <c r="ACA3" s="39"/>
      <c r="ACB3" s="39"/>
      <c r="ACC3" s="39"/>
      <c r="ACD3" s="39"/>
      <c r="ACE3" s="39"/>
      <c r="ACF3" s="39"/>
      <c r="ACG3" s="39"/>
      <c r="ACH3" s="39"/>
      <c r="ACI3" s="39"/>
      <c r="ACJ3" s="39"/>
      <c r="ACK3" s="39"/>
      <c r="ACL3" s="39"/>
      <c r="ACM3" s="39"/>
      <c r="ACN3" s="39"/>
      <c r="ACO3" s="39"/>
      <c r="ACP3" s="39"/>
      <c r="ACQ3" s="39"/>
      <c r="ACR3" s="39"/>
      <c r="ACS3" s="39"/>
      <c r="ACT3" s="39"/>
      <c r="ACU3" s="39"/>
      <c r="ACV3" s="39"/>
      <c r="ACW3" s="39"/>
      <c r="ACX3" s="39"/>
      <c r="ACY3" s="39"/>
      <c r="ACZ3" s="39"/>
      <c r="ADA3" s="39"/>
      <c r="ADB3" s="39"/>
      <c r="ADC3" s="39"/>
      <c r="ADD3" s="39"/>
      <c r="ADE3" s="39"/>
      <c r="ADF3" s="39"/>
      <c r="ADG3" s="39"/>
      <c r="ADH3" s="39"/>
      <c r="ADI3" s="39"/>
      <c r="ADJ3" s="39"/>
      <c r="ADK3" s="39"/>
      <c r="ADL3" s="39"/>
      <c r="ADM3" s="39"/>
      <c r="ADN3" s="39"/>
      <c r="ADO3" s="39"/>
      <c r="ADP3" s="39"/>
      <c r="ADQ3" s="39"/>
      <c r="ADR3" s="39"/>
      <c r="ADS3" s="39"/>
      <c r="ADT3" s="39"/>
      <c r="ADU3" s="39"/>
      <c r="ADV3" s="39"/>
      <c r="ADW3" s="39"/>
      <c r="ADX3" s="39"/>
      <c r="ADY3" s="39"/>
      <c r="ADZ3" s="39"/>
      <c r="AEA3" s="39"/>
      <c r="AEB3" s="39"/>
      <c r="AEC3" s="39"/>
      <c r="AED3" s="39"/>
      <c r="AEE3" s="39"/>
      <c r="AEF3" s="39"/>
      <c r="AEG3" s="39"/>
      <c r="AEH3" s="39"/>
      <c r="AEI3" s="39"/>
      <c r="AEJ3" s="39"/>
      <c r="AEK3" s="39"/>
      <c r="AEL3" s="39"/>
      <c r="AEM3" s="39"/>
      <c r="AEN3" s="39"/>
      <c r="AEO3" s="39"/>
      <c r="AEP3" s="39"/>
      <c r="AEQ3" s="39"/>
      <c r="AER3" s="39"/>
      <c r="AES3" s="39"/>
      <c r="AET3" s="39"/>
      <c r="AEU3" s="39"/>
      <c r="AEV3" s="39"/>
      <c r="AEW3" s="39"/>
      <c r="AEX3" s="39"/>
      <c r="AEY3" s="39"/>
      <c r="AEZ3" s="39"/>
      <c r="AFA3" s="39"/>
      <c r="AFB3" s="39"/>
      <c r="AFC3" s="39"/>
      <c r="AFD3" s="39"/>
      <c r="AFE3" s="39"/>
      <c r="AFF3" s="39"/>
      <c r="AFG3" s="39"/>
      <c r="AFH3" s="39"/>
      <c r="AFI3" s="39"/>
      <c r="AFJ3" s="39"/>
      <c r="AFK3" s="39"/>
      <c r="AFL3" s="39"/>
      <c r="AFM3" s="39"/>
      <c r="AFN3" s="39"/>
      <c r="AFO3" s="39"/>
      <c r="AFP3" s="39"/>
      <c r="AFQ3" s="39"/>
      <c r="AFR3" s="39"/>
      <c r="AFS3" s="39"/>
      <c r="AFT3" s="39"/>
      <c r="AFU3" s="39"/>
      <c r="AFV3" s="39"/>
      <c r="AFW3" s="39"/>
      <c r="AFX3" s="39"/>
      <c r="AFY3" s="39"/>
      <c r="AFZ3" s="39"/>
      <c r="AGA3" s="39"/>
      <c r="AGB3" s="39"/>
      <c r="AGC3" s="39"/>
      <c r="AGD3" s="39"/>
      <c r="AGE3" s="39"/>
      <c r="AGF3" s="39"/>
      <c r="AGG3" s="39"/>
      <c r="AGH3" s="39"/>
      <c r="AGI3" s="39"/>
      <c r="AGJ3" s="39"/>
      <c r="AGK3" s="39"/>
      <c r="AGL3" s="39"/>
      <c r="AGM3" s="39"/>
      <c r="AGN3" s="39"/>
      <c r="AGO3" s="39"/>
      <c r="AGP3" s="39"/>
      <c r="AGQ3" s="39"/>
      <c r="AGR3" s="39"/>
      <c r="AGS3" s="39"/>
      <c r="AGT3" s="39"/>
      <c r="AGU3" s="39"/>
      <c r="AGV3" s="39"/>
      <c r="AGW3" s="39"/>
      <c r="AGX3" s="39"/>
      <c r="AGY3" s="39"/>
      <c r="AGZ3" s="39"/>
      <c r="AHA3" s="39"/>
      <c r="AHB3" s="39"/>
      <c r="AHC3" s="39"/>
      <c r="AHD3" s="39"/>
      <c r="AHE3" s="39"/>
      <c r="AHF3" s="39"/>
      <c r="AHG3" s="39"/>
      <c r="AHH3" s="39"/>
      <c r="AHI3" s="39"/>
      <c r="AHJ3" s="39"/>
      <c r="AHK3" s="39"/>
      <c r="AHL3" s="39"/>
      <c r="AHM3" s="39"/>
      <c r="AHN3" s="39"/>
      <c r="AHO3" s="39"/>
      <c r="AHP3" s="39"/>
      <c r="AHQ3" s="39"/>
      <c r="AHR3" s="39"/>
      <c r="AHS3" s="39"/>
      <c r="AHT3" s="39"/>
      <c r="AHU3" s="39"/>
      <c r="AHV3" s="39"/>
      <c r="AHW3" s="39"/>
      <c r="AHX3" s="39"/>
      <c r="AHY3" s="39"/>
      <c r="AHZ3" s="39"/>
      <c r="AIA3" s="39"/>
      <c r="AIB3" s="39"/>
      <c r="AIC3" s="39"/>
      <c r="AID3" s="39"/>
      <c r="AIE3" s="39"/>
      <c r="AIF3" s="39"/>
      <c r="AIG3" s="39"/>
      <c r="AIH3" s="39"/>
      <c r="AII3" s="39"/>
      <c r="AIJ3" s="39"/>
      <c r="AIK3" s="39"/>
      <c r="AIL3" s="39"/>
      <c r="AIM3" s="39"/>
      <c r="AIN3" s="39"/>
      <c r="AIO3" s="39"/>
      <c r="AIP3" s="39"/>
      <c r="AIQ3" s="39"/>
      <c r="AIR3" s="39"/>
      <c r="AIS3" s="39"/>
      <c r="AIT3" s="39"/>
      <c r="AIU3" s="39"/>
      <c r="AIV3" s="39"/>
      <c r="AIW3" s="39"/>
      <c r="AIX3" s="39"/>
      <c r="AIY3" s="39"/>
      <c r="AIZ3" s="39"/>
      <c r="AJA3" s="39"/>
      <c r="AJB3" s="39"/>
      <c r="AJC3" s="39"/>
      <c r="AJD3" s="39"/>
      <c r="AJE3" s="39"/>
      <c r="AJF3" s="39"/>
      <c r="AJG3" s="39"/>
      <c r="AJH3" s="39"/>
      <c r="AJI3" s="39"/>
      <c r="AJJ3" s="39"/>
      <c r="AJK3" s="39"/>
      <c r="AJL3" s="39"/>
      <c r="AJM3" s="39"/>
      <c r="AJN3" s="39"/>
      <c r="AJO3" s="39"/>
      <c r="AJP3" s="39"/>
      <c r="AJQ3" s="39"/>
      <c r="AJR3" s="39"/>
      <c r="AJS3" s="39"/>
      <c r="AJT3" s="39"/>
      <c r="AJU3" s="39"/>
      <c r="AJV3" s="39"/>
      <c r="AJW3" s="39"/>
      <c r="AJX3" s="39"/>
      <c r="AJY3" s="39"/>
      <c r="AJZ3" s="39"/>
      <c r="AKA3" s="39"/>
      <c r="AKB3" s="39"/>
      <c r="AKC3" s="39"/>
      <c r="AKD3" s="39"/>
      <c r="AKE3" s="39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39"/>
      <c r="AKQ3" s="39"/>
      <c r="AKR3" s="39"/>
      <c r="AKS3" s="39"/>
      <c r="AKT3" s="39"/>
      <c r="AKU3" s="39"/>
      <c r="AKV3" s="39"/>
      <c r="AKW3" s="39"/>
      <c r="AKX3" s="39"/>
      <c r="AKY3" s="39"/>
      <c r="AKZ3" s="39"/>
      <c r="ALA3" s="39"/>
      <c r="ALB3" s="39"/>
      <c r="ALC3" s="39"/>
      <c r="ALD3" s="39"/>
      <c r="ALE3" s="39"/>
      <c r="ALF3" s="39"/>
      <c r="ALG3" s="39"/>
      <c r="ALH3" s="39"/>
      <c r="ALI3" s="39"/>
      <c r="ALJ3" s="39"/>
      <c r="ALK3" s="39"/>
      <c r="ALL3" s="39"/>
      <c r="ALM3" s="39"/>
      <c r="ALN3" s="39"/>
      <c r="ALO3" s="39"/>
      <c r="ALP3" s="39"/>
      <c r="ALQ3" s="39"/>
      <c r="ALR3" s="39"/>
      <c r="ALS3" s="39"/>
      <c r="ALT3" s="39"/>
      <c r="ALU3" s="39"/>
      <c r="ALV3" s="39"/>
      <c r="ALW3" s="39"/>
      <c r="ALX3" s="39"/>
      <c r="ALY3" s="39"/>
      <c r="ALZ3" s="39"/>
      <c r="AMA3" s="39"/>
      <c r="AMB3" s="39"/>
      <c r="AMC3" s="39"/>
      <c r="AMD3" s="39"/>
      <c r="AME3" s="39"/>
      <c r="AMF3" s="39"/>
    </row>
    <row r="4" spans="1:1024" s="37" customFormat="1" ht="20.100000000000001" customHeight="1" x14ac:dyDescent="0.3">
      <c r="A4" s="39" t="s">
        <v>1295</v>
      </c>
      <c r="B4" s="39" t="s">
        <v>1340</v>
      </c>
      <c r="C4" s="61" t="s">
        <v>9</v>
      </c>
      <c r="D4" s="41" t="s">
        <v>9</v>
      </c>
      <c r="E4" s="39" t="s">
        <v>1341</v>
      </c>
      <c r="F4" s="42">
        <v>0</v>
      </c>
      <c r="G4" s="43">
        <v>0</v>
      </c>
      <c r="H4" s="44">
        <v>1</v>
      </c>
      <c r="I4" s="39">
        <v>0</v>
      </c>
      <c r="J4" s="39"/>
      <c r="K4" s="46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  <c r="OB4" s="39"/>
      <c r="OC4" s="39"/>
      <c r="OD4" s="39"/>
      <c r="OE4" s="39"/>
      <c r="OF4" s="39"/>
      <c r="OG4" s="39"/>
      <c r="OH4" s="39"/>
      <c r="OI4" s="39"/>
      <c r="OJ4" s="39"/>
      <c r="OK4" s="39"/>
      <c r="OL4" s="39"/>
      <c r="OM4" s="39"/>
      <c r="ON4" s="39"/>
      <c r="OO4" s="39"/>
      <c r="OP4" s="39"/>
      <c r="OQ4" s="39"/>
      <c r="OR4" s="39"/>
      <c r="OS4" s="39"/>
      <c r="OT4" s="39"/>
      <c r="OU4" s="39"/>
      <c r="OV4" s="39"/>
      <c r="OW4" s="39"/>
      <c r="OX4" s="39"/>
      <c r="OY4" s="39"/>
      <c r="OZ4" s="39"/>
      <c r="PA4" s="39"/>
      <c r="PB4" s="39"/>
      <c r="PC4" s="39"/>
      <c r="PD4" s="39"/>
      <c r="PE4" s="39"/>
      <c r="PF4" s="39"/>
      <c r="PG4" s="39"/>
      <c r="PH4" s="39"/>
      <c r="PI4" s="39"/>
      <c r="PJ4" s="39"/>
      <c r="PK4" s="39"/>
      <c r="PL4" s="39"/>
      <c r="PM4" s="39"/>
      <c r="PN4" s="39"/>
      <c r="PO4" s="39"/>
      <c r="PP4" s="39"/>
      <c r="PQ4" s="39"/>
      <c r="PR4" s="39"/>
      <c r="PS4" s="39"/>
      <c r="PT4" s="39"/>
      <c r="PU4" s="39"/>
      <c r="PV4" s="39"/>
      <c r="PW4" s="39"/>
      <c r="PX4" s="39"/>
      <c r="PY4" s="39"/>
      <c r="PZ4" s="39"/>
      <c r="QA4" s="39"/>
      <c r="QB4" s="39"/>
      <c r="QC4" s="39"/>
      <c r="QD4" s="39"/>
      <c r="QE4" s="39"/>
      <c r="QF4" s="39"/>
      <c r="QG4" s="39"/>
      <c r="QH4" s="39"/>
      <c r="QI4" s="39"/>
      <c r="QJ4" s="39"/>
      <c r="QK4" s="39"/>
      <c r="QL4" s="39"/>
      <c r="QM4" s="39"/>
      <c r="QN4" s="39"/>
      <c r="QO4" s="39"/>
      <c r="QP4" s="39"/>
      <c r="QQ4" s="39"/>
      <c r="QR4" s="39"/>
      <c r="QS4" s="39"/>
      <c r="QT4" s="39"/>
      <c r="QU4" s="39"/>
      <c r="QV4" s="39"/>
      <c r="QW4" s="39"/>
      <c r="QX4" s="39"/>
      <c r="QY4" s="39"/>
      <c r="QZ4" s="39"/>
      <c r="RA4" s="39"/>
      <c r="RB4" s="39"/>
      <c r="RC4" s="39"/>
      <c r="RD4" s="39"/>
      <c r="RE4" s="39"/>
      <c r="RF4" s="39"/>
      <c r="RG4" s="39"/>
      <c r="RH4" s="39"/>
      <c r="RI4" s="39"/>
      <c r="RJ4" s="39"/>
      <c r="RK4" s="39"/>
      <c r="RL4" s="39"/>
      <c r="RM4" s="39"/>
      <c r="RN4" s="39"/>
      <c r="RO4" s="39"/>
      <c r="RP4" s="39"/>
      <c r="RQ4" s="39"/>
      <c r="RR4" s="39"/>
      <c r="RS4" s="39"/>
      <c r="RT4" s="39"/>
      <c r="RU4" s="39"/>
      <c r="RV4" s="39"/>
      <c r="RW4" s="39"/>
      <c r="RX4" s="39"/>
      <c r="RY4" s="39"/>
      <c r="RZ4" s="39"/>
      <c r="SA4" s="39"/>
      <c r="SB4" s="39"/>
      <c r="SC4" s="39"/>
      <c r="SD4" s="39"/>
      <c r="SE4" s="39"/>
      <c r="SF4" s="39"/>
      <c r="SG4" s="39"/>
      <c r="SH4" s="39"/>
      <c r="SI4" s="39"/>
      <c r="SJ4" s="39"/>
      <c r="SK4" s="39"/>
      <c r="SL4" s="39"/>
      <c r="SM4" s="39"/>
      <c r="SN4" s="39"/>
      <c r="SO4" s="39"/>
      <c r="SP4" s="39"/>
      <c r="SQ4" s="39"/>
      <c r="SR4" s="39"/>
      <c r="SS4" s="39"/>
      <c r="ST4" s="39"/>
      <c r="SU4" s="39"/>
      <c r="SV4" s="39"/>
      <c r="SW4" s="39"/>
      <c r="SX4" s="39"/>
      <c r="SY4" s="39"/>
      <c r="SZ4" s="39"/>
      <c r="TA4" s="39"/>
      <c r="TB4" s="39"/>
      <c r="TC4" s="39"/>
      <c r="TD4" s="39"/>
      <c r="TE4" s="39"/>
      <c r="TF4" s="39"/>
      <c r="TG4" s="39"/>
      <c r="TH4" s="39"/>
      <c r="TI4" s="39"/>
      <c r="TJ4" s="39"/>
      <c r="TK4" s="39"/>
      <c r="TL4" s="39"/>
      <c r="TM4" s="39"/>
      <c r="TN4" s="39"/>
      <c r="TO4" s="39"/>
      <c r="TP4" s="39"/>
      <c r="TQ4" s="39"/>
      <c r="TR4" s="39"/>
      <c r="TS4" s="39"/>
      <c r="TT4" s="39"/>
      <c r="TU4" s="39"/>
      <c r="TV4" s="39"/>
      <c r="TW4" s="39"/>
      <c r="TX4" s="39"/>
      <c r="TY4" s="39"/>
      <c r="TZ4" s="39"/>
      <c r="UA4" s="39"/>
      <c r="UB4" s="39"/>
      <c r="UC4" s="39"/>
      <c r="UD4" s="39"/>
      <c r="UE4" s="39"/>
      <c r="UF4" s="39"/>
      <c r="UG4" s="39"/>
      <c r="UH4" s="39"/>
      <c r="UI4" s="39"/>
      <c r="UJ4" s="39"/>
      <c r="UK4" s="39"/>
      <c r="UL4" s="39"/>
      <c r="UM4" s="39"/>
      <c r="UN4" s="39"/>
      <c r="UO4" s="39"/>
      <c r="UP4" s="39"/>
      <c r="UQ4" s="39"/>
      <c r="UR4" s="39"/>
      <c r="US4" s="39"/>
      <c r="UT4" s="39"/>
      <c r="UU4" s="39"/>
      <c r="UV4" s="39"/>
      <c r="UW4" s="39"/>
      <c r="UX4" s="39"/>
      <c r="UY4" s="39"/>
      <c r="UZ4" s="39"/>
      <c r="VA4" s="39"/>
      <c r="VB4" s="39"/>
      <c r="VC4" s="39"/>
      <c r="VD4" s="39"/>
      <c r="VE4" s="39"/>
      <c r="VF4" s="39"/>
      <c r="VG4" s="39"/>
      <c r="VH4" s="39"/>
      <c r="VI4" s="39"/>
      <c r="VJ4" s="39"/>
      <c r="VK4" s="39"/>
      <c r="VL4" s="39"/>
      <c r="VM4" s="39"/>
      <c r="VN4" s="39"/>
      <c r="VO4" s="39"/>
      <c r="VP4" s="39"/>
      <c r="VQ4" s="39"/>
      <c r="VR4" s="39"/>
      <c r="VS4" s="39"/>
      <c r="VT4" s="39"/>
      <c r="VU4" s="39"/>
      <c r="VV4" s="39"/>
      <c r="VW4" s="39"/>
      <c r="VX4" s="39"/>
      <c r="VY4" s="39"/>
      <c r="VZ4" s="39"/>
      <c r="WA4" s="39"/>
      <c r="WB4" s="39"/>
      <c r="WC4" s="39"/>
      <c r="WD4" s="39"/>
      <c r="WE4" s="39"/>
      <c r="WF4" s="39"/>
      <c r="WG4" s="39"/>
      <c r="WH4" s="39"/>
      <c r="WI4" s="39"/>
      <c r="WJ4" s="39"/>
      <c r="WK4" s="39"/>
      <c r="WL4" s="39"/>
      <c r="WM4" s="39"/>
      <c r="WN4" s="39"/>
      <c r="WO4" s="39"/>
      <c r="WP4" s="39"/>
      <c r="WQ4" s="39"/>
      <c r="WR4" s="39"/>
      <c r="WS4" s="39"/>
      <c r="WT4" s="39"/>
      <c r="WU4" s="39"/>
      <c r="WV4" s="39"/>
      <c r="WW4" s="39"/>
      <c r="WX4" s="39"/>
      <c r="WY4" s="39"/>
      <c r="WZ4" s="39"/>
      <c r="XA4" s="39"/>
      <c r="XB4" s="39"/>
      <c r="XC4" s="39"/>
      <c r="XD4" s="39"/>
      <c r="XE4" s="39"/>
      <c r="XF4" s="39"/>
      <c r="XG4" s="39"/>
      <c r="XH4" s="39"/>
      <c r="XI4" s="39"/>
      <c r="XJ4" s="39"/>
      <c r="XK4" s="39"/>
      <c r="XL4" s="39"/>
      <c r="XM4" s="39"/>
      <c r="XN4" s="39"/>
      <c r="XO4" s="39"/>
      <c r="XP4" s="39"/>
      <c r="XQ4" s="39"/>
      <c r="XR4" s="39"/>
      <c r="XS4" s="39"/>
      <c r="XT4" s="39"/>
      <c r="XU4" s="39"/>
      <c r="XV4" s="39"/>
      <c r="XW4" s="39"/>
      <c r="XX4" s="39"/>
      <c r="XY4" s="39"/>
      <c r="XZ4" s="39"/>
      <c r="YA4" s="39"/>
      <c r="YB4" s="39"/>
      <c r="YC4" s="39"/>
      <c r="YD4" s="39"/>
      <c r="YE4" s="39"/>
      <c r="YF4" s="39"/>
      <c r="YG4" s="39"/>
      <c r="YH4" s="39"/>
      <c r="YI4" s="39"/>
      <c r="YJ4" s="39"/>
      <c r="YK4" s="39"/>
      <c r="YL4" s="39"/>
      <c r="YM4" s="39"/>
      <c r="YN4" s="39"/>
      <c r="YO4" s="39"/>
      <c r="YP4" s="39"/>
      <c r="YQ4" s="39"/>
      <c r="YR4" s="39"/>
      <c r="YS4" s="39"/>
      <c r="YT4" s="39"/>
      <c r="YU4" s="39"/>
      <c r="YV4" s="39"/>
      <c r="YW4" s="39"/>
      <c r="YX4" s="39"/>
      <c r="YY4" s="39"/>
      <c r="YZ4" s="39"/>
      <c r="ZA4" s="39"/>
      <c r="ZB4" s="39"/>
      <c r="ZC4" s="39"/>
      <c r="ZD4" s="39"/>
      <c r="ZE4" s="39"/>
      <c r="ZF4" s="39"/>
      <c r="ZG4" s="39"/>
      <c r="ZH4" s="39"/>
      <c r="ZI4" s="39"/>
      <c r="ZJ4" s="39"/>
      <c r="ZK4" s="39"/>
      <c r="ZL4" s="39"/>
      <c r="ZM4" s="39"/>
      <c r="ZN4" s="39"/>
      <c r="ZO4" s="39"/>
      <c r="ZP4" s="39"/>
      <c r="ZQ4" s="39"/>
      <c r="ZR4" s="39"/>
      <c r="ZS4" s="39"/>
      <c r="ZT4" s="39"/>
      <c r="ZU4" s="39"/>
      <c r="ZV4" s="39"/>
      <c r="ZW4" s="39"/>
      <c r="ZX4" s="39"/>
      <c r="ZY4" s="39"/>
      <c r="ZZ4" s="39"/>
      <c r="AAA4" s="39"/>
      <c r="AAB4" s="39"/>
      <c r="AAC4" s="39"/>
      <c r="AAD4" s="39"/>
      <c r="AAE4" s="39"/>
      <c r="AAF4" s="39"/>
      <c r="AAG4" s="39"/>
      <c r="AAH4" s="39"/>
      <c r="AAI4" s="39"/>
      <c r="AAJ4" s="39"/>
      <c r="AAK4" s="39"/>
      <c r="AAL4" s="39"/>
      <c r="AAM4" s="39"/>
      <c r="AAN4" s="39"/>
      <c r="AAO4" s="39"/>
      <c r="AAP4" s="39"/>
      <c r="AAQ4" s="39"/>
      <c r="AAR4" s="39"/>
      <c r="AAS4" s="39"/>
      <c r="AAT4" s="39"/>
      <c r="AAU4" s="39"/>
      <c r="AAV4" s="39"/>
      <c r="AAW4" s="39"/>
      <c r="AAX4" s="39"/>
      <c r="AAY4" s="39"/>
      <c r="AAZ4" s="39"/>
      <c r="ABA4" s="39"/>
      <c r="ABB4" s="39"/>
      <c r="ABC4" s="39"/>
      <c r="ABD4" s="39"/>
      <c r="ABE4" s="39"/>
      <c r="ABF4" s="39"/>
      <c r="ABG4" s="39"/>
      <c r="ABH4" s="39"/>
      <c r="ABI4" s="39"/>
      <c r="ABJ4" s="39"/>
      <c r="ABK4" s="39"/>
      <c r="ABL4" s="39"/>
      <c r="ABM4" s="39"/>
      <c r="ABN4" s="39"/>
      <c r="ABO4" s="39"/>
      <c r="ABP4" s="39"/>
      <c r="ABQ4" s="39"/>
      <c r="ABR4" s="39"/>
      <c r="ABS4" s="39"/>
      <c r="ABT4" s="39"/>
      <c r="ABU4" s="39"/>
      <c r="ABV4" s="39"/>
      <c r="ABW4" s="39"/>
      <c r="ABX4" s="39"/>
      <c r="ABY4" s="39"/>
      <c r="ABZ4" s="39"/>
      <c r="ACA4" s="39"/>
      <c r="ACB4" s="39"/>
      <c r="ACC4" s="39"/>
      <c r="ACD4" s="39"/>
      <c r="ACE4" s="39"/>
      <c r="ACF4" s="39"/>
      <c r="ACG4" s="39"/>
      <c r="ACH4" s="39"/>
      <c r="ACI4" s="39"/>
      <c r="ACJ4" s="39"/>
      <c r="ACK4" s="39"/>
      <c r="ACL4" s="39"/>
      <c r="ACM4" s="39"/>
      <c r="ACN4" s="39"/>
      <c r="ACO4" s="39"/>
      <c r="ACP4" s="39"/>
      <c r="ACQ4" s="39"/>
      <c r="ACR4" s="39"/>
      <c r="ACS4" s="39"/>
      <c r="ACT4" s="39"/>
      <c r="ACU4" s="39"/>
      <c r="ACV4" s="39"/>
      <c r="ACW4" s="39"/>
      <c r="ACX4" s="39"/>
      <c r="ACY4" s="39"/>
      <c r="ACZ4" s="39"/>
      <c r="ADA4" s="39"/>
      <c r="ADB4" s="39"/>
      <c r="ADC4" s="39"/>
      <c r="ADD4" s="39"/>
      <c r="ADE4" s="39"/>
      <c r="ADF4" s="39"/>
      <c r="ADG4" s="39"/>
      <c r="ADH4" s="39"/>
      <c r="ADI4" s="39"/>
      <c r="ADJ4" s="39"/>
      <c r="ADK4" s="39"/>
      <c r="ADL4" s="39"/>
      <c r="ADM4" s="39"/>
      <c r="ADN4" s="39"/>
      <c r="ADO4" s="39"/>
      <c r="ADP4" s="39"/>
      <c r="ADQ4" s="39"/>
      <c r="ADR4" s="39"/>
      <c r="ADS4" s="39"/>
      <c r="ADT4" s="39"/>
      <c r="ADU4" s="39"/>
      <c r="ADV4" s="39"/>
      <c r="ADW4" s="39"/>
      <c r="ADX4" s="39"/>
      <c r="ADY4" s="39"/>
      <c r="ADZ4" s="39"/>
      <c r="AEA4" s="39"/>
      <c r="AEB4" s="39"/>
      <c r="AEC4" s="39"/>
      <c r="AED4" s="39"/>
      <c r="AEE4" s="39"/>
      <c r="AEF4" s="39"/>
      <c r="AEG4" s="39"/>
      <c r="AEH4" s="39"/>
      <c r="AEI4" s="39"/>
      <c r="AEJ4" s="39"/>
      <c r="AEK4" s="39"/>
      <c r="AEL4" s="39"/>
      <c r="AEM4" s="39"/>
      <c r="AEN4" s="39"/>
      <c r="AEO4" s="39"/>
      <c r="AEP4" s="39"/>
      <c r="AEQ4" s="39"/>
      <c r="AER4" s="39"/>
      <c r="AES4" s="39"/>
      <c r="AET4" s="39"/>
      <c r="AEU4" s="39"/>
      <c r="AEV4" s="39"/>
      <c r="AEW4" s="39"/>
      <c r="AEX4" s="39"/>
      <c r="AEY4" s="39"/>
      <c r="AEZ4" s="39"/>
      <c r="AFA4" s="39"/>
      <c r="AFB4" s="39"/>
      <c r="AFC4" s="39"/>
      <c r="AFD4" s="39"/>
      <c r="AFE4" s="39"/>
      <c r="AFF4" s="39"/>
      <c r="AFG4" s="39"/>
      <c r="AFH4" s="39"/>
      <c r="AFI4" s="39"/>
      <c r="AFJ4" s="39"/>
      <c r="AFK4" s="39"/>
      <c r="AFL4" s="39"/>
      <c r="AFM4" s="39"/>
      <c r="AFN4" s="39"/>
      <c r="AFO4" s="39"/>
      <c r="AFP4" s="39"/>
      <c r="AFQ4" s="39"/>
      <c r="AFR4" s="39"/>
      <c r="AFS4" s="39"/>
      <c r="AFT4" s="39"/>
      <c r="AFU4" s="39"/>
      <c r="AFV4" s="39"/>
      <c r="AFW4" s="39"/>
      <c r="AFX4" s="39"/>
      <c r="AFY4" s="39"/>
      <c r="AFZ4" s="39"/>
      <c r="AGA4" s="39"/>
      <c r="AGB4" s="39"/>
      <c r="AGC4" s="39"/>
      <c r="AGD4" s="39"/>
      <c r="AGE4" s="39"/>
      <c r="AGF4" s="39"/>
      <c r="AGG4" s="39"/>
      <c r="AGH4" s="39"/>
      <c r="AGI4" s="39"/>
      <c r="AGJ4" s="39"/>
      <c r="AGK4" s="39"/>
      <c r="AGL4" s="39"/>
      <c r="AGM4" s="39"/>
      <c r="AGN4" s="39"/>
      <c r="AGO4" s="39"/>
      <c r="AGP4" s="39"/>
      <c r="AGQ4" s="39"/>
      <c r="AGR4" s="39"/>
      <c r="AGS4" s="39"/>
      <c r="AGT4" s="39"/>
      <c r="AGU4" s="39"/>
      <c r="AGV4" s="39"/>
      <c r="AGW4" s="39"/>
      <c r="AGX4" s="39"/>
      <c r="AGY4" s="39"/>
      <c r="AGZ4" s="39"/>
      <c r="AHA4" s="39"/>
      <c r="AHB4" s="39"/>
      <c r="AHC4" s="39"/>
      <c r="AHD4" s="39"/>
      <c r="AHE4" s="39"/>
      <c r="AHF4" s="39"/>
      <c r="AHG4" s="39"/>
      <c r="AHH4" s="39"/>
      <c r="AHI4" s="39"/>
      <c r="AHJ4" s="39"/>
      <c r="AHK4" s="39"/>
      <c r="AHL4" s="39"/>
      <c r="AHM4" s="39"/>
      <c r="AHN4" s="39"/>
      <c r="AHO4" s="39"/>
      <c r="AHP4" s="39"/>
      <c r="AHQ4" s="39"/>
      <c r="AHR4" s="39"/>
      <c r="AHS4" s="39"/>
      <c r="AHT4" s="39"/>
      <c r="AHU4" s="39"/>
      <c r="AHV4" s="39"/>
      <c r="AHW4" s="39"/>
      <c r="AHX4" s="39"/>
      <c r="AHY4" s="39"/>
      <c r="AHZ4" s="39"/>
      <c r="AIA4" s="39"/>
      <c r="AIB4" s="39"/>
      <c r="AIC4" s="39"/>
      <c r="AID4" s="39"/>
      <c r="AIE4" s="39"/>
      <c r="AIF4" s="39"/>
      <c r="AIG4" s="39"/>
      <c r="AIH4" s="39"/>
      <c r="AII4" s="39"/>
      <c r="AIJ4" s="39"/>
      <c r="AIK4" s="39"/>
      <c r="AIL4" s="39"/>
      <c r="AIM4" s="39"/>
      <c r="AIN4" s="39"/>
      <c r="AIO4" s="39"/>
      <c r="AIP4" s="39"/>
      <c r="AIQ4" s="39"/>
      <c r="AIR4" s="39"/>
      <c r="AIS4" s="39"/>
      <c r="AIT4" s="39"/>
      <c r="AIU4" s="39"/>
      <c r="AIV4" s="39"/>
      <c r="AIW4" s="39"/>
      <c r="AIX4" s="39"/>
      <c r="AIY4" s="39"/>
      <c r="AIZ4" s="39"/>
      <c r="AJA4" s="39"/>
      <c r="AJB4" s="39"/>
      <c r="AJC4" s="39"/>
      <c r="AJD4" s="39"/>
      <c r="AJE4" s="39"/>
      <c r="AJF4" s="39"/>
      <c r="AJG4" s="39"/>
      <c r="AJH4" s="39"/>
      <c r="AJI4" s="39"/>
      <c r="AJJ4" s="39"/>
      <c r="AJK4" s="39"/>
      <c r="AJL4" s="39"/>
      <c r="AJM4" s="39"/>
      <c r="AJN4" s="39"/>
      <c r="AJO4" s="39"/>
      <c r="AJP4" s="39"/>
      <c r="AJQ4" s="39"/>
      <c r="AJR4" s="39"/>
      <c r="AJS4" s="39"/>
      <c r="AJT4" s="39"/>
      <c r="AJU4" s="39"/>
      <c r="AJV4" s="39"/>
      <c r="AJW4" s="39"/>
      <c r="AJX4" s="39"/>
      <c r="AJY4" s="39"/>
      <c r="AJZ4" s="39"/>
      <c r="AKA4" s="39"/>
      <c r="AKB4" s="39"/>
      <c r="AKC4" s="39"/>
      <c r="AKD4" s="39"/>
      <c r="AKE4" s="39"/>
      <c r="AKF4" s="39"/>
      <c r="AKG4" s="39"/>
      <c r="AKH4" s="39"/>
      <c r="AKI4" s="39"/>
      <c r="AKJ4" s="39"/>
      <c r="AKK4" s="39"/>
      <c r="AKL4" s="39"/>
      <c r="AKM4" s="39"/>
      <c r="AKN4" s="39"/>
      <c r="AKO4" s="39"/>
      <c r="AKP4" s="39"/>
      <c r="AKQ4" s="39"/>
      <c r="AKR4" s="39"/>
      <c r="AKS4" s="39"/>
      <c r="AKT4" s="39"/>
      <c r="AKU4" s="39"/>
      <c r="AKV4" s="39"/>
      <c r="AKW4" s="39"/>
      <c r="AKX4" s="39"/>
      <c r="AKY4" s="39"/>
      <c r="AKZ4" s="39"/>
      <c r="ALA4" s="39"/>
      <c r="ALB4" s="39"/>
      <c r="ALC4" s="39"/>
      <c r="ALD4" s="39"/>
      <c r="ALE4" s="39"/>
      <c r="ALF4" s="39"/>
      <c r="ALG4" s="39"/>
      <c r="ALH4" s="39"/>
      <c r="ALI4" s="39"/>
      <c r="ALJ4" s="39"/>
      <c r="ALK4" s="39"/>
      <c r="ALL4" s="39"/>
      <c r="ALM4" s="39"/>
      <c r="ALN4" s="39"/>
      <c r="ALO4" s="39"/>
      <c r="ALP4" s="39"/>
      <c r="ALQ4" s="39"/>
      <c r="ALR4" s="39"/>
      <c r="ALS4" s="39"/>
      <c r="ALT4" s="39"/>
      <c r="ALU4" s="39"/>
      <c r="ALV4" s="39"/>
      <c r="ALW4" s="39"/>
      <c r="ALX4" s="39"/>
      <c r="ALY4" s="39"/>
      <c r="ALZ4" s="39"/>
      <c r="AMA4" s="39"/>
      <c r="AMB4" s="39"/>
      <c r="AMC4" s="39"/>
      <c r="AMD4" s="39"/>
      <c r="AME4" s="39"/>
      <c r="AMF4" s="39"/>
    </row>
    <row r="5" spans="1:1024" s="17" customFormat="1" ht="35.1" customHeight="1" x14ac:dyDescent="0.25">
      <c r="A5" s="9" t="s">
        <v>1347</v>
      </c>
      <c r="B5" s="9" t="s">
        <v>10</v>
      </c>
      <c r="C5" s="59" t="s">
        <v>1396</v>
      </c>
      <c r="D5" s="10">
        <v>1</v>
      </c>
      <c r="E5" s="9" t="s">
        <v>1350</v>
      </c>
      <c r="F5" s="11">
        <v>8.9499999999999993</v>
      </c>
      <c r="G5" s="12">
        <v>9.0500000000000007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1347</v>
      </c>
      <c r="B6" s="9" t="s">
        <v>17</v>
      </c>
      <c r="C6" s="59" t="s">
        <v>1371</v>
      </c>
      <c r="D6" s="10">
        <v>1</v>
      </c>
      <c r="E6" s="9" t="s">
        <v>1344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1347</v>
      </c>
      <c r="B7" s="9" t="s">
        <v>10</v>
      </c>
      <c r="C7" s="59" t="s">
        <v>1396</v>
      </c>
      <c r="D7" s="10">
        <v>2</v>
      </c>
      <c r="E7" s="9" t="s">
        <v>1351</v>
      </c>
      <c r="F7" s="11">
        <v>8.9499999999999993</v>
      </c>
      <c r="G7" s="12">
        <v>9.0500000000000007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1347</v>
      </c>
      <c r="B8" s="9" t="s">
        <v>17</v>
      </c>
      <c r="C8" s="59" t="s">
        <v>1371</v>
      </c>
      <c r="D8" s="10">
        <v>2</v>
      </c>
      <c r="E8" s="9" t="s">
        <v>1345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1347</v>
      </c>
      <c r="B9" s="9" t="s">
        <v>10</v>
      </c>
      <c r="C9" s="59" t="s">
        <v>1399</v>
      </c>
      <c r="D9" s="10">
        <v>3</v>
      </c>
      <c r="E9" s="9" t="s">
        <v>1352</v>
      </c>
      <c r="F9" s="11">
        <v>5.13</v>
      </c>
      <c r="G9" s="12">
        <v>5.19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1347</v>
      </c>
      <c r="B10" s="9" t="s">
        <v>17</v>
      </c>
      <c r="C10" s="59" t="s">
        <v>1372</v>
      </c>
      <c r="D10" s="10">
        <v>3</v>
      </c>
      <c r="E10" s="9" t="s">
        <v>1346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1347</v>
      </c>
      <c r="B11" s="9" t="s">
        <v>12</v>
      </c>
      <c r="C11" s="59" t="s">
        <v>9</v>
      </c>
      <c r="D11" s="10" t="s">
        <v>9</v>
      </c>
      <c r="E11" s="9" t="s">
        <v>1379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653B2AD5-0807-4947-9FA1-EDF3DD266C35}">
            <xm:f>#REF!=#REF!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4" id="{546320C6-E0B9-4421-B5DD-ACD6134EFDF8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5" id="{A5B67E93-C4CC-40D9-9748-3AA2A83444E0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6" id="{BC2A4193-3C37-4B66-94CE-74A939926711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7" id="{09AD014B-E7C3-45A5-9276-1F195027382E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48" id="{7E5CEDC6-7B05-4117-9881-13A3DDD1ED62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A4:I4</xm:sqref>
        </x14:conditionalFormatting>
        <x14:conditionalFormatting xmlns:xm="http://schemas.microsoft.com/office/excel/2006/main">
          <x14:cfRule type="expression" priority="42" id="{5220A361-5279-46B6-B4A9-36ACD059A9F1}">
            <xm:f>#REF!=#REF!</xm:f>
            <x14:dxf>
              <fill>
                <patternFill>
                  <bgColor rgb="FF00B050"/>
                </patternFill>
              </fill>
            </x14:dxf>
          </x14:cfRule>
          <xm:sqref>A4:I4</xm:sqref>
        </x14:conditionalFormatting>
        <x14:conditionalFormatting xmlns:xm="http://schemas.microsoft.com/office/excel/2006/main">
          <x14:cfRule type="expression" priority="41" id="{02DBC3C8-5285-4654-B4BB-1964CB191E0E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A4:I4</xm:sqref>
        </x14:conditionalFormatting>
        <x14:conditionalFormatting xmlns:xm="http://schemas.microsoft.com/office/excel/2006/main">
          <x14:cfRule type="containsText" priority="40" operator="containsText" text="K" id="{96EF8515-8DAF-4886-8014-60C96AC80180}">
            <xm:f>NOT(ISERROR(SEARCH("K",#REF!)))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C4</xm:sqref>
        </x14:conditionalFormatting>
        <x14:conditionalFormatting xmlns:xm="http://schemas.microsoft.com/office/excel/2006/main">
          <x14:cfRule type="expression" priority="33" id="{46C6EF94-EE1C-4A17-A44C-76073BEB9AC7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4" id="{FA560D68-E21F-4F7C-A812-773F9580FB87}">
            <xm:f>#REF!=#REF!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5" id="{39B981F2-D155-4622-A0EF-41360FDC8A49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6" id="{51A4E3E7-FFC1-4635-8514-BF1CA94CA126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7" id="{A65A7AE5-D82A-47DA-AE12-91BDC6400F07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8" id="{AE4D5F31-B74B-4E52-BEDF-397D3296D5E6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9" id="{ECD4F98E-831F-4329-AB06-9F257450ADCE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A4:K4</xm:sqref>
        </x14:conditionalFormatting>
        <x14:conditionalFormatting xmlns:xm="http://schemas.microsoft.com/office/excel/2006/main">
          <x14:cfRule type="expression" priority="27" id="{CE0BEB96-7C78-461B-B8A5-BC72174D1F8E}">
            <xm:f>#REF!=#REF!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58C54645-B093-4763-9D1D-BD3E1158FDD2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87E50F74-7A52-493F-A2C2-27008257208F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BD904C29-69DC-4B61-B047-D0E75615F962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A09602E9-4943-4ADD-ACEC-3E68B91B8F6C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2CBBA345-1938-4AA1-A8B0-66310E9ABC0A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A2:I3</xm:sqref>
        </x14:conditionalFormatting>
        <x14:conditionalFormatting xmlns:xm="http://schemas.microsoft.com/office/excel/2006/main">
          <x14:cfRule type="expression" priority="26" id="{547F3CC3-9CEA-4D14-851D-3DE623424CD3}">
            <xm:f>#REF!=#REF!</xm:f>
            <x14:dxf>
              <fill>
                <patternFill>
                  <bgColor rgb="FF00B050"/>
                </patternFill>
              </fill>
            </x14:dxf>
          </x14:cfRule>
          <xm:sqref>A2:I3</xm:sqref>
        </x14:conditionalFormatting>
        <x14:conditionalFormatting xmlns:xm="http://schemas.microsoft.com/office/excel/2006/main">
          <x14:cfRule type="expression" priority="25" id="{79E60428-A73C-430C-B33A-43CE7522287E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A2:I3</xm:sqref>
        </x14:conditionalFormatting>
        <x14:conditionalFormatting xmlns:xm="http://schemas.microsoft.com/office/excel/2006/main">
          <x14:cfRule type="containsText" priority="24" operator="containsText" text="K" id="{73F18520-384B-47E1-941F-B20DC9EC7912}">
            <xm:f>NOT(ISERROR(SEARCH("K",#REF!)))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C2:C3</xm:sqref>
        </x14:conditionalFormatting>
        <x14:conditionalFormatting xmlns:xm="http://schemas.microsoft.com/office/excel/2006/main">
          <x14:cfRule type="expression" priority="17" id="{71B2A97B-0EB5-47FC-AF0A-9540E0719661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42FEC9BC-D4C9-4E72-B5B8-D755B85334FB}">
            <xm:f>#REF!=#REF!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8E004CAB-334F-48A3-A4E1-42EF0A3B63B5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1A1752E4-2FFF-4283-BF5F-F7FE20E93E10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CD4792CB-A22B-4591-9222-4D96AC685675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3FC18D59-2EA7-4180-87A6-4DF7E8CFB141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4D676FCB-59EB-4FBE-A32A-ED1145E4116B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4" sqref="A4:XFD4"/>
    </sheetView>
  </sheetViews>
  <sheetFormatPr defaultColWidth="35.7109375" defaultRowHeight="30" customHeight="1" x14ac:dyDescent="0.3"/>
  <cols>
    <col min="1" max="3" width="35.7109375" style="25"/>
    <col min="4" max="4" width="69.85546875" style="25" customWidth="1"/>
    <col min="5" max="1024" width="35.7109375" style="25"/>
    <col min="1025" max="16384" width="35.7109375" style="26"/>
  </cols>
  <sheetData>
    <row r="1" spans="1:4" ht="30" customHeight="1" x14ac:dyDescent="0.3">
      <c r="A1" s="24" t="s">
        <v>0</v>
      </c>
      <c r="B1" s="24" t="s">
        <v>19</v>
      </c>
      <c r="C1" s="24" t="s">
        <v>20</v>
      </c>
      <c r="D1" s="24" t="s">
        <v>3</v>
      </c>
    </row>
    <row r="2" spans="1:4" ht="30" customHeight="1" x14ac:dyDescent="0.3">
      <c r="A2" s="27" t="s">
        <v>1347</v>
      </c>
      <c r="B2" s="28" t="s">
        <v>1354</v>
      </c>
      <c r="C2" s="28">
        <v>9600</v>
      </c>
      <c r="D2" s="25" t="s">
        <v>1353</v>
      </c>
    </row>
    <row r="3" spans="1:4" ht="30" customHeight="1" x14ac:dyDescent="0.3">
      <c r="A3" s="28" t="s">
        <v>8</v>
      </c>
      <c r="B3" s="28" t="s">
        <v>1355</v>
      </c>
      <c r="C3" s="28">
        <v>9600</v>
      </c>
      <c r="D3" s="25" t="s">
        <v>1327</v>
      </c>
    </row>
    <row r="4" spans="1:4" ht="30" customHeight="1" x14ac:dyDescent="0.3">
      <c r="A4" s="25" t="s">
        <v>913</v>
      </c>
      <c r="B4" s="28" t="s">
        <v>1356</v>
      </c>
      <c r="C4" s="28">
        <v>9600</v>
      </c>
      <c r="D4" s="25" t="s">
        <v>1329</v>
      </c>
    </row>
    <row r="5" spans="1:4" ht="30" customHeight="1" x14ac:dyDescent="0.3">
      <c r="A5" s="27" t="s">
        <v>912</v>
      </c>
      <c r="B5" s="28" t="s">
        <v>914</v>
      </c>
      <c r="C5" s="28">
        <v>9600</v>
      </c>
      <c r="D5" s="25" t="s">
        <v>1328</v>
      </c>
    </row>
    <row r="6" spans="1:4" ht="30" customHeight="1" x14ac:dyDescent="0.3">
      <c r="A6" s="27" t="s">
        <v>1295</v>
      </c>
      <c r="B6" s="28">
        <v>1</v>
      </c>
      <c r="C6" s="28">
        <v>1</v>
      </c>
      <c r="D6" s="25" t="s">
        <v>1339</v>
      </c>
    </row>
    <row r="7" spans="1:4" ht="30" customHeight="1" x14ac:dyDescent="0.3">
      <c r="A7" s="27" t="s">
        <v>1302</v>
      </c>
      <c r="B7" s="28">
        <v>0</v>
      </c>
      <c r="C7" s="28">
        <v>1</v>
      </c>
      <c r="D7" s="25" t="s">
        <v>1333</v>
      </c>
    </row>
    <row r="8" spans="1:4" ht="30" customHeight="1" x14ac:dyDescent="0.3">
      <c r="A8" s="27" t="s">
        <v>16</v>
      </c>
      <c r="B8" s="28" t="s">
        <v>1107</v>
      </c>
      <c r="C8" s="28">
        <v>115200</v>
      </c>
      <c r="D8" s="25" t="s">
        <v>1334</v>
      </c>
    </row>
    <row r="9" spans="1:4" ht="30" customHeight="1" x14ac:dyDescent="0.3">
      <c r="A9" s="25" t="s">
        <v>1303</v>
      </c>
      <c r="B9" s="28" t="s">
        <v>1358</v>
      </c>
      <c r="C9" s="28">
        <v>115200</v>
      </c>
      <c r="D9" s="25" t="s">
        <v>1335</v>
      </c>
    </row>
    <row r="10" spans="1:4" ht="30" customHeight="1" x14ac:dyDescent="0.3">
      <c r="A10" s="29" t="s">
        <v>1301</v>
      </c>
      <c r="B10" s="25" t="s">
        <v>1357</v>
      </c>
      <c r="C10" s="25">
        <v>9600</v>
      </c>
      <c r="D10" s="25" t="s">
        <v>1337</v>
      </c>
    </row>
    <row r="11" spans="1:4" ht="30" customHeight="1" x14ac:dyDescent="0.3">
      <c r="A11" s="29" t="s">
        <v>21</v>
      </c>
      <c r="B11" s="25" t="s">
        <v>13</v>
      </c>
      <c r="C11" s="25">
        <v>9600</v>
      </c>
      <c r="D11" s="25" t="s">
        <v>1336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" sqref="C1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3" t="s">
        <v>23</v>
      </c>
      <c r="B1" s="23" t="s">
        <v>24</v>
      </c>
    </row>
    <row r="2" spans="1:2" x14ac:dyDescent="0.25">
      <c r="A2" t="s">
        <v>25</v>
      </c>
      <c r="B2" t="s">
        <v>1348</v>
      </c>
    </row>
    <row r="3" spans="1:2" x14ac:dyDescent="0.25">
      <c r="A3" t="s">
        <v>1718</v>
      </c>
      <c r="B3" t="s">
        <v>1717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tabSelected="1" zoomScale="85" zoomScaleNormal="85" workbookViewId="0">
      <selection activeCell="A7" sqref="A7:XFD7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1331</v>
      </c>
      <c r="E1" s="19" t="s">
        <v>3</v>
      </c>
      <c r="F1" s="66" t="s">
        <v>7</v>
      </c>
      <c r="G1" s="20" t="s">
        <v>4</v>
      </c>
      <c r="H1" s="20" t="s">
        <v>5</v>
      </c>
      <c r="I1" s="21" t="s">
        <v>6</v>
      </c>
    </row>
    <row r="2" spans="1:1024" s="17" customFormat="1" ht="35.1" customHeight="1" x14ac:dyDescent="0.25">
      <c r="A2" s="39" t="s">
        <v>912</v>
      </c>
      <c r="B2" s="39" t="s">
        <v>15</v>
      </c>
      <c r="C2" s="59" t="s">
        <v>9</v>
      </c>
      <c r="D2" s="17" t="s">
        <v>9</v>
      </c>
      <c r="E2" s="9" t="s">
        <v>1397</v>
      </c>
      <c r="F2" s="67">
        <v>0</v>
      </c>
      <c r="G2" s="14">
        <v>0</v>
      </c>
      <c r="H2" s="14">
        <v>0</v>
      </c>
      <c r="I2" s="10">
        <v>0</v>
      </c>
      <c r="AMH2" s="18"/>
      <c r="AMI2" s="18"/>
      <c r="AMJ2" s="18"/>
    </row>
    <row r="3" spans="1:1024" s="17" customFormat="1" ht="35.1" customHeight="1" x14ac:dyDescent="0.25">
      <c r="A3" s="39" t="s">
        <v>913</v>
      </c>
      <c r="B3" s="39" t="s">
        <v>15</v>
      </c>
      <c r="C3" s="59" t="s">
        <v>9</v>
      </c>
      <c r="D3" s="17" t="s">
        <v>9</v>
      </c>
      <c r="E3" s="9" t="s">
        <v>1398</v>
      </c>
      <c r="F3" s="67">
        <v>0</v>
      </c>
      <c r="G3" s="14">
        <v>0</v>
      </c>
      <c r="H3" s="14">
        <v>0</v>
      </c>
      <c r="I3" s="10">
        <v>0</v>
      </c>
      <c r="AMH3" s="18"/>
      <c r="AMI3" s="18"/>
      <c r="AMJ3" s="18"/>
    </row>
    <row r="4" spans="1:1024" s="17" customFormat="1" ht="35.1" customHeight="1" x14ac:dyDescent="0.25">
      <c r="A4" s="39" t="s">
        <v>912</v>
      </c>
      <c r="B4" s="39" t="s">
        <v>10</v>
      </c>
      <c r="C4" s="59" t="s">
        <v>14</v>
      </c>
      <c r="D4" s="17" t="s">
        <v>9</v>
      </c>
      <c r="E4" s="9" t="s">
        <v>1397</v>
      </c>
      <c r="F4" s="67">
        <v>0</v>
      </c>
      <c r="G4" s="14">
        <v>0</v>
      </c>
      <c r="H4" s="14">
        <v>0</v>
      </c>
      <c r="I4" s="10">
        <v>0</v>
      </c>
      <c r="AMH4" s="18"/>
      <c r="AMI4" s="18"/>
      <c r="AMJ4" s="18"/>
    </row>
    <row r="5" spans="1:1024" s="17" customFormat="1" ht="35.1" customHeight="1" x14ac:dyDescent="0.25">
      <c r="A5" s="39" t="s">
        <v>913</v>
      </c>
      <c r="B5" s="39" t="s">
        <v>10</v>
      </c>
      <c r="C5" s="59" t="s">
        <v>14</v>
      </c>
      <c r="D5" s="17" t="s">
        <v>9</v>
      </c>
      <c r="E5" s="9" t="s">
        <v>1398</v>
      </c>
      <c r="F5" s="67">
        <v>0</v>
      </c>
      <c r="G5" s="14">
        <v>0</v>
      </c>
      <c r="H5" s="14">
        <v>0</v>
      </c>
      <c r="I5" s="10">
        <v>0</v>
      </c>
      <c r="AMH5" s="18"/>
      <c r="AMI5" s="18"/>
      <c r="AMJ5" s="18"/>
    </row>
    <row r="6" spans="1:1024" s="37" customFormat="1" ht="20.100000000000001" customHeight="1" x14ac:dyDescent="0.3">
      <c r="A6" s="39" t="s">
        <v>1301</v>
      </c>
      <c r="B6" s="39" t="s">
        <v>15</v>
      </c>
      <c r="C6" s="61" t="s">
        <v>9</v>
      </c>
      <c r="D6" s="41" t="s">
        <v>9</v>
      </c>
      <c r="E6" s="39" t="s">
        <v>1723</v>
      </c>
      <c r="F6" s="68">
        <v>0</v>
      </c>
      <c r="G6" s="42">
        <v>0</v>
      </c>
      <c r="H6" s="43">
        <v>0</v>
      </c>
      <c r="I6" s="39">
        <v>0</v>
      </c>
      <c r="J6" s="39"/>
      <c r="K6" s="46" t="str">
        <f t="shared" ref="K6" si="0">IF(ISNUMBER(SEARCH("MK_", A6)), IF(ISNUMBER(SEARCH("1", A6)), 1, IF(ISNUMBER(SEARCH("2", A6)), 2, IF(ISNUMBER(SEARCH("3", A6)), 3, IF(ISNUMBER(SEARCH("4", A6)), 4, IF(ISNUMBER(SEARCH("5", A6)), 5, "-"))))),D6)</f>
        <v>-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  <c r="UY6" s="39"/>
      <c r="UZ6" s="39"/>
      <c r="VA6" s="39"/>
      <c r="VB6" s="39"/>
      <c r="VC6" s="39"/>
      <c r="VD6" s="39"/>
      <c r="VE6" s="39"/>
      <c r="VF6" s="39"/>
      <c r="VG6" s="39"/>
      <c r="VH6" s="39"/>
      <c r="VI6" s="39"/>
      <c r="VJ6" s="39"/>
      <c r="VK6" s="39"/>
      <c r="VL6" s="39"/>
      <c r="VM6" s="39"/>
      <c r="VN6" s="39"/>
      <c r="VO6" s="39"/>
      <c r="VP6" s="39"/>
      <c r="VQ6" s="39"/>
      <c r="VR6" s="39"/>
      <c r="VS6" s="39"/>
      <c r="VT6" s="39"/>
      <c r="VU6" s="39"/>
      <c r="VV6" s="39"/>
      <c r="VW6" s="39"/>
      <c r="VX6" s="39"/>
      <c r="VY6" s="39"/>
      <c r="VZ6" s="39"/>
      <c r="WA6" s="39"/>
      <c r="WB6" s="39"/>
      <c r="WC6" s="39"/>
      <c r="WD6" s="39"/>
      <c r="WE6" s="39"/>
      <c r="WF6" s="39"/>
      <c r="WG6" s="39"/>
      <c r="WH6" s="39"/>
      <c r="WI6" s="39"/>
      <c r="WJ6" s="39"/>
      <c r="WK6" s="39"/>
      <c r="WL6" s="39"/>
      <c r="WM6" s="39"/>
      <c r="WN6" s="39"/>
      <c r="WO6" s="39"/>
      <c r="WP6" s="39"/>
      <c r="WQ6" s="39"/>
      <c r="WR6" s="39"/>
      <c r="WS6" s="39"/>
      <c r="WT6" s="39"/>
      <c r="WU6" s="39"/>
      <c r="WV6" s="39"/>
      <c r="WW6" s="39"/>
      <c r="WX6" s="39"/>
      <c r="WY6" s="39"/>
      <c r="WZ6" s="39"/>
      <c r="XA6" s="39"/>
      <c r="XB6" s="39"/>
      <c r="XC6" s="39"/>
      <c r="XD6" s="39"/>
      <c r="XE6" s="39"/>
      <c r="XF6" s="39"/>
      <c r="XG6" s="39"/>
      <c r="XH6" s="39"/>
      <c r="XI6" s="39"/>
      <c r="XJ6" s="39"/>
      <c r="XK6" s="39"/>
      <c r="XL6" s="39"/>
      <c r="XM6" s="39"/>
      <c r="XN6" s="39"/>
      <c r="XO6" s="39"/>
      <c r="XP6" s="39"/>
      <c r="XQ6" s="39"/>
      <c r="XR6" s="39"/>
      <c r="XS6" s="39"/>
      <c r="XT6" s="39"/>
      <c r="XU6" s="39"/>
      <c r="XV6" s="39"/>
      <c r="XW6" s="39"/>
      <c r="XX6" s="39"/>
      <c r="XY6" s="39"/>
      <c r="XZ6" s="39"/>
      <c r="YA6" s="39"/>
      <c r="YB6" s="39"/>
      <c r="YC6" s="39"/>
      <c r="YD6" s="39"/>
      <c r="YE6" s="39"/>
      <c r="YF6" s="39"/>
      <c r="YG6" s="39"/>
      <c r="YH6" s="39"/>
      <c r="YI6" s="39"/>
      <c r="YJ6" s="39"/>
      <c r="YK6" s="39"/>
      <c r="YL6" s="39"/>
      <c r="YM6" s="39"/>
      <c r="YN6" s="39"/>
      <c r="YO6" s="39"/>
      <c r="YP6" s="39"/>
      <c r="YQ6" s="39"/>
      <c r="YR6" s="39"/>
      <c r="YS6" s="39"/>
      <c r="YT6" s="39"/>
      <c r="YU6" s="39"/>
      <c r="YV6" s="39"/>
      <c r="YW6" s="39"/>
      <c r="YX6" s="39"/>
      <c r="YY6" s="39"/>
      <c r="YZ6" s="39"/>
      <c r="ZA6" s="39"/>
      <c r="ZB6" s="39"/>
      <c r="ZC6" s="39"/>
      <c r="ZD6" s="39"/>
      <c r="ZE6" s="39"/>
      <c r="ZF6" s="39"/>
      <c r="ZG6" s="39"/>
      <c r="ZH6" s="39"/>
      <c r="ZI6" s="39"/>
      <c r="ZJ6" s="39"/>
      <c r="ZK6" s="39"/>
      <c r="ZL6" s="39"/>
      <c r="ZM6" s="39"/>
      <c r="ZN6" s="39"/>
      <c r="ZO6" s="39"/>
      <c r="ZP6" s="39"/>
      <c r="ZQ6" s="39"/>
      <c r="ZR6" s="39"/>
      <c r="ZS6" s="39"/>
      <c r="ZT6" s="39"/>
      <c r="ZU6" s="39"/>
      <c r="ZV6" s="39"/>
      <c r="ZW6" s="39"/>
      <c r="ZX6" s="39"/>
      <c r="ZY6" s="39"/>
      <c r="ZZ6" s="39"/>
      <c r="AAA6" s="39"/>
      <c r="AAB6" s="39"/>
      <c r="AAC6" s="39"/>
      <c r="AAD6" s="39"/>
      <c r="AAE6" s="39"/>
      <c r="AAF6" s="39"/>
      <c r="AAG6" s="39"/>
      <c r="AAH6" s="39"/>
      <c r="AAI6" s="39"/>
      <c r="AAJ6" s="39"/>
      <c r="AAK6" s="39"/>
      <c r="AAL6" s="39"/>
      <c r="AAM6" s="39"/>
      <c r="AAN6" s="39"/>
      <c r="AAO6" s="39"/>
      <c r="AAP6" s="39"/>
      <c r="AAQ6" s="39"/>
      <c r="AAR6" s="39"/>
      <c r="AAS6" s="39"/>
      <c r="AAT6" s="39"/>
      <c r="AAU6" s="39"/>
      <c r="AAV6" s="39"/>
      <c r="AAW6" s="39"/>
      <c r="AAX6" s="39"/>
      <c r="AAY6" s="39"/>
      <c r="AAZ6" s="39"/>
      <c r="ABA6" s="39"/>
      <c r="ABB6" s="39"/>
      <c r="ABC6" s="39"/>
      <c r="ABD6" s="39"/>
      <c r="ABE6" s="39"/>
      <c r="ABF6" s="39"/>
      <c r="ABG6" s="39"/>
      <c r="ABH6" s="39"/>
      <c r="ABI6" s="39"/>
      <c r="ABJ6" s="39"/>
      <c r="ABK6" s="39"/>
      <c r="ABL6" s="39"/>
      <c r="ABM6" s="39"/>
      <c r="ABN6" s="39"/>
      <c r="ABO6" s="39"/>
      <c r="ABP6" s="39"/>
      <c r="ABQ6" s="39"/>
      <c r="ABR6" s="39"/>
      <c r="ABS6" s="39"/>
      <c r="ABT6" s="39"/>
      <c r="ABU6" s="39"/>
      <c r="ABV6" s="39"/>
      <c r="ABW6" s="39"/>
      <c r="ABX6" s="39"/>
      <c r="ABY6" s="39"/>
      <c r="ABZ6" s="39"/>
      <c r="ACA6" s="39"/>
      <c r="ACB6" s="39"/>
      <c r="ACC6" s="39"/>
      <c r="ACD6" s="39"/>
      <c r="ACE6" s="39"/>
      <c r="ACF6" s="39"/>
      <c r="ACG6" s="39"/>
      <c r="ACH6" s="39"/>
      <c r="ACI6" s="39"/>
      <c r="ACJ6" s="39"/>
      <c r="ACK6" s="39"/>
      <c r="ACL6" s="39"/>
      <c r="ACM6" s="39"/>
      <c r="ACN6" s="39"/>
      <c r="ACO6" s="39"/>
      <c r="ACP6" s="39"/>
      <c r="ACQ6" s="39"/>
      <c r="ACR6" s="39"/>
      <c r="ACS6" s="39"/>
      <c r="ACT6" s="39"/>
      <c r="ACU6" s="39"/>
      <c r="ACV6" s="39"/>
      <c r="ACW6" s="39"/>
      <c r="ACX6" s="39"/>
      <c r="ACY6" s="39"/>
      <c r="ACZ6" s="39"/>
      <c r="ADA6" s="39"/>
      <c r="ADB6" s="39"/>
      <c r="ADC6" s="39"/>
      <c r="ADD6" s="39"/>
      <c r="ADE6" s="39"/>
      <c r="ADF6" s="39"/>
      <c r="ADG6" s="39"/>
      <c r="ADH6" s="39"/>
      <c r="ADI6" s="39"/>
      <c r="ADJ6" s="39"/>
      <c r="ADK6" s="39"/>
      <c r="ADL6" s="39"/>
      <c r="ADM6" s="39"/>
      <c r="ADN6" s="39"/>
      <c r="ADO6" s="39"/>
      <c r="ADP6" s="39"/>
      <c r="ADQ6" s="39"/>
      <c r="ADR6" s="39"/>
      <c r="ADS6" s="39"/>
      <c r="ADT6" s="39"/>
      <c r="ADU6" s="39"/>
      <c r="ADV6" s="39"/>
      <c r="ADW6" s="39"/>
      <c r="ADX6" s="39"/>
      <c r="ADY6" s="39"/>
      <c r="ADZ6" s="39"/>
      <c r="AEA6" s="39"/>
      <c r="AEB6" s="39"/>
      <c r="AEC6" s="39"/>
      <c r="AED6" s="39"/>
      <c r="AEE6" s="39"/>
      <c r="AEF6" s="39"/>
      <c r="AEG6" s="39"/>
      <c r="AEH6" s="39"/>
      <c r="AEI6" s="39"/>
      <c r="AEJ6" s="39"/>
      <c r="AEK6" s="39"/>
      <c r="AEL6" s="39"/>
      <c r="AEM6" s="39"/>
      <c r="AEN6" s="39"/>
      <c r="AEO6" s="39"/>
      <c r="AEP6" s="39"/>
      <c r="AEQ6" s="39"/>
      <c r="AER6" s="39"/>
      <c r="AES6" s="39"/>
      <c r="AET6" s="39"/>
      <c r="AEU6" s="39"/>
      <c r="AEV6" s="39"/>
      <c r="AEW6" s="39"/>
      <c r="AEX6" s="39"/>
      <c r="AEY6" s="39"/>
      <c r="AEZ6" s="39"/>
      <c r="AFA6" s="39"/>
      <c r="AFB6" s="39"/>
      <c r="AFC6" s="39"/>
      <c r="AFD6" s="39"/>
      <c r="AFE6" s="39"/>
      <c r="AFF6" s="39"/>
      <c r="AFG6" s="39"/>
      <c r="AFH6" s="39"/>
      <c r="AFI6" s="39"/>
      <c r="AFJ6" s="39"/>
      <c r="AFK6" s="39"/>
      <c r="AFL6" s="39"/>
      <c r="AFM6" s="39"/>
      <c r="AFN6" s="39"/>
      <c r="AFO6" s="39"/>
      <c r="AFP6" s="39"/>
      <c r="AFQ6" s="39"/>
      <c r="AFR6" s="39"/>
      <c r="AFS6" s="39"/>
      <c r="AFT6" s="39"/>
      <c r="AFU6" s="39"/>
      <c r="AFV6" s="39"/>
      <c r="AFW6" s="39"/>
      <c r="AFX6" s="39"/>
      <c r="AFY6" s="39"/>
      <c r="AFZ6" s="39"/>
      <c r="AGA6" s="39"/>
      <c r="AGB6" s="39"/>
      <c r="AGC6" s="39"/>
      <c r="AGD6" s="39"/>
      <c r="AGE6" s="39"/>
      <c r="AGF6" s="39"/>
      <c r="AGG6" s="39"/>
      <c r="AGH6" s="39"/>
      <c r="AGI6" s="39"/>
      <c r="AGJ6" s="39"/>
      <c r="AGK6" s="39"/>
      <c r="AGL6" s="39"/>
      <c r="AGM6" s="39"/>
      <c r="AGN6" s="39"/>
      <c r="AGO6" s="39"/>
      <c r="AGP6" s="39"/>
      <c r="AGQ6" s="39"/>
      <c r="AGR6" s="39"/>
      <c r="AGS6" s="39"/>
      <c r="AGT6" s="39"/>
      <c r="AGU6" s="39"/>
      <c r="AGV6" s="39"/>
      <c r="AGW6" s="39"/>
      <c r="AGX6" s="39"/>
      <c r="AGY6" s="39"/>
      <c r="AGZ6" s="39"/>
      <c r="AHA6" s="39"/>
      <c r="AHB6" s="39"/>
      <c r="AHC6" s="39"/>
      <c r="AHD6" s="39"/>
      <c r="AHE6" s="39"/>
      <c r="AHF6" s="39"/>
      <c r="AHG6" s="39"/>
      <c r="AHH6" s="39"/>
      <c r="AHI6" s="39"/>
      <c r="AHJ6" s="39"/>
      <c r="AHK6" s="39"/>
      <c r="AHL6" s="39"/>
      <c r="AHM6" s="39"/>
      <c r="AHN6" s="39"/>
      <c r="AHO6" s="39"/>
      <c r="AHP6" s="39"/>
      <c r="AHQ6" s="39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9"/>
      <c r="AIT6" s="39"/>
      <c r="AIU6" s="39"/>
      <c r="AIV6" s="39"/>
      <c r="AIW6" s="39"/>
      <c r="AIX6" s="39"/>
      <c r="AIY6" s="39"/>
      <c r="AIZ6" s="39"/>
      <c r="AJA6" s="39"/>
      <c r="AJB6" s="39"/>
      <c r="AJC6" s="39"/>
      <c r="AJD6" s="39"/>
      <c r="AJE6" s="39"/>
      <c r="AJF6" s="39"/>
      <c r="AJG6" s="39"/>
      <c r="AJH6" s="39"/>
      <c r="AJI6" s="39"/>
      <c r="AJJ6" s="39"/>
      <c r="AJK6" s="39"/>
      <c r="AJL6" s="39"/>
      <c r="AJM6" s="39"/>
      <c r="AJN6" s="39"/>
      <c r="AJO6" s="39"/>
      <c r="AJP6" s="39"/>
      <c r="AJQ6" s="39"/>
      <c r="AJR6" s="39"/>
      <c r="AJS6" s="39"/>
      <c r="AJT6" s="39"/>
      <c r="AJU6" s="39"/>
      <c r="AJV6" s="39"/>
      <c r="AJW6" s="39"/>
      <c r="AJX6" s="39"/>
      <c r="AJY6" s="39"/>
      <c r="AJZ6" s="39"/>
      <c r="AKA6" s="39"/>
      <c r="AKB6" s="39"/>
      <c r="AKC6" s="39"/>
      <c r="AKD6" s="39"/>
      <c r="AKE6" s="39"/>
      <c r="AKF6" s="39"/>
      <c r="AKG6" s="39"/>
      <c r="AKH6" s="39"/>
      <c r="AKI6" s="39"/>
      <c r="AKJ6" s="39"/>
      <c r="AKK6" s="39"/>
      <c r="AKL6" s="39"/>
      <c r="AKM6" s="39"/>
      <c r="AKN6" s="39"/>
      <c r="AKO6" s="39"/>
      <c r="AKP6" s="39"/>
      <c r="AKQ6" s="39"/>
      <c r="AKR6" s="39"/>
      <c r="AKS6" s="39"/>
      <c r="AKT6" s="39"/>
      <c r="AKU6" s="39"/>
      <c r="AKV6" s="39"/>
      <c r="AKW6" s="39"/>
      <c r="AKX6" s="39"/>
      <c r="AKY6" s="39"/>
      <c r="AKZ6" s="39"/>
      <c r="ALA6" s="39"/>
      <c r="ALB6" s="39"/>
      <c r="ALC6" s="39"/>
      <c r="ALD6" s="39"/>
      <c r="ALE6" s="39"/>
      <c r="ALF6" s="39"/>
      <c r="ALG6" s="39"/>
      <c r="ALH6" s="39"/>
      <c r="ALI6" s="39"/>
      <c r="ALJ6" s="39"/>
      <c r="ALK6" s="39"/>
      <c r="ALL6" s="39"/>
      <c r="ALM6" s="39"/>
      <c r="ALN6" s="39"/>
      <c r="ALO6" s="39"/>
      <c r="ALP6" s="39"/>
      <c r="ALQ6" s="39"/>
      <c r="ALR6" s="39"/>
      <c r="ALS6" s="39"/>
      <c r="ALT6" s="39"/>
      <c r="ALU6" s="39"/>
      <c r="ALV6" s="39"/>
      <c r="ALW6" s="39"/>
      <c r="ALX6" s="39"/>
      <c r="ALY6" s="39"/>
      <c r="ALZ6" s="39"/>
      <c r="AMA6" s="39"/>
      <c r="AMB6" s="39"/>
      <c r="AMC6" s="39"/>
      <c r="AMD6" s="39"/>
      <c r="AME6" s="39"/>
      <c r="AMF6" s="39"/>
    </row>
    <row r="7" spans="1:1024" s="37" customFormat="1" ht="20.100000000000001" customHeight="1" x14ac:dyDescent="0.3">
      <c r="A7" s="39" t="s">
        <v>1303</v>
      </c>
      <c r="B7" s="39" t="s">
        <v>1377</v>
      </c>
      <c r="C7" s="61" t="s">
        <v>9</v>
      </c>
      <c r="D7" s="41" t="s">
        <v>9</v>
      </c>
      <c r="E7" s="39" t="s">
        <v>1378</v>
      </c>
      <c r="F7" s="69">
        <v>0</v>
      </c>
      <c r="G7" s="42">
        <v>0</v>
      </c>
      <c r="H7" s="42">
        <v>0</v>
      </c>
      <c r="I7" s="39">
        <v>0</v>
      </c>
      <c r="J7" s="39"/>
      <c r="K7" s="46" t="str">
        <f t="shared" ref="K7" si="1">IF(ISNUMBER(SEARCH("MK_", A7)), IF(ISNUMBER(SEARCH("1", A7)), 1, IF(ISNUMBER(SEARCH("2", A7)), 2, IF(ISNUMBER(SEARCH("3", A7)), 3, IF(ISNUMBER(SEARCH("4", A7)), 4, IF(ISNUMBER(SEARCH("5", A7)), 5, "-"))))),D7)</f>
        <v>-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  <c r="KV7" s="39"/>
      <c r="KW7" s="39"/>
      <c r="KX7" s="39"/>
      <c r="KY7" s="39"/>
      <c r="KZ7" s="39"/>
      <c r="LA7" s="39"/>
      <c r="LB7" s="39"/>
      <c r="LC7" s="39"/>
      <c r="LD7" s="39"/>
      <c r="LE7" s="39"/>
      <c r="LF7" s="39"/>
      <c r="LG7" s="39"/>
      <c r="LH7" s="39"/>
      <c r="LI7" s="39"/>
      <c r="LJ7" s="39"/>
      <c r="LK7" s="39"/>
      <c r="LL7" s="39"/>
      <c r="LM7" s="39"/>
      <c r="LN7" s="39"/>
      <c r="LO7" s="39"/>
      <c r="LP7" s="39"/>
      <c r="LQ7" s="39"/>
      <c r="LR7" s="39"/>
      <c r="LS7" s="39"/>
      <c r="LT7" s="39"/>
      <c r="LU7" s="39"/>
      <c r="LV7" s="39"/>
      <c r="LW7" s="39"/>
      <c r="LX7" s="39"/>
      <c r="LY7" s="39"/>
      <c r="LZ7" s="39"/>
      <c r="MA7" s="39"/>
      <c r="MB7" s="39"/>
      <c r="MC7" s="39"/>
      <c r="MD7" s="39"/>
      <c r="ME7" s="39"/>
      <c r="MF7" s="39"/>
      <c r="MG7" s="39"/>
      <c r="MH7" s="39"/>
      <c r="MI7" s="39"/>
      <c r="MJ7" s="39"/>
      <c r="MK7" s="39"/>
      <c r="ML7" s="39"/>
      <c r="MM7" s="39"/>
      <c r="MN7" s="39"/>
      <c r="MO7" s="39"/>
      <c r="MP7" s="39"/>
      <c r="MQ7" s="39"/>
      <c r="MR7" s="39"/>
      <c r="MS7" s="39"/>
      <c r="MT7" s="39"/>
      <c r="MU7" s="39"/>
      <c r="MV7" s="39"/>
      <c r="MW7" s="39"/>
      <c r="MX7" s="39"/>
      <c r="MY7" s="39"/>
      <c r="MZ7" s="39"/>
      <c r="NA7" s="39"/>
      <c r="NB7" s="39"/>
      <c r="NC7" s="39"/>
      <c r="ND7" s="39"/>
      <c r="NE7" s="39"/>
      <c r="NF7" s="39"/>
      <c r="NG7" s="39"/>
      <c r="NH7" s="39"/>
      <c r="NI7" s="39"/>
      <c r="NJ7" s="39"/>
      <c r="NK7" s="39"/>
      <c r="NL7" s="39"/>
      <c r="NM7" s="39"/>
      <c r="NN7" s="39"/>
      <c r="NO7" s="39"/>
      <c r="NP7" s="39"/>
      <c r="NQ7" s="39"/>
      <c r="NR7" s="39"/>
      <c r="NS7" s="39"/>
      <c r="NT7" s="39"/>
      <c r="NU7" s="39"/>
      <c r="NV7" s="39"/>
      <c r="NW7" s="39"/>
      <c r="NX7" s="39"/>
      <c r="NY7" s="39"/>
      <c r="NZ7" s="39"/>
      <c r="OA7" s="39"/>
      <c r="OB7" s="39"/>
      <c r="OC7" s="39"/>
      <c r="OD7" s="39"/>
      <c r="OE7" s="39"/>
      <c r="OF7" s="39"/>
      <c r="OG7" s="39"/>
      <c r="OH7" s="39"/>
      <c r="OI7" s="39"/>
      <c r="OJ7" s="39"/>
      <c r="OK7" s="39"/>
      <c r="OL7" s="39"/>
      <c r="OM7" s="39"/>
      <c r="ON7" s="39"/>
      <c r="OO7" s="39"/>
      <c r="OP7" s="39"/>
      <c r="OQ7" s="39"/>
      <c r="OR7" s="39"/>
      <c r="OS7" s="39"/>
      <c r="OT7" s="39"/>
      <c r="OU7" s="39"/>
      <c r="OV7" s="39"/>
      <c r="OW7" s="39"/>
      <c r="OX7" s="39"/>
      <c r="OY7" s="39"/>
      <c r="OZ7" s="39"/>
      <c r="PA7" s="39"/>
      <c r="PB7" s="39"/>
      <c r="PC7" s="39"/>
      <c r="PD7" s="39"/>
      <c r="PE7" s="39"/>
      <c r="PF7" s="39"/>
      <c r="PG7" s="39"/>
      <c r="PH7" s="39"/>
      <c r="PI7" s="39"/>
      <c r="PJ7" s="39"/>
      <c r="PK7" s="39"/>
      <c r="PL7" s="39"/>
      <c r="PM7" s="39"/>
      <c r="PN7" s="39"/>
      <c r="PO7" s="39"/>
      <c r="PP7" s="39"/>
      <c r="PQ7" s="39"/>
      <c r="PR7" s="39"/>
      <c r="PS7" s="39"/>
      <c r="PT7" s="39"/>
      <c r="PU7" s="39"/>
      <c r="PV7" s="39"/>
      <c r="PW7" s="39"/>
      <c r="PX7" s="39"/>
      <c r="PY7" s="39"/>
      <c r="PZ7" s="39"/>
      <c r="QA7" s="39"/>
      <c r="QB7" s="39"/>
      <c r="QC7" s="39"/>
      <c r="QD7" s="39"/>
      <c r="QE7" s="39"/>
      <c r="QF7" s="39"/>
      <c r="QG7" s="39"/>
      <c r="QH7" s="39"/>
      <c r="QI7" s="39"/>
      <c r="QJ7" s="39"/>
      <c r="QK7" s="39"/>
      <c r="QL7" s="39"/>
      <c r="QM7" s="39"/>
      <c r="QN7" s="39"/>
      <c r="QO7" s="39"/>
      <c r="QP7" s="39"/>
      <c r="QQ7" s="39"/>
      <c r="QR7" s="39"/>
      <c r="QS7" s="39"/>
      <c r="QT7" s="39"/>
      <c r="QU7" s="39"/>
      <c r="QV7" s="39"/>
      <c r="QW7" s="39"/>
      <c r="QX7" s="39"/>
      <c r="QY7" s="39"/>
      <c r="QZ7" s="39"/>
      <c r="RA7" s="39"/>
      <c r="RB7" s="39"/>
      <c r="RC7" s="39"/>
      <c r="RD7" s="39"/>
      <c r="RE7" s="39"/>
      <c r="RF7" s="39"/>
      <c r="RG7" s="39"/>
      <c r="RH7" s="39"/>
      <c r="RI7" s="39"/>
      <c r="RJ7" s="39"/>
      <c r="RK7" s="39"/>
      <c r="RL7" s="39"/>
      <c r="RM7" s="39"/>
      <c r="RN7" s="39"/>
      <c r="RO7" s="39"/>
      <c r="RP7" s="39"/>
      <c r="RQ7" s="39"/>
      <c r="RR7" s="39"/>
      <c r="RS7" s="39"/>
      <c r="RT7" s="39"/>
      <c r="RU7" s="39"/>
      <c r="RV7" s="39"/>
      <c r="RW7" s="39"/>
      <c r="RX7" s="39"/>
      <c r="RY7" s="39"/>
      <c r="RZ7" s="39"/>
      <c r="SA7" s="39"/>
      <c r="SB7" s="39"/>
      <c r="SC7" s="39"/>
      <c r="SD7" s="39"/>
      <c r="SE7" s="39"/>
      <c r="SF7" s="39"/>
      <c r="SG7" s="39"/>
      <c r="SH7" s="39"/>
      <c r="SI7" s="39"/>
      <c r="SJ7" s="39"/>
      <c r="SK7" s="39"/>
      <c r="SL7" s="39"/>
      <c r="SM7" s="39"/>
      <c r="SN7" s="39"/>
      <c r="SO7" s="39"/>
      <c r="SP7" s="39"/>
      <c r="SQ7" s="39"/>
      <c r="SR7" s="39"/>
      <c r="SS7" s="39"/>
      <c r="ST7" s="39"/>
      <c r="SU7" s="39"/>
      <c r="SV7" s="39"/>
      <c r="SW7" s="39"/>
      <c r="SX7" s="39"/>
      <c r="SY7" s="39"/>
      <c r="SZ7" s="39"/>
      <c r="TA7" s="39"/>
      <c r="TB7" s="39"/>
      <c r="TC7" s="39"/>
      <c r="TD7" s="39"/>
      <c r="TE7" s="39"/>
      <c r="TF7" s="39"/>
      <c r="TG7" s="39"/>
      <c r="TH7" s="39"/>
      <c r="TI7" s="39"/>
      <c r="TJ7" s="39"/>
      <c r="TK7" s="39"/>
      <c r="TL7" s="39"/>
      <c r="TM7" s="39"/>
      <c r="TN7" s="39"/>
      <c r="TO7" s="39"/>
      <c r="TP7" s="39"/>
      <c r="TQ7" s="39"/>
      <c r="TR7" s="39"/>
      <c r="TS7" s="39"/>
      <c r="TT7" s="39"/>
      <c r="TU7" s="39"/>
      <c r="TV7" s="39"/>
      <c r="TW7" s="39"/>
      <c r="TX7" s="39"/>
      <c r="TY7" s="39"/>
      <c r="TZ7" s="39"/>
      <c r="UA7" s="39"/>
      <c r="UB7" s="39"/>
      <c r="UC7" s="39"/>
      <c r="UD7" s="39"/>
      <c r="UE7" s="39"/>
      <c r="UF7" s="39"/>
      <c r="UG7" s="39"/>
      <c r="UH7" s="39"/>
      <c r="UI7" s="39"/>
      <c r="UJ7" s="39"/>
      <c r="UK7" s="39"/>
      <c r="UL7" s="39"/>
      <c r="UM7" s="39"/>
      <c r="UN7" s="39"/>
      <c r="UO7" s="39"/>
      <c r="UP7" s="39"/>
      <c r="UQ7" s="39"/>
      <c r="UR7" s="39"/>
      <c r="US7" s="39"/>
      <c r="UT7" s="39"/>
      <c r="UU7" s="39"/>
      <c r="UV7" s="39"/>
      <c r="UW7" s="39"/>
      <c r="UX7" s="39"/>
      <c r="UY7" s="39"/>
      <c r="UZ7" s="39"/>
      <c r="VA7" s="39"/>
      <c r="VB7" s="39"/>
      <c r="VC7" s="39"/>
      <c r="VD7" s="39"/>
      <c r="VE7" s="39"/>
      <c r="VF7" s="39"/>
      <c r="VG7" s="39"/>
      <c r="VH7" s="39"/>
      <c r="VI7" s="39"/>
      <c r="VJ7" s="39"/>
      <c r="VK7" s="39"/>
      <c r="VL7" s="39"/>
      <c r="VM7" s="39"/>
      <c r="VN7" s="39"/>
      <c r="VO7" s="39"/>
      <c r="VP7" s="39"/>
      <c r="VQ7" s="39"/>
      <c r="VR7" s="39"/>
      <c r="VS7" s="39"/>
      <c r="VT7" s="39"/>
      <c r="VU7" s="39"/>
      <c r="VV7" s="39"/>
      <c r="VW7" s="39"/>
      <c r="VX7" s="39"/>
      <c r="VY7" s="39"/>
      <c r="VZ7" s="39"/>
      <c r="WA7" s="39"/>
      <c r="WB7" s="39"/>
      <c r="WC7" s="39"/>
      <c r="WD7" s="39"/>
      <c r="WE7" s="39"/>
      <c r="WF7" s="39"/>
      <c r="WG7" s="39"/>
      <c r="WH7" s="39"/>
      <c r="WI7" s="39"/>
      <c r="WJ7" s="39"/>
      <c r="WK7" s="39"/>
      <c r="WL7" s="39"/>
      <c r="WM7" s="39"/>
      <c r="WN7" s="39"/>
      <c r="WO7" s="39"/>
      <c r="WP7" s="39"/>
      <c r="WQ7" s="39"/>
      <c r="WR7" s="39"/>
      <c r="WS7" s="39"/>
      <c r="WT7" s="39"/>
      <c r="WU7" s="39"/>
      <c r="WV7" s="39"/>
      <c r="WW7" s="39"/>
      <c r="WX7" s="39"/>
      <c r="WY7" s="39"/>
      <c r="WZ7" s="39"/>
      <c r="XA7" s="39"/>
      <c r="XB7" s="39"/>
      <c r="XC7" s="39"/>
      <c r="XD7" s="39"/>
      <c r="XE7" s="39"/>
      <c r="XF7" s="39"/>
      <c r="XG7" s="39"/>
      <c r="XH7" s="39"/>
      <c r="XI7" s="39"/>
      <c r="XJ7" s="39"/>
      <c r="XK7" s="39"/>
      <c r="XL7" s="39"/>
      <c r="XM7" s="39"/>
      <c r="XN7" s="39"/>
      <c r="XO7" s="39"/>
      <c r="XP7" s="39"/>
      <c r="XQ7" s="39"/>
      <c r="XR7" s="39"/>
      <c r="XS7" s="39"/>
      <c r="XT7" s="39"/>
      <c r="XU7" s="39"/>
      <c r="XV7" s="39"/>
      <c r="XW7" s="39"/>
      <c r="XX7" s="39"/>
      <c r="XY7" s="39"/>
      <c r="XZ7" s="39"/>
      <c r="YA7" s="39"/>
      <c r="YB7" s="39"/>
      <c r="YC7" s="39"/>
      <c r="YD7" s="39"/>
      <c r="YE7" s="39"/>
      <c r="YF7" s="39"/>
      <c r="YG7" s="39"/>
      <c r="YH7" s="39"/>
      <c r="YI7" s="39"/>
      <c r="YJ7" s="39"/>
      <c r="YK7" s="39"/>
      <c r="YL7" s="39"/>
      <c r="YM7" s="39"/>
      <c r="YN7" s="39"/>
      <c r="YO7" s="39"/>
      <c r="YP7" s="39"/>
      <c r="YQ7" s="39"/>
      <c r="YR7" s="39"/>
      <c r="YS7" s="39"/>
      <c r="YT7" s="39"/>
      <c r="YU7" s="39"/>
      <c r="YV7" s="39"/>
      <c r="YW7" s="39"/>
      <c r="YX7" s="39"/>
      <c r="YY7" s="39"/>
      <c r="YZ7" s="39"/>
      <c r="ZA7" s="39"/>
      <c r="ZB7" s="39"/>
      <c r="ZC7" s="39"/>
      <c r="ZD7" s="39"/>
      <c r="ZE7" s="39"/>
      <c r="ZF7" s="39"/>
      <c r="ZG7" s="39"/>
      <c r="ZH7" s="39"/>
      <c r="ZI7" s="39"/>
      <c r="ZJ7" s="39"/>
      <c r="ZK7" s="39"/>
      <c r="ZL7" s="39"/>
      <c r="ZM7" s="39"/>
      <c r="ZN7" s="39"/>
      <c r="ZO7" s="39"/>
      <c r="ZP7" s="39"/>
      <c r="ZQ7" s="39"/>
      <c r="ZR7" s="39"/>
      <c r="ZS7" s="39"/>
      <c r="ZT7" s="39"/>
      <c r="ZU7" s="39"/>
      <c r="ZV7" s="39"/>
      <c r="ZW7" s="39"/>
      <c r="ZX7" s="39"/>
      <c r="ZY7" s="39"/>
      <c r="ZZ7" s="39"/>
      <c r="AAA7" s="39"/>
      <c r="AAB7" s="39"/>
      <c r="AAC7" s="39"/>
      <c r="AAD7" s="39"/>
      <c r="AAE7" s="39"/>
      <c r="AAF7" s="39"/>
      <c r="AAG7" s="39"/>
      <c r="AAH7" s="39"/>
      <c r="AAI7" s="39"/>
      <c r="AAJ7" s="39"/>
      <c r="AAK7" s="39"/>
      <c r="AAL7" s="39"/>
      <c r="AAM7" s="39"/>
      <c r="AAN7" s="39"/>
      <c r="AAO7" s="39"/>
      <c r="AAP7" s="39"/>
      <c r="AAQ7" s="39"/>
      <c r="AAR7" s="39"/>
      <c r="AAS7" s="39"/>
      <c r="AAT7" s="39"/>
      <c r="AAU7" s="39"/>
      <c r="AAV7" s="39"/>
      <c r="AAW7" s="39"/>
      <c r="AAX7" s="39"/>
      <c r="AAY7" s="39"/>
      <c r="AAZ7" s="39"/>
      <c r="ABA7" s="39"/>
      <c r="ABB7" s="39"/>
      <c r="ABC7" s="39"/>
      <c r="ABD7" s="39"/>
      <c r="ABE7" s="39"/>
      <c r="ABF7" s="39"/>
      <c r="ABG7" s="39"/>
      <c r="ABH7" s="39"/>
      <c r="ABI7" s="39"/>
      <c r="ABJ7" s="39"/>
      <c r="ABK7" s="39"/>
      <c r="ABL7" s="39"/>
      <c r="ABM7" s="39"/>
      <c r="ABN7" s="39"/>
      <c r="ABO7" s="39"/>
      <c r="ABP7" s="39"/>
      <c r="ABQ7" s="39"/>
      <c r="ABR7" s="39"/>
      <c r="ABS7" s="39"/>
      <c r="ABT7" s="39"/>
      <c r="ABU7" s="39"/>
      <c r="ABV7" s="39"/>
      <c r="ABW7" s="39"/>
      <c r="ABX7" s="39"/>
      <c r="ABY7" s="39"/>
      <c r="ABZ7" s="39"/>
      <c r="ACA7" s="39"/>
      <c r="ACB7" s="39"/>
      <c r="ACC7" s="39"/>
      <c r="ACD7" s="39"/>
      <c r="ACE7" s="39"/>
      <c r="ACF7" s="39"/>
      <c r="ACG7" s="39"/>
      <c r="ACH7" s="39"/>
      <c r="ACI7" s="39"/>
      <c r="ACJ7" s="39"/>
      <c r="ACK7" s="39"/>
      <c r="ACL7" s="39"/>
      <c r="ACM7" s="39"/>
      <c r="ACN7" s="39"/>
      <c r="ACO7" s="39"/>
      <c r="ACP7" s="39"/>
      <c r="ACQ7" s="39"/>
      <c r="ACR7" s="39"/>
      <c r="ACS7" s="39"/>
      <c r="ACT7" s="39"/>
      <c r="ACU7" s="39"/>
      <c r="ACV7" s="39"/>
      <c r="ACW7" s="39"/>
      <c r="ACX7" s="39"/>
      <c r="ACY7" s="39"/>
      <c r="ACZ7" s="39"/>
      <c r="ADA7" s="39"/>
      <c r="ADB7" s="39"/>
      <c r="ADC7" s="39"/>
      <c r="ADD7" s="39"/>
      <c r="ADE7" s="39"/>
      <c r="ADF7" s="39"/>
      <c r="ADG7" s="39"/>
      <c r="ADH7" s="39"/>
      <c r="ADI7" s="39"/>
      <c r="ADJ7" s="39"/>
      <c r="ADK7" s="39"/>
      <c r="ADL7" s="39"/>
      <c r="ADM7" s="39"/>
      <c r="ADN7" s="39"/>
      <c r="ADO7" s="39"/>
      <c r="ADP7" s="39"/>
      <c r="ADQ7" s="39"/>
      <c r="ADR7" s="39"/>
      <c r="ADS7" s="39"/>
      <c r="ADT7" s="39"/>
      <c r="ADU7" s="39"/>
      <c r="ADV7" s="39"/>
      <c r="ADW7" s="39"/>
      <c r="ADX7" s="39"/>
      <c r="ADY7" s="39"/>
      <c r="ADZ7" s="39"/>
      <c r="AEA7" s="39"/>
      <c r="AEB7" s="39"/>
      <c r="AEC7" s="39"/>
      <c r="AED7" s="39"/>
      <c r="AEE7" s="39"/>
      <c r="AEF7" s="39"/>
      <c r="AEG7" s="39"/>
      <c r="AEH7" s="39"/>
      <c r="AEI7" s="39"/>
      <c r="AEJ7" s="39"/>
      <c r="AEK7" s="39"/>
      <c r="AEL7" s="39"/>
      <c r="AEM7" s="39"/>
      <c r="AEN7" s="39"/>
      <c r="AEO7" s="39"/>
      <c r="AEP7" s="39"/>
      <c r="AEQ7" s="39"/>
      <c r="AER7" s="39"/>
      <c r="AES7" s="39"/>
      <c r="AET7" s="39"/>
      <c r="AEU7" s="39"/>
      <c r="AEV7" s="39"/>
      <c r="AEW7" s="39"/>
      <c r="AEX7" s="39"/>
      <c r="AEY7" s="39"/>
      <c r="AEZ7" s="39"/>
      <c r="AFA7" s="39"/>
      <c r="AFB7" s="39"/>
      <c r="AFC7" s="39"/>
      <c r="AFD7" s="39"/>
      <c r="AFE7" s="39"/>
      <c r="AFF7" s="39"/>
      <c r="AFG7" s="39"/>
      <c r="AFH7" s="39"/>
      <c r="AFI7" s="39"/>
      <c r="AFJ7" s="39"/>
      <c r="AFK7" s="39"/>
      <c r="AFL7" s="39"/>
      <c r="AFM7" s="39"/>
      <c r="AFN7" s="39"/>
      <c r="AFO7" s="39"/>
      <c r="AFP7" s="39"/>
      <c r="AFQ7" s="39"/>
      <c r="AFR7" s="39"/>
      <c r="AFS7" s="39"/>
      <c r="AFT7" s="39"/>
      <c r="AFU7" s="39"/>
      <c r="AFV7" s="39"/>
      <c r="AFW7" s="39"/>
      <c r="AFX7" s="39"/>
      <c r="AFY7" s="39"/>
      <c r="AFZ7" s="39"/>
      <c r="AGA7" s="39"/>
      <c r="AGB7" s="39"/>
      <c r="AGC7" s="39"/>
      <c r="AGD7" s="39"/>
      <c r="AGE7" s="39"/>
      <c r="AGF7" s="39"/>
      <c r="AGG7" s="39"/>
      <c r="AGH7" s="39"/>
      <c r="AGI7" s="39"/>
      <c r="AGJ7" s="39"/>
      <c r="AGK7" s="39"/>
      <c r="AGL7" s="39"/>
      <c r="AGM7" s="39"/>
      <c r="AGN7" s="39"/>
      <c r="AGO7" s="39"/>
      <c r="AGP7" s="39"/>
      <c r="AGQ7" s="39"/>
      <c r="AGR7" s="39"/>
      <c r="AGS7" s="39"/>
      <c r="AGT7" s="39"/>
      <c r="AGU7" s="39"/>
      <c r="AGV7" s="39"/>
      <c r="AGW7" s="39"/>
      <c r="AGX7" s="39"/>
      <c r="AGY7" s="39"/>
      <c r="AGZ7" s="39"/>
      <c r="AHA7" s="39"/>
      <c r="AHB7" s="39"/>
      <c r="AHC7" s="39"/>
      <c r="AHD7" s="39"/>
      <c r="AHE7" s="39"/>
      <c r="AHF7" s="39"/>
      <c r="AHG7" s="39"/>
      <c r="AHH7" s="39"/>
      <c r="AHI7" s="39"/>
      <c r="AHJ7" s="39"/>
      <c r="AHK7" s="39"/>
      <c r="AHL7" s="39"/>
      <c r="AHM7" s="39"/>
      <c r="AHN7" s="39"/>
      <c r="AHO7" s="39"/>
      <c r="AHP7" s="39"/>
      <c r="AHQ7" s="39"/>
      <c r="AHR7" s="39"/>
      <c r="AHS7" s="39"/>
      <c r="AHT7" s="39"/>
      <c r="AHU7" s="39"/>
      <c r="AHV7" s="39"/>
      <c r="AHW7" s="39"/>
      <c r="AHX7" s="39"/>
      <c r="AHY7" s="39"/>
      <c r="AHZ7" s="39"/>
      <c r="AIA7" s="39"/>
      <c r="AIB7" s="39"/>
      <c r="AIC7" s="39"/>
      <c r="AID7" s="39"/>
      <c r="AIE7" s="39"/>
      <c r="AIF7" s="39"/>
      <c r="AIG7" s="39"/>
      <c r="AIH7" s="39"/>
      <c r="AII7" s="39"/>
      <c r="AIJ7" s="39"/>
      <c r="AIK7" s="39"/>
      <c r="AIL7" s="39"/>
      <c r="AIM7" s="39"/>
      <c r="AIN7" s="39"/>
      <c r="AIO7" s="39"/>
      <c r="AIP7" s="39"/>
      <c r="AIQ7" s="39"/>
      <c r="AIR7" s="39"/>
      <c r="AIS7" s="39"/>
      <c r="AIT7" s="39"/>
      <c r="AIU7" s="39"/>
      <c r="AIV7" s="39"/>
      <c r="AIW7" s="39"/>
      <c r="AIX7" s="39"/>
      <c r="AIY7" s="39"/>
      <c r="AIZ7" s="39"/>
      <c r="AJA7" s="39"/>
      <c r="AJB7" s="39"/>
      <c r="AJC7" s="39"/>
      <c r="AJD7" s="39"/>
      <c r="AJE7" s="39"/>
      <c r="AJF7" s="39"/>
      <c r="AJG7" s="39"/>
      <c r="AJH7" s="39"/>
      <c r="AJI7" s="39"/>
      <c r="AJJ7" s="39"/>
      <c r="AJK7" s="39"/>
      <c r="AJL7" s="39"/>
      <c r="AJM7" s="39"/>
      <c r="AJN7" s="39"/>
      <c r="AJO7" s="39"/>
      <c r="AJP7" s="39"/>
      <c r="AJQ7" s="39"/>
      <c r="AJR7" s="39"/>
      <c r="AJS7" s="39"/>
      <c r="AJT7" s="39"/>
      <c r="AJU7" s="39"/>
      <c r="AJV7" s="39"/>
      <c r="AJW7" s="39"/>
      <c r="AJX7" s="39"/>
      <c r="AJY7" s="39"/>
      <c r="AJZ7" s="39"/>
      <c r="AKA7" s="39"/>
      <c r="AKB7" s="39"/>
      <c r="AKC7" s="39"/>
      <c r="AKD7" s="39"/>
      <c r="AKE7" s="39"/>
      <c r="AKF7" s="39"/>
      <c r="AKG7" s="39"/>
      <c r="AKH7" s="39"/>
      <c r="AKI7" s="39"/>
      <c r="AKJ7" s="39"/>
      <c r="AKK7" s="39"/>
      <c r="AKL7" s="39"/>
      <c r="AKM7" s="39"/>
      <c r="AKN7" s="39"/>
      <c r="AKO7" s="39"/>
      <c r="AKP7" s="39"/>
      <c r="AKQ7" s="39"/>
      <c r="AKR7" s="39"/>
      <c r="AKS7" s="39"/>
      <c r="AKT7" s="39"/>
      <c r="AKU7" s="39"/>
      <c r="AKV7" s="39"/>
      <c r="AKW7" s="39"/>
      <c r="AKX7" s="39"/>
      <c r="AKY7" s="39"/>
      <c r="AKZ7" s="39"/>
      <c r="ALA7" s="39"/>
      <c r="ALB7" s="39"/>
      <c r="ALC7" s="39"/>
      <c r="ALD7" s="39"/>
      <c r="ALE7" s="39"/>
      <c r="ALF7" s="39"/>
      <c r="ALG7" s="39"/>
      <c r="ALH7" s="39"/>
      <c r="ALI7" s="39"/>
      <c r="ALJ7" s="39"/>
      <c r="ALK7" s="39"/>
      <c r="ALL7" s="39"/>
      <c r="ALM7" s="39"/>
      <c r="ALN7" s="39"/>
      <c r="ALO7" s="39"/>
      <c r="ALP7" s="39"/>
      <c r="ALQ7" s="39"/>
      <c r="ALR7" s="39"/>
      <c r="ALS7" s="39"/>
      <c r="ALT7" s="39"/>
      <c r="ALU7" s="39"/>
      <c r="ALV7" s="39"/>
      <c r="ALW7" s="39"/>
      <c r="ALX7" s="39"/>
      <c r="ALY7" s="39"/>
      <c r="ALZ7" s="39"/>
      <c r="AMA7" s="39"/>
      <c r="AMB7" s="39"/>
      <c r="AMC7" s="39"/>
      <c r="AMD7" s="39"/>
      <c r="AME7" s="39"/>
      <c r="AMF7" s="39"/>
    </row>
    <row r="8" spans="1:1024" ht="35.1" customHeight="1" x14ac:dyDescent="0.25">
      <c r="A8" s="22" t="s">
        <v>8</v>
      </c>
      <c r="B8" s="22" t="s">
        <v>15</v>
      </c>
      <c r="C8" s="22" t="s">
        <v>9</v>
      </c>
      <c r="D8" s="22" t="s">
        <v>9</v>
      </c>
      <c r="E8" s="22" t="s">
        <v>22</v>
      </c>
      <c r="F8" s="67">
        <v>0</v>
      </c>
      <c r="G8" s="14">
        <v>0</v>
      </c>
      <c r="H8" s="14">
        <v>0</v>
      </c>
      <c r="I8" s="3">
        <v>0</v>
      </c>
    </row>
    <row r="9" spans="1:1024" s="17" customFormat="1" ht="35.1" customHeight="1" x14ac:dyDescent="0.25">
      <c r="A9" s="9" t="s">
        <v>1347</v>
      </c>
      <c r="B9" s="9" t="s">
        <v>15</v>
      </c>
      <c r="C9" s="59" t="s">
        <v>9</v>
      </c>
      <c r="D9" s="17" t="s">
        <v>9</v>
      </c>
      <c r="E9" s="9" t="s">
        <v>1374</v>
      </c>
      <c r="F9" s="67">
        <v>0</v>
      </c>
      <c r="G9" s="14">
        <v>0</v>
      </c>
      <c r="H9" s="14">
        <v>0</v>
      </c>
      <c r="I9" s="10">
        <v>0</v>
      </c>
      <c r="AMH9" s="18"/>
      <c r="AMI9" s="18"/>
      <c r="AMJ9" s="18"/>
    </row>
    <row r="10" spans="1:1024" s="37" customFormat="1" ht="20.100000000000001" customHeight="1" x14ac:dyDescent="0.3">
      <c r="A10" s="39" t="s">
        <v>1295</v>
      </c>
      <c r="B10" s="39" t="s">
        <v>1340</v>
      </c>
      <c r="C10" s="61" t="s">
        <v>9</v>
      </c>
      <c r="D10" s="37" t="s">
        <v>9</v>
      </c>
      <c r="E10" s="39" t="s">
        <v>1341</v>
      </c>
      <c r="F10" s="67">
        <v>0</v>
      </c>
      <c r="G10" s="14">
        <v>0</v>
      </c>
      <c r="H10" s="14">
        <v>0</v>
      </c>
      <c r="I10" s="39">
        <v>0</v>
      </c>
      <c r="J10" s="39"/>
      <c r="K10" s="46" t="e">
        <f>IF(ISNUMBER(SEARCH("MK_", A10)), IF(ISNUMBER(SEARCH("1", A10)), 1, IF(ISNUMBER(SEARCH("2", A10)), 2, IF(ISNUMBER(SEARCH("3", A10)), 3, IF(ISNUMBER(SEARCH("4", A10)), 4, IF(ISNUMBER(SEARCH("5", A10)), 5, "-"))))),#REF!)</f>
        <v>#REF!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  <c r="NT10" s="39"/>
      <c r="NU10" s="39"/>
      <c r="NV10" s="39"/>
      <c r="NW10" s="39"/>
      <c r="NX10" s="39"/>
      <c r="NY10" s="39"/>
      <c r="NZ10" s="39"/>
      <c r="OA10" s="39"/>
      <c r="OB10" s="39"/>
      <c r="OC10" s="39"/>
      <c r="OD10" s="39"/>
      <c r="OE10" s="39"/>
      <c r="OF10" s="39"/>
      <c r="OG10" s="39"/>
      <c r="OH10" s="39"/>
      <c r="OI10" s="39"/>
      <c r="OJ10" s="39"/>
      <c r="OK10" s="39"/>
      <c r="OL10" s="39"/>
      <c r="OM10" s="39"/>
      <c r="ON10" s="39"/>
      <c r="OO10" s="39"/>
      <c r="OP10" s="39"/>
      <c r="OQ10" s="39"/>
      <c r="OR10" s="39"/>
      <c r="OS10" s="39"/>
      <c r="OT10" s="39"/>
      <c r="OU10" s="39"/>
      <c r="OV10" s="39"/>
      <c r="OW10" s="39"/>
      <c r="OX10" s="39"/>
      <c r="OY10" s="39"/>
      <c r="OZ10" s="39"/>
      <c r="PA10" s="39"/>
      <c r="PB10" s="39"/>
      <c r="PC10" s="39"/>
      <c r="PD10" s="39"/>
      <c r="PE10" s="39"/>
      <c r="PF10" s="39"/>
      <c r="PG10" s="39"/>
      <c r="PH10" s="39"/>
      <c r="PI10" s="39"/>
      <c r="PJ10" s="39"/>
      <c r="PK10" s="39"/>
      <c r="PL10" s="39"/>
      <c r="PM10" s="39"/>
      <c r="PN10" s="39"/>
      <c r="PO10" s="39"/>
      <c r="PP10" s="39"/>
      <c r="PQ10" s="39"/>
      <c r="PR10" s="39"/>
      <c r="PS10" s="39"/>
      <c r="PT10" s="39"/>
      <c r="PU10" s="39"/>
      <c r="PV10" s="39"/>
      <c r="PW10" s="39"/>
      <c r="PX10" s="39"/>
      <c r="PY10" s="39"/>
      <c r="PZ10" s="39"/>
      <c r="QA10" s="39"/>
      <c r="QB10" s="39"/>
      <c r="QC10" s="39"/>
      <c r="QD10" s="39"/>
      <c r="QE10" s="39"/>
      <c r="QF10" s="39"/>
      <c r="QG10" s="39"/>
      <c r="QH10" s="39"/>
      <c r="QI10" s="39"/>
      <c r="QJ10" s="39"/>
      <c r="QK10" s="39"/>
      <c r="QL10" s="39"/>
      <c r="QM10" s="39"/>
      <c r="QN10" s="39"/>
      <c r="QO10" s="39"/>
      <c r="QP10" s="39"/>
      <c r="QQ10" s="39"/>
      <c r="QR10" s="39"/>
      <c r="QS10" s="39"/>
      <c r="QT10" s="39"/>
      <c r="QU10" s="39"/>
      <c r="QV10" s="39"/>
      <c r="QW10" s="39"/>
      <c r="QX10" s="39"/>
      <c r="QY10" s="39"/>
      <c r="QZ10" s="39"/>
      <c r="RA10" s="39"/>
      <c r="RB10" s="39"/>
      <c r="RC10" s="39"/>
      <c r="RD10" s="39"/>
      <c r="RE10" s="39"/>
      <c r="RF10" s="39"/>
      <c r="RG10" s="39"/>
      <c r="RH10" s="39"/>
      <c r="RI10" s="39"/>
      <c r="RJ10" s="39"/>
      <c r="RK10" s="39"/>
      <c r="RL10" s="39"/>
      <c r="RM10" s="39"/>
      <c r="RN10" s="39"/>
      <c r="RO10" s="39"/>
      <c r="RP10" s="39"/>
      <c r="RQ10" s="39"/>
      <c r="RR10" s="39"/>
      <c r="RS10" s="39"/>
      <c r="RT10" s="39"/>
      <c r="RU10" s="39"/>
      <c r="RV10" s="39"/>
      <c r="RW10" s="39"/>
      <c r="RX10" s="39"/>
      <c r="RY10" s="39"/>
      <c r="RZ10" s="39"/>
      <c r="SA10" s="39"/>
      <c r="SB10" s="39"/>
      <c r="SC10" s="39"/>
      <c r="SD10" s="39"/>
      <c r="SE10" s="39"/>
      <c r="SF10" s="39"/>
      <c r="SG10" s="39"/>
      <c r="SH10" s="39"/>
      <c r="SI10" s="39"/>
      <c r="SJ10" s="39"/>
      <c r="SK10" s="39"/>
      <c r="SL10" s="39"/>
      <c r="SM10" s="39"/>
      <c r="SN10" s="39"/>
      <c r="SO10" s="39"/>
      <c r="SP10" s="39"/>
      <c r="SQ10" s="39"/>
      <c r="SR10" s="39"/>
      <c r="SS10" s="39"/>
      <c r="ST10" s="39"/>
      <c r="SU10" s="39"/>
      <c r="SV10" s="39"/>
      <c r="SW10" s="39"/>
      <c r="SX10" s="39"/>
      <c r="SY10" s="39"/>
      <c r="SZ10" s="39"/>
      <c r="TA10" s="39"/>
      <c r="TB10" s="39"/>
      <c r="TC10" s="39"/>
      <c r="TD10" s="39"/>
      <c r="TE10" s="39"/>
      <c r="TF10" s="39"/>
      <c r="TG10" s="39"/>
      <c r="TH10" s="39"/>
      <c r="TI10" s="39"/>
      <c r="TJ10" s="39"/>
      <c r="TK10" s="39"/>
      <c r="TL10" s="39"/>
      <c r="TM10" s="39"/>
      <c r="TN10" s="39"/>
      <c r="TO10" s="39"/>
      <c r="TP10" s="39"/>
      <c r="TQ10" s="39"/>
      <c r="TR10" s="39"/>
      <c r="TS10" s="39"/>
      <c r="TT10" s="39"/>
      <c r="TU10" s="39"/>
      <c r="TV10" s="39"/>
      <c r="TW10" s="39"/>
      <c r="TX10" s="39"/>
      <c r="TY10" s="39"/>
      <c r="TZ10" s="39"/>
      <c r="UA10" s="39"/>
      <c r="UB10" s="39"/>
      <c r="UC10" s="39"/>
      <c r="UD10" s="39"/>
      <c r="UE10" s="39"/>
      <c r="UF10" s="39"/>
      <c r="UG10" s="39"/>
      <c r="UH10" s="39"/>
      <c r="UI10" s="39"/>
      <c r="UJ10" s="39"/>
      <c r="UK10" s="39"/>
      <c r="UL10" s="39"/>
      <c r="UM10" s="39"/>
      <c r="UN10" s="39"/>
      <c r="UO10" s="39"/>
      <c r="UP10" s="39"/>
      <c r="UQ10" s="39"/>
      <c r="UR10" s="39"/>
      <c r="US10" s="39"/>
      <c r="UT10" s="39"/>
      <c r="UU10" s="39"/>
      <c r="UV10" s="39"/>
      <c r="UW10" s="39"/>
      <c r="UX10" s="39"/>
      <c r="UY10" s="39"/>
      <c r="UZ10" s="39"/>
      <c r="VA10" s="39"/>
      <c r="VB10" s="39"/>
      <c r="VC10" s="39"/>
      <c r="VD10" s="39"/>
      <c r="VE10" s="39"/>
      <c r="VF10" s="39"/>
      <c r="VG10" s="39"/>
      <c r="VH10" s="39"/>
      <c r="VI10" s="39"/>
      <c r="VJ10" s="39"/>
      <c r="VK10" s="39"/>
      <c r="VL10" s="39"/>
      <c r="VM10" s="39"/>
      <c r="VN10" s="39"/>
      <c r="VO10" s="39"/>
      <c r="VP10" s="39"/>
      <c r="VQ10" s="39"/>
      <c r="VR10" s="39"/>
      <c r="VS10" s="39"/>
      <c r="VT10" s="39"/>
      <c r="VU10" s="39"/>
      <c r="VV10" s="39"/>
      <c r="VW10" s="39"/>
      <c r="VX10" s="39"/>
      <c r="VY10" s="39"/>
      <c r="VZ10" s="39"/>
      <c r="WA10" s="39"/>
      <c r="WB10" s="39"/>
      <c r="WC10" s="39"/>
      <c r="WD10" s="39"/>
      <c r="WE10" s="39"/>
      <c r="WF10" s="39"/>
      <c r="WG10" s="39"/>
      <c r="WH10" s="39"/>
      <c r="WI10" s="39"/>
      <c r="WJ10" s="39"/>
      <c r="WK10" s="39"/>
      <c r="WL10" s="39"/>
      <c r="WM10" s="39"/>
      <c r="WN10" s="39"/>
      <c r="WO10" s="39"/>
      <c r="WP10" s="39"/>
      <c r="WQ10" s="39"/>
      <c r="WR10" s="39"/>
      <c r="WS10" s="39"/>
      <c r="WT10" s="39"/>
      <c r="WU10" s="39"/>
      <c r="WV10" s="39"/>
      <c r="WW10" s="39"/>
      <c r="WX10" s="39"/>
      <c r="WY10" s="39"/>
      <c r="WZ10" s="39"/>
      <c r="XA10" s="39"/>
      <c r="XB10" s="39"/>
      <c r="XC10" s="39"/>
      <c r="XD10" s="39"/>
      <c r="XE10" s="39"/>
      <c r="XF10" s="39"/>
      <c r="XG10" s="39"/>
      <c r="XH10" s="39"/>
      <c r="XI10" s="39"/>
      <c r="XJ10" s="39"/>
      <c r="XK10" s="39"/>
      <c r="XL10" s="39"/>
      <c r="XM10" s="39"/>
      <c r="XN10" s="39"/>
      <c r="XO10" s="39"/>
      <c r="XP10" s="39"/>
      <c r="XQ10" s="39"/>
      <c r="XR10" s="39"/>
      <c r="XS10" s="39"/>
      <c r="XT10" s="39"/>
      <c r="XU10" s="39"/>
      <c r="XV10" s="39"/>
      <c r="XW10" s="39"/>
      <c r="XX10" s="39"/>
      <c r="XY10" s="39"/>
      <c r="XZ10" s="39"/>
      <c r="YA10" s="39"/>
      <c r="YB10" s="39"/>
      <c r="YC10" s="39"/>
      <c r="YD10" s="39"/>
      <c r="YE10" s="39"/>
      <c r="YF10" s="39"/>
      <c r="YG10" s="39"/>
      <c r="YH10" s="39"/>
      <c r="YI10" s="39"/>
      <c r="YJ10" s="39"/>
      <c r="YK10" s="39"/>
      <c r="YL10" s="39"/>
      <c r="YM10" s="39"/>
      <c r="YN10" s="39"/>
      <c r="YO10" s="39"/>
      <c r="YP10" s="39"/>
      <c r="YQ10" s="39"/>
      <c r="YR10" s="39"/>
      <c r="YS10" s="39"/>
      <c r="YT10" s="39"/>
      <c r="YU10" s="39"/>
      <c r="YV10" s="39"/>
      <c r="YW10" s="39"/>
      <c r="YX10" s="39"/>
      <c r="YY10" s="39"/>
      <c r="YZ10" s="39"/>
      <c r="ZA10" s="39"/>
      <c r="ZB10" s="39"/>
      <c r="ZC10" s="39"/>
      <c r="ZD10" s="39"/>
      <c r="ZE10" s="39"/>
      <c r="ZF10" s="39"/>
      <c r="ZG10" s="39"/>
      <c r="ZH10" s="39"/>
      <c r="ZI10" s="39"/>
      <c r="ZJ10" s="39"/>
      <c r="ZK10" s="39"/>
      <c r="ZL10" s="39"/>
      <c r="ZM10" s="39"/>
      <c r="ZN10" s="39"/>
      <c r="ZO10" s="39"/>
      <c r="ZP10" s="39"/>
      <c r="ZQ10" s="39"/>
      <c r="ZR10" s="39"/>
      <c r="ZS10" s="39"/>
      <c r="ZT10" s="39"/>
      <c r="ZU10" s="39"/>
      <c r="ZV10" s="39"/>
      <c r="ZW10" s="39"/>
      <c r="ZX10" s="39"/>
      <c r="ZY10" s="39"/>
      <c r="ZZ10" s="39"/>
      <c r="AAA10" s="39"/>
      <c r="AAB10" s="39"/>
      <c r="AAC10" s="39"/>
      <c r="AAD10" s="39"/>
      <c r="AAE10" s="39"/>
      <c r="AAF10" s="39"/>
      <c r="AAG10" s="39"/>
      <c r="AAH10" s="39"/>
      <c r="AAI10" s="39"/>
      <c r="AAJ10" s="39"/>
      <c r="AAK10" s="39"/>
      <c r="AAL10" s="39"/>
      <c r="AAM10" s="39"/>
      <c r="AAN10" s="39"/>
      <c r="AAO10" s="39"/>
      <c r="AAP10" s="39"/>
      <c r="AAQ10" s="39"/>
      <c r="AAR10" s="39"/>
      <c r="AAS10" s="39"/>
      <c r="AAT10" s="39"/>
      <c r="AAU10" s="39"/>
      <c r="AAV10" s="39"/>
      <c r="AAW10" s="39"/>
      <c r="AAX10" s="39"/>
      <c r="AAY10" s="39"/>
      <c r="AAZ10" s="39"/>
      <c r="ABA10" s="39"/>
      <c r="ABB10" s="39"/>
      <c r="ABC10" s="39"/>
      <c r="ABD10" s="39"/>
      <c r="ABE10" s="39"/>
      <c r="ABF10" s="39"/>
      <c r="ABG10" s="39"/>
      <c r="ABH10" s="39"/>
      <c r="ABI10" s="39"/>
      <c r="ABJ10" s="39"/>
      <c r="ABK10" s="39"/>
      <c r="ABL10" s="39"/>
      <c r="ABM10" s="39"/>
      <c r="ABN10" s="39"/>
      <c r="ABO10" s="39"/>
      <c r="ABP10" s="39"/>
      <c r="ABQ10" s="39"/>
      <c r="ABR10" s="39"/>
      <c r="ABS10" s="39"/>
      <c r="ABT10" s="39"/>
      <c r="ABU10" s="39"/>
      <c r="ABV10" s="39"/>
      <c r="ABW10" s="39"/>
      <c r="ABX10" s="39"/>
      <c r="ABY10" s="39"/>
      <c r="ABZ10" s="39"/>
      <c r="ACA10" s="39"/>
      <c r="ACB10" s="39"/>
      <c r="ACC10" s="39"/>
      <c r="ACD10" s="39"/>
      <c r="ACE10" s="39"/>
      <c r="ACF10" s="39"/>
      <c r="ACG10" s="39"/>
      <c r="ACH10" s="39"/>
      <c r="ACI10" s="39"/>
      <c r="ACJ10" s="39"/>
      <c r="ACK10" s="39"/>
      <c r="ACL10" s="39"/>
      <c r="ACM10" s="39"/>
      <c r="ACN10" s="39"/>
      <c r="ACO10" s="39"/>
      <c r="ACP10" s="39"/>
      <c r="ACQ10" s="39"/>
      <c r="ACR10" s="39"/>
      <c r="ACS10" s="39"/>
      <c r="ACT10" s="39"/>
      <c r="ACU10" s="39"/>
      <c r="ACV10" s="39"/>
      <c r="ACW10" s="39"/>
      <c r="ACX10" s="39"/>
      <c r="ACY10" s="39"/>
      <c r="ACZ10" s="39"/>
      <c r="ADA10" s="39"/>
      <c r="ADB10" s="39"/>
      <c r="ADC10" s="39"/>
      <c r="ADD10" s="39"/>
      <c r="ADE10" s="39"/>
      <c r="ADF10" s="39"/>
      <c r="ADG10" s="39"/>
      <c r="ADH10" s="39"/>
      <c r="ADI10" s="39"/>
      <c r="ADJ10" s="39"/>
      <c r="ADK10" s="39"/>
      <c r="ADL10" s="39"/>
      <c r="ADM10" s="39"/>
      <c r="ADN10" s="39"/>
      <c r="ADO10" s="39"/>
      <c r="ADP10" s="39"/>
      <c r="ADQ10" s="39"/>
      <c r="ADR10" s="39"/>
      <c r="ADS10" s="39"/>
      <c r="ADT10" s="39"/>
      <c r="ADU10" s="39"/>
      <c r="ADV10" s="39"/>
      <c r="ADW10" s="39"/>
      <c r="ADX10" s="39"/>
      <c r="ADY10" s="39"/>
      <c r="ADZ10" s="39"/>
      <c r="AEA10" s="39"/>
      <c r="AEB10" s="39"/>
      <c r="AEC10" s="39"/>
      <c r="AED10" s="39"/>
      <c r="AEE10" s="39"/>
      <c r="AEF10" s="39"/>
      <c r="AEG10" s="39"/>
      <c r="AEH10" s="39"/>
      <c r="AEI10" s="39"/>
      <c r="AEJ10" s="39"/>
      <c r="AEK10" s="39"/>
      <c r="AEL10" s="39"/>
      <c r="AEM10" s="39"/>
      <c r="AEN10" s="39"/>
      <c r="AEO10" s="39"/>
      <c r="AEP10" s="39"/>
      <c r="AEQ10" s="39"/>
      <c r="AER10" s="39"/>
      <c r="AES10" s="39"/>
      <c r="AET10" s="39"/>
      <c r="AEU10" s="39"/>
      <c r="AEV10" s="39"/>
      <c r="AEW10" s="39"/>
      <c r="AEX10" s="39"/>
      <c r="AEY10" s="39"/>
      <c r="AEZ10" s="39"/>
      <c r="AFA10" s="39"/>
      <c r="AFB10" s="39"/>
      <c r="AFC10" s="39"/>
      <c r="AFD10" s="39"/>
      <c r="AFE10" s="39"/>
      <c r="AFF10" s="39"/>
      <c r="AFG10" s="39"/>
      <c r="AFH10" s="39"/>
      <c r="AFI10" s="39"/>
      <c r="AFJ10" s="39"/>
      <c r="AFK10" s="39"/>
      <c r="AFL10" s="39"/>
      <c r="AFM10" s="39"/>
      <c r="AFN10" s="39"/>
      <c r="AFO10" s="39"/>
      <c r="AFP10" s="39"/>
      <c r="AFQ10" s="39"/>
      <c r="AFR10" s="39"/>
      <c r="AFS10" s="39"/>
      <c r="AFT10" s="39"/>
      <c r="AFU10" s="39"/>
      <c r="AFV10" s="39"/>
      <c r="AFW10" s="39"/>
      <c r="AFX10" s="39"/>
      <c r="AFY10" s="39"/>
      <c r="AFZ10" s="39"/>
      <c r="AGA10" s="39"/>
      <c r="AGB10" s="39"/>
      <c r="AGC10" s="39"/>
      <c r="AGD10" s="39"/>
      <c r="AGE10" s="39"/>
      <c r="AGF10" s="39"/>
      <c r="AGG10" s="39"/>
      <c r="AGH10" s="39"/>
      <c r="AGI10" s="39"/>
      <c r="AGJ10" s="39"/>
      <c r="AGK10" s="39"/>
      <c r="AGL10" s="39"/>
      <c r="AGM10" s="39"/>
      <c r="AGN10" s="39"/>
      <c r="AGO10" s="39"/>
      <c r="AGP10" s="39"/>
      <c r="AGQ10" s="39"/>
      <c r="AGR10" s="39"/>
      <c r="AGS10" s="39"/>
      <c r="AGT10" s="39"/>
      <c r="AGU10" s="39"/>
      <c r="AGV10" s="39"/>
      <c r="AGW10" s="39"/>
      <c r="AGX10" s="39"/>
      <c r="AGY10" s="39"/>
      <c r="AGZ10" s="39"/>
      <c r="AHA10" s="39"/>
      <c r="AHB10" s="39"/>
      <c r="AHC10" s="39"/>
      <c r="AHD10" s="39"/>
      <c r="AHE10" s="39"/>
      <c r="AHF10" s="39"/>
      <c r="AHG10" s="39"/>
      <c r="AHH10" s="39"/>
      <c r="AHI10" s="39"/>
      <c r="AHJ10" s="39"/>
      <c r="AHK10" s="39"/>
      <c r="AHL10" s="39"/>
      <c r="AHM10" s="39"/>
      <c r="AHN10" s="39"/>
      <c r="AHO10" s="39"/>
      <c r="AHP10" s="39"/>
      <c r="AHQ10" s="39"/>
      <c r="AHR10" s="39"/>
      <c r="AHS10" s="39"/>
      <c r="AHT10" s="39"/>
      <c r="AHU10" s="39"/>
      <c r="AHV10" s="39"/>
      <c r="AHW10" s="39"/>
      <c r="AHX10" s="39"/>
      <c r="AHY10" s="39"/>
      <c r="AHZ10" s="39"/>
      <c r="AIA10" s="39"/>
      <c r="AIB10" s="39"/>
      <c r="AIC10" s="39"/>
      <c r="AID10" s="39"/>
      <c r="AIE10" s="39"/>
      <c r="AIF10" s="39"/>
      <c r="AIG10" s="39"/>
      <c r="AIH10" s="39"/>
      <c r="AII10" s="39"/>
      <c r="AIJ10" s="39"/>
      <c r="AIK10" s="39"/>
      <c r="AIL10" s="39"/>
      <c r="AIM10" s="39"/>
      <c r="AIN10" s="39"/>
      <c r="AIO10" s="39"/>
      <c r="AIP10" s="39"/>
      <c r="AIQ10" s="39"/>
      <c r="AIR10" s="39"/>
      <c r="AIS10" s="39"/>
      <c r="AIT10" s="39"/>
      <c r="AIU10" s="39"/>
      <c r="AIV10" s="39"/>
      <c r="AIW10" s="39"/>
      <c r="AIX10" s="39"/>
      <c r="AIY10" s="39"/>
      <c r="AIZ10" s="39"/>
      <c r="AJA10" s="39"/>
      <c r="AJB10" s="39"/>
      <c r="AJC10" s="39"/>
      <c r="AJD10" s="39"/>
      <c r="AJE10" s="39"/>
      <c r="AJF10" s="39"/>
      <c r="AJG10" s="39"/>
      <c r="AJH10" s="39"/>
      <c r="AJI10" s="39"/>
      <c r="AJJ10" s="39"/>
      <c r="AJK10" s="39"/>
      <c r="AJL10" s="39"/>
      <c r="AJM10" s="39"/>
      <c r="AJN10" s="39"/>
      <c r="AJO10" s="39"/>
      <c r="AJP10" s="39"/>
      <c r="AJQ10" s="39"/>
      <c r="AJR10" s="39"/>
      <c r="AJS10" s="39"/>
      <c r="AJT10" s="39"/>
      <c r="AJU10" s="39"/>
      <c r="AJV10" s="39"/>
      <c r="AJW10" s="39"/>
      <c r="AJX10" s="39"/>
      <c r="AJY10" s="39"/>
      <c r="AJZ10" s="39"/>
      <c r="AKA10" s="39"/>
      <c r="AKB10" s="39"/>
      <c r="AKC10" s="39"/>
      <c r="AKD10" s="39"/>
      <c r="AKE10" s="39"/>
      <c r="AKF10" s="39"/>
      <c r="AKG10" s="39"/>
      <c r="AKH10" s="39"/>
      <c r="AKI10" s="39"/>
      <c r="AKJ10" s="39"/>
      <c r="AKK10" s="39"/>
      <c r="AKL10" s="39"/>
      <c r="AKM10" s="39"/>
      <c r="AKN10" s="39"/>
      <c r="AKO10" s="39"/>
      <c r="AKP10" s="39"/>
      <c r="AKQ10" s="39"/>
      <c r="AKR10" s="39"/>
      <c r="AKS10" s="39"/>
      <c r="AKT10" s="39"/>
      <c r="AKU10" s="39"/>
      <c r="AKV10" s="39"/>
      <c r="AKW10" s="39"/>
      <c r="AKX10" s="39"/>
      <c r="AKY10" s="39"/>
      <c r="AKZ10" s="39"/>
      <c r="ALA10" s="39"/>
      <c r="ALB10" s="39"/>
      <c r="ALC10" s="39"/>
      <c r="ALD10" s="39"/>
      <c r="ALE10" s="39"/>
      <c r="ALF10" s="39"/>
      <c r="ALG10" s="39"/>
      <c r="ALH10" s="39"/>
      <c r="ALI10" s="39"/>
      <c r="ALJ10" s="39"/>
      <c r="ALK10" s="39"/>
      <c r="ALL10" s="39"/>
      <c r="ALM10" s="39"/>
      <c r="ALN10" s="39"/>
      <c r="ALO10" s="39"/>
      <c r="ALP10" s="39"/>
      <c r="ALQ10" s="39"/>
      <c r="ALR10" s="39"/>
      <c r="ALS10" s="39"/>
      <c r="ALT10" s="39"/>
      <c r="ALU10" s="39"/>
      <c r="ALV10" s="39"/>
      <c r="ALW10" s="39"/>
      <c r="ALX10" s="39"/>
      <c r="ALY10" s="39"/>
      <c r="ALZ10" s="39"/>
      <c r="AMA10" s="39"/>
      <c r="AMB10" s="39"/>
      <c r="AMC10" s="39"/>
      <c r="AMD10" s="39"/>
      <c r="AME10" s="39"/>
      <c r="AMF10" s="39"/>
    </row>
    <row r="11" spans="1:1024" s="37" customFormat="1" ht="20.100000000000001" customHeight="1" x14ac:dyDescent="0.3">
      <c r="A11" s="39" t="s">
        <v>1302</v>
      </c>
      <c r="B11" s="39" t="s">
        <v>1377</v>
      </c>
      <c r="C11" s="61" t="s">
        <v>9</v>
      </c>
      <c r="D11" s="37" t="s">
        <v>9</v>
      </c>
      <c r="E11" s="39" t="s">
        <v>1378</v>
      </c>
      <c r="F11" s="67">
        <v>0</v>
      </c>
      <c r="G11" s="14">
        <v>0</v>
      </c>
      <c r="H11" s="14">
        <v>0</v>
      </c>
      <c r="I11" s="39">
        <v>0</v>
      </c>
      <c r="J11" s="39"/>
      <c r="K11" s="46" t="e">
        <f>IF(ISNUMBER(SEARCH("MK_", A11)), IF(ISNUMBER(SEARCH("1", A11)), 1, IF(ISNUMBER(SEARCH("2", A11)), 2, IF(ISNUMBER(SEARCH("3", A11)), 3, IF(ISNUMBER(SEARCH("4", A11)), 4, IF(ISNUMBER(SEARCH("5", A11)), 5, "-"))))),#REF!)</f>
        <v>#REF!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  <c r="IW11" s="39"/>
      <c r="IX11" s="39"/>
      <c r="IY11" s="39"/>
      <c r="IZ11" s="39"/>
      <c r="JA11" s="39"/>
      <c r="JB11" s="39"/>
      <c r="JC11" s="39"/>
      <c r="JD11" s="39"/>
      <c r="JE11" s="39"/>
      <c r="JF11" s="39"/>
      <c r="JG11" s="39"/>
      <c r="JH11" s="39"/>
      <c r="JI11" s="39"/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39"/>
      <c r="KK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  <c r="KV11" s="39"/>
      <c r="KW11" s="39"/>
      <c r="KX11" s="39"/>
      <c r="KY11" s="39"/>
      <c r="KZ11" s="39"/>
      <c r="LA11" s="39"/>
      <c r="LB11" s="39"/>
      <c r="LC11" s="39"/>
      <c r="LD11" s="39"/>
      <c r="LE11" s="39"/>
      <c r="LF11" s="39"/>
      <c r="LG11" s="39"/>
      <c r="LH11" s="39"/>
      <c r="LI11" s="39"/>
      <c r="LJ11" s="39"/>
      <c r="LK11" s="39"/>
      <c r="LL11" s="39"/>
      <c r="LM11" s="39"/>
      <c r="LN11" s="39"/>
      <c r="LO11" s="39"/>
      <c r="LP11" s="39"/>
      <c r="LQ11" s="39"/>
      <c r="LR11" s="39"/>
      <c r="LS11" s="39"/>
      <c r="LT11" s="39"/>
      <c r="LU11" s="39"/>
      <c r="LV11" s="39"/>
      <c r="LW11" s="39"/>
      <c r="LX11" s="39"/>
      <c r="LY11" s="39"/>
      <c r="LZ11" s="39"/>
      <c r="MA11" s="39"/>
      <c r="MB11" s="39"/>
      <c r="MC11" s="39"/>
      <c r="MD11" s="39"/>
      <c r="ME11" s="39"/>
      <c r="MF11" s="39"/>
      <c r="MG11" s="39"/>
      <c r="MH11" s="39"/>
      <c r="MI11" s="39"/>
      <c r="MJ11" s="39"/>
      <c r="MK11" s="39"/>
      <c r="ML11" s="39"/>
      <c r="MM11" s="39"/>
      <c r="MN11" s="39"/>
      <c r="MO11" s="39"/>
      <c r="MP11" s="39"/>
      <c r="MQ11" s="39"/>
      <c r="MR11" s="39"/>
      <c r="MS11" s="39"/>
      <c r="MT11" s="39"/>
      <c r="MU11" s="39"/>
      <c r="MV11" s="39"/>
      <c r="MW11" s="39"/>
      <c r="MX11" s="39"/>
      <c r="MY11" s="39"/>
      <c r="MZ11" s="39"/>
      <c r="NA11" s="39"/>
      <c r="NB11" s="39"/>
      <c r="NC11" s="39"/>
      <c r="ND11" s="39"/>
      <c r="NE11" s="39"/>
      <c r="NF11" s="39"/>
      <c r="NG11" s="39"/>
      <c r="NH11" s="39"/>
      <c r="NI11" s="39"/>
      <c r="NJ11" s="39"/>
      <c r="NK11" s="39"/>
      <c r="NL11" s="39"/>
      <c r="NM11" s="39"/>
      <c r="NN11" s="39"/>
      <c r="NO11" s="39"/>
      <c r="NP11" s="39"/>
      <c r="NQ11" s="39"/>
      <c r="NR11" s="39"/>
      <c r="NS11" s="39"/>
      <c r="NT11" s="39"/>
      <c r="NU11" s="39"/>
      <c r="NV11" s="39"/>
      <c r="NW11" s="39"/>
      <c r="NX11" s="39"/>
      <c r="NY11" s="39"/>
      <c r="NZ11" s="39"/>
      <c r="OA11" s="39"/>
      <c r="OB11" s="39"/>
      <c r="OC11" s="39"/>
      <c r="OD11" s="39"/>
      <c r="OE11" s="39"/>
      <c r="OF11" s="39"/>
      <c r="OG11" s="39"/>
      <c r="OH11" s="39"/>
      <c r="OI11" s="39"/>
      <c r="OJ11" s="39"/>
      <c r="OK11" s="39"/>
      <c r="OL11" s="39"/>
      <c r="OM11" s="39"/>
      <c r="ON11" s="39"/>
      <c r="OO11" s="39"/>
      <c r="OP11" s="39"/>
      <c r="OQ11" s="39"/>
      <c r="OR11" s="39"/>
      <c r="OS11" s="39"/>
      <c r="OT11" s="39"/>
      <c r="OU11" s="39"/>
      <c r="OV11" s="39"/>
      <c r="OW11" s="39"/>
      <c r="OX11" s="39"/>
      <c r="OY11" s="39"/>
      <c r="OZ11" s="39"/>
      <c r="PA11" s="39"/>
      <c r="PB11" s="39"/>
      <c r="PC11" s="39"/>
      <c r="PD11" s="39"/>
      <c r="PE11" s="39"/>
      <c r="PF11" s="39"/>
      <c r="PG11" s="39"/>
      <c r="PH11" s="39"/>
      <c r="PI11" s="39"/>
      <c r="PJ11" s="39"/>
      <c r="PK11" s="39"/>
      <c r="PL11" s="39"/>
      <c r="PM11" s="39"/>
      <c r="PN11" s="39"/>
      <c r="PO11" s="39"/>
      <c r="PP11" s="39"/>
      <c r="PQ11" s="39"/>
      <c r="PR11" s="39"/>
      <c r="PS11" s="39"/>
      <c r="PT11" s="39"/>
      <c r="PU11" s="39"/>
      <c r="PV11" s="39"/>
      <c r="PW11" s="39"/>
      <c r="PX11" s="39"/>
      <c r="PY11" s="39"/>
      <c r="PZ11" s="39"/>
      <c r="QA11" s="39"/>
      <c r="QB11" s="39"/>
      <c r="QC11" s="39"/>
      <c r="QD11" s="39"/>
      <c r="QE11" s="39"/>
      <c r="QF11" s="39"/>
      <c r="QG11" s="39"/>
      <c r="QH11" s="39"/>
      <c r="QI11" s="39"/>
      <c r="QJ11" s="39"/>
      <c r="QK11" s="39"/>
      <c r="QL11" s="39"/>
      <c r="QM11" s="39"/>
      <c r="QN11" s="39"/>
      <c r="QO11" s="39"/>
      <c r="QP11" s="39"/>
      <c r="QQ11" s="39"/>
      <c r="QR11" s="39"/>
      <c r="QS11" s="39"/>
      <c r="QT11" s="39"/>
      <c r="QU11" s="39"/>
      <c r="QV11" s="39"/>
      <c r="QW11" s="39"/>
      <c r="QX11" s="39"/>
      <c r="QY11" s="39"/>
      <c r="QZ11" s="39"/>
      <c r="RA11" s="39"/>
      <c r="RB11" s="39"/>
      <c r="RC11" s="39"/>
      <c r="RD11" s="39"/>
      <c r="RE11" s="39"/>
      <c r="RF11" s="39"/>
      <c r="RG11" s="39"/>
      <c r="RH11" s="39"/>
      <c r="RI11" s="39"/>
      <c r="RJ11" s="39"/>
      <c r="RK11" s="39"/>
      <c r="RL11" s="39"/>
      <c r="RM11" s="39"/>
      <c r="RN11" s="39"/>
      <c r="RO11" s="39"/>
      <c r="RP11" s="39"/>
      <c r="RQ11" s="39"/>
      <c r="RR11" s="39"/>
      <c r="RS11" s="39"/>
      <c r="RT11" s="39"/>
      <c r="RU11" s="39"/>
      <c r="RV11" s="39"/>
      <c r="RW11" s="39"/>
      <c r="RX11" s="39"/>
      <c r="RY11" s="39"/>
      <c r="RZ11" s="39"/>
      <c r="SA11" s="39"/>
      <c r="SB11" s="39"/>
      <c r="SC11" s="39"/>
      <c r="SD11" s="39"/>
      <c r="SE11" s="39"/>
      <c r="SF11" s="39"/>
      <c r="SG11" s="39"/>
      <c r="SH11" s="39"/>
      <c r="SI11" s="39"/>
      <c r="SJ11" s="39"/>
      <c r="SK11" s="39"/>
      <c r="SL11" s="39"/>
      <c r="SM11" s="39"/>
      <c r="SN11" s="39"/>
      <c r="SO11" s="39"/>
      <c r="SP11" s="39"/>
      <c r="SQ11" s="39"/>
      <c r="SR11" s="39"/>
      <c r="SS11" s="39"/>
      <c r="ST11" s="39"/>
      <c r="SU11" s="39"/>
      <c r="SV11" s="39"/>
      <c r="SW11" s="39"/>
      <c r="SX11" s="39"/>
      <c r="SY11" s="39"/>
      <c r="SZ11" s="39"/>
      <c r="TA11" s="39"/>
      <c r="TB11" s="39"/>
      <c r="TC11" s="39"/>
      <c r="TD11" s="39"/>
      <c r="TE11" s="39"/>
      <c r="TF11" s="39"/>
      <c r="TG11" s="39"/>
      <c r="TH11" s="39"/>
      <c r="TI11" s="39"/>
      <c r="TJ11" s="39"/>
      <c r="TK11" s="39"/>
      <c r="TL11" s="39"/>
      <c r="TM11" s="39"/>
      <c r="TN11" s="39"/>
      <c r="TO11" s="39"/>
      <c r="TP11" s="39"/>
      <c r="TQ11" s="39"/>
      <c r="TR11" s="39"/>
      <c r="TS11" s="39"/>
      <c r="TT11" s="39"/>
      <c r="TU11" s="39"/>
      <c r="TV11" s="39"/>
      <c r="TW11" s="39"/>
      <c r="TX11" s="39"/>
      <c r="TY11" s="39"/>
      <c r="TZ11" s="39"/>
      <c r="UA11" s="39"/>
      <c r="UB11" s="39"/>
      <c r="UC11" s="39"/>
      <c r="UD11" s="39"/>
      <c r="UE11" s="39"/>
      <c r="UF11" s="39"/>
      <c r="UG11" s="39"/>
      <c r="UH11" s="39"/>
      <c r="UI11" s="39"/>
      <c r="UJ11" s="39"/>
      <c r="UK11" s="39"/>
      <c r="UL11" s="39"/>
      <c r="UM11" s="39"/>
      <c r="UN11" s="39"/>
      <c r="UO11" s="39"/>
      <c r="UP11" s="39"/>
      <c r="UQ11" s="39"/>
      <c r="UR11" s="39"/>
      <c r="US11" s="39"/>
      <c r="UT11" s="39"/>
      <c r="UU11" s="39"/>
      <c r="UV11" s="39"/>
      <c r="UW11" s="39"/>
      <c r="UX11" s="39"/>
      <c r="UY11" s="39"/>
      <c r="UZ11" s="39"/>
      <c r="VA11" s="39"/>
      <c r="VB11" s="39"/>
      <c r="VC11" s="39"/>
      <c r="VD11" s="39"/>
      <c r="VE11" s="39"/>
      <c r="VF11" s="39"/>
      <c r="VG11" s="39"/>
      <c r="VH11" s="39"/>
      <c r="VI11" s="39"/>
      <c r="VJ11" s="39"/>
      <c r="VK11" s="39"/>
      <c r="VL11" s="39"/>
      <c r="VM11" s="39"/>
      <c r="VN11" s="39"/>
      <c r="VO11" s="39"/>
      <c r="VP11" s="39"/>
      <c r="VQ11" s="39"/>
      <c r="VR11" s="39"/>
      <c r="VS11" s="39"/>
      <c r="VT11" s="39"/>
      <c r="VU11" s="39"/>
      <c r="VV11" s="39"/>
      <c r="VW11" s="39"/>
      <c r="VX11" s="39"/>
      <c r="VY11" s="39"/>
      <c r="VZ11" s="39"/>
      <c r="WA11" s="39"/>
      <c r="WB11" s="39"/>
      <c r="WC11" s="39"/>
      <c r="WD11" s="39"/>
      <c r="WE11" s="39"/>
      <c r="WF11" s="39"/>
      <c r="WG11" s="39"/>
      <c r="WH11" s="39"/>
      <c r="WI11" s="39"/>
      <c r="WJ11" s="39"/>
      <c r="WK11" s="39"/>
      <c r="WL11" s="39"/>
      <c r="WM11" s="39"/>
      <c r="WN11" s="39"/>
      <c r="WO11" s="39"/>
      <c r="WP11" s="39"/>
      <c r="WQ11" s="39"/>
      <c r="WR11" s="39"/>
      <c r="WS11" s="39"/>
      <c r="WT11" s="39"/>
      <c r="WU11" s="39"/>
      <c r="WV11" s="39"/>
      <c r="WW11" s="39"/>
      <c r="WX11" s="39"/>
      <c r="WY11" s="39"/>
      <c r="WZ11" s="39"/>
      <c r="XA11" s="39"/>
      <c r="XB11" s="39"/>
      <c r="XC11" s="39"/>
      <c r="XD11" s="39"/>
      <c r="XE11" s="39"/>
      <c r="XF11" s="39"/>
      <c r="XG11" s="39"/>
      <c r="XH11" s="39"/>
      <c r="XI11" s="39"/>
      <c r="XJ11" s="39"/>
      <c r="XK11" s="39"/>
      <c r="XL11" s="39"/>
      <c r="XM11" s="39"/>
      <c r="XN11" s="39"/>
      <c r="XO11" s="39"/>
      <c r="XP11" s="39"/>
      <c r="XQ11" s="39"/>
      <c r="XR11" s="39"/>
      <c r="XS11" s="39"/>
      <c r="XT11" s="39"/>
      <c r="XU11" s="39"/>
      <c r="XV11" s="39"/>
      <c r="XW11" s="39"/>
      <c r="XX11" s="39"/>
      <c r="XY11" s="39"/>
      <c r="XZ11" s="39"/>
      <c r="YA11" s="39"/>
      <c r="YB11" s="39"/>
      <c r="YC11" s="39"/>
      <c r="YD11" s="39"/>
      <c r="YE11" s="39"/>
      <c r="YF11" s="39"/>
      <c r="YG11" s="39"/>
      <c r="YH11" s="39"/>
      <c r="YI11" s="39"/>
      <c r="YJ11" s="39"/>
      <c r="YK11" s="39"/>
      <c r="YL11" s="39"/>
      <c r="YM11" s="39"/>
      <c r="YN11" s="39"/>
      <c r="YO11" s="39"/>
      <c r="YP11" s="39"/>
      <c r="YQ11" s="39"/>
      <c r="YR11" s="39"/>
      <c r="YS11" s="39"/>
      <c r="YT11" s="39"/>
      <c r="YU11" s="39"/>
      <c r="YV11" s="39"/>
      <c r="YW11" s="39"/>
      <c r="YX11" s="39"/>
      <c r="YY11" s="39"/>
      <c r="YZ11" s="39"/>
      <c r="ZA11" s="39"/>
      <c r="ZB11" s="39"/>
      <c r="ZC11" s="39"/>
      <c r="ZD11" s="39"/>
      <c r="ZE11" s="39"/>
      <c r="ZF11" s="39"/>
      <c r="ZG11" s="39"/>
      <c r="ZH11" s="39"/>
      <c r="ZI11" s="39"/>
      <c r="ZJ11" s="39"/>
      <c r="ZK11" s="39"/>
      <c r="ZL11" s="39"/>
      <c r="ZM11" s="39"/>
      <c r="ZN11" s="39"/>
      <c r="ZO11" s="39"/>
      <c r="ZP11" s="39"/>
      <c r="ZQ11" s="39"/>
      <c r="ZR11" s="39"/>
      <c r="ZS11" s="39"/>
      <c r="ZT11" s="39"/>
      <c r="ZU11" s="39"/>
      <c r="ZV11" s="39"/>
      <c r="ZW11" s="39"/>
      <c r="ZX11" s="39"/>
      <c r="ZY11" s="39"/>
      <c r="ZZ11" s="39"/>
      <c r="AAA11" s="39"/>
      <c r="AAB11" s="39"/>
      <c r="AAC11" s="39"/>
      <c r="AAD11" s="39"/>
      <c r="AAE11" s="39"/>
      <c r="AAF11" s="39"/>
      <c r="AAG11" s="39"/>
      <c r="AAH11" s="39"/>
      <c r="AAI11" s="39"/>
      <c r="AAJ11" s="39"/>
      <c r="AAK11" s="39"/>
      <c r="AAL11" s="39"/>
      <c r="AAM11" s="39"/>
      <c r="AAN11" s="39"/>
      <c r="AAO11" s="39"/>
      <c r="AAP11" s="39"/>
      <c r="AAQ11" s="39"/>
      <c r="AAR11" s="39"/>
      <c r="AAS11" s="39"/>
      <c r="AAT11" s="39"/>
      <c r="AAU11" s="39"/>
      <c r="AAV11" s="39"/>
      <c r="AAW11" s="39"/>
      <c r="AAX11" s="39"/>
      <c r="AAY11" s="39"/>
      <c r="AAZ11" s="39"/>
      <c r="ABA11" s="39"/>
      <c r="ABB11" s="39"/>
      <c r="ABC11" s="39"/>
      <c r="ABD11" s="39"/>
      <c r="ABE11" s="39"/>
      <c r="ABF11" s="39"/>
      <c r="ABG11" s="39"/>
      <c r="ABH11" s="39"/>
      <c r="ABI11" s="39"/>
      <c r="ABJ11" s="39"/>
      <c r="ABK11" s="39"/>
      <c r="ABL11" s="39"/>
      <c r="ABM11" s="39"/>
      <c r="ABN11" s="39"/>
      <c r="ABO11" s="39"/>
      <c r="ABP11" s="39"/>
      <c r="ABQ11" s="39"/>
      <c r="ABR11" s="39"/>
      <c r="ABS11" s="39"/>
      <c r="ABT11" s="39"/>
      <c r="ABU11" s="39"/>
      <c r="ABV11" s="39"/>
      <c r="ABW11" s="39"/>
      <c r="ABX11" s="39"/>
      <c r="ABY11" s="39"/>
      <c r="ABZ11" s="39"/>
      <c r="ACA11" s="39"/>
      <c r="ACB11" s="39"/>
      <c r="ACC11" s="39"/>
      <c r="ACD11" s="39"/>
      <c r="ACE11" s="39"/>
      <c r="ACF11" s="39"/>
      <c r="ACG11" s="39"/>
      <c r="ACH11" s="39"/>
      <c r="ACI11" s="39"/>
      <c r="ACJ11" s="39"/>
      <c r="ACK11" s="39"/>
      <c r="ACL11" s="39"/>
      <c r="ACM11" s="39"/>
      <c r="ACN11" s="39"/>
      <c r="ACO11" s="39"/>
      <c r="ACP11" s="39"/>
      <c r="ACQ11" s="39"/>
      <c r="ACR11" s="39"/>
      <c r="ACS11" s="39"/>
      <c r="ACT11" s="39"/>
      <c r="ACU11" s="39"/>
      <c r="ACV11" s="39"/>
      <c r="ACW11" s="39"/>
      <c r="ACX11" s="39"/>
      <c r="ACY11" s="39"/>
      <c r="ACZ11" s="39"/>
      <c r="ADA11" s="39"/>
      <c r="ADB11" s="39"/>
      <c r="ADC11" s="39"/>
      <c r="ADD11" s="39"/>
      <c r="ADE11" s="39"/>
      <c r="ADF11" s="39"/>
      <c r="ADG11" s="39"/>
      <c r="ADH11" s="39"/>
      <c r="ADI11" s="39"/>
      <c r="ADJ11" s="39"/>
      <c r="ADK11" s="39"/>
      <c r="ADL11" s="39"/>
      <c r="ADM11" s="39"/>
      <c r="ADN11" s="39"/>
      <c r="ADO11" s="39"/>
      <c r="ADP11" s="39"/>
      <c r="ADQ11" s="39"/>
      <c r="ADR11" s="39"/>
      <c r="ADS11" s="39"/>
      <c r="ADT11" s="39"/>
      <c r="ADU11" s="39"/>
      <c r="ADV11" s="39"/>
      <c r="ADW11" s="39"/>
      <c r="ADX11" s="39"/>
      <c r="ADY11" s="39"/>
      <c r="ADZ11" s="39"/>
      <c r="AEA11" s="39"/>
      <c r="AEB11" s="39"/>
      <c r="AEC11" s="39"/>
      <c r="AED11" s="39"/>
      <c r="AEE11" s="39"/>
      <c r="AEF11" s="39"/>
      <c r="AEG11" s="39"/>
      <c r="AEH11" s="39"/>
      <c r="AEI11" s="39"/>
      <c r="AEJ11" s="39"/>
      <c r="AEK11" s="39"/>
      <c r="AEL11" s="39"/>
      <c r="AEM11" s="39"/>
      <c r="AEN11" s="39"/>
      <c r="AEO11" s="39"/>
      <c r="AEP11" s="39"/>
      <c r="AEQ11" s="39"/>
      <c r="AER11" s="39"/>
      <c r="AES11" s="39"/>
      <c r="AET11" s="39"/>
      <c r="AEU11" s="39"/>
      <c r="AEV11" s="39"/>
      <c r="AEW11" s="39"/>
      <c r="AEX11" s="39"/>
      <c r="AEY11" s="39"/>
      <c r="AEZ11" s="39"/>
      <c r="AFA11" s="39"/>
      <c r="AFB11" s="39"/>
      <c r="AFC11" s="39"/>
      <c r="AFD11" s="39"/>
      <c r="AFE11" s="39"/>
      <c r="AFF11" s="39"/>
      <c r="AFG11" s="39"/>
      <c r="AFH11" s="39"/>
      <c r="AFI11" s="39"/>
      <c r="AFJ11" s="39"/>
      <c r="AFK11" s="39"/>
      <c r="AFL11" s="39"/>
      <c r="AFM11" s="39"/>
      <c r="AFN11" s="39"/>
      <c r="AFO11" s="39"/>
      <c r="AFP11" s="39"/>
      <c r="AFQ11" s="39"/>
      <c r="AFR11" s="39"/>
      <c r="AFS11" s="39"/>
      <c r="AFT11" s="39"/>
      <c r="AFU11" s="39"/>
      <c r="AFV11" s="39"/>
      <c r="AFW11" s="39"/>
      <c r="AFX11" s="39"/>
      <c r="AFY11" s="39"/>
      <c r="AFZ11" s="39"/>
      <c r="AGA11" s="39"/>
      <c r="AGB11" s="39"/>
      <c r="AGC11" s="39"/>
      <c r="AGD11" s="39"/>
      <c r="AGE11" s="39"/>
      <c r="AGF11" s="39"/>
      <c r="AGG11" s="39"/>
      <c r="AGH11" s="39"/>
      <c r="AGI11" s="39"/>
      <c r="AGJ11" s="39"/>
      <c r="AGK11" s="39"/>
      <c r="AGL11" s="39"/>
      <c r="AGM11" s="39"/>
      <c r="AGN11" s="39"/>
      <c r="AGO11" s="39"/>
      <c r="AGP11" s="39"/>
      <c r="AGQ11" s="39"/>
      <c r="AGR11" s="39"/>
      <c r="AGS11" s="39"/>
      <c r="AGT11" s="39"/>
      <c r="AGU11" s="39"/>
      <c r="AGV11" s="39"/>
      <c r="AGW11" s="39"/>
      <c r="AGX11" s="39"/>
      <c r="AGY11" s="39"/>
      <c r="AGZ11" s="39"/>
      <c r="AHA11" s="39"/>
      <c r="AHB11" s="39"/>
      <c r="AHC11" s="39"/>
      <c r="AHD11" s="39"/>
      <c r="AHE11" s="39"/>
      <c r="AHF11" s="39"/>
      <c r="AHG11" s="39"/>
      <c r="AHH11" s="39"/>
      <c r="AHI11" s="39"/>
      <c r="AHJ11" s="39"/>
      <c r="AHK11" s="39"/>
      <c r="AHL11" s="39"/>
      <c r="AHM11" s="39"/>
      <c r="AHN11" s="39"/>
      <c r="AHO11" s="39"/>
      <c r="AHP11" s="39"/>
      <c r="AHQ11" s="39"/>
      <c r="AHR11" s="39"/>
      <c r="AHS11" s="39"/>
      <c r="AHT11" s="39"/>
      <c r="AHU11" s="39"/>
      <c r="AHV11" s="39"/>
      <c r="AHW11" s="39"/>
      <c r="AHX11" s="39"/>
      <c r="AHY11" s="39"/>
      <c r="AHZ11" s="39"/>
      <c r="AIA11" s="39"/>
      <c r="AIB11" s="39"/>
      <c r="AIC11" s="39"/>
      <c r="AID11" s="39"/>
      <c r="AIE11" s="39"/>
      <c r="AIF11" s="39"/>
      <c r="AIG11" s="39"/>
      <c r="AIH11" s="39"/>
      <c r="AII11" s="39"/>
      <c r="AIJ11" s="39"/>
      <c r="AIK11" s="39"/>
      <c r="AIL11" s="39"/>
      <c r="AIM11" s="39"/>
      <c r="AIN11" s="39"/>
      <c r="AIO11" s="39"/>
      <c r="AIP11" s="39"/>
      <c r="AIQ11" s="39"/>
      <c r="AIR11" s="39"/>
      <c r="AIS11" s="39"/>
      <c r="AIT11" s="39"/>
      <c r="AIU11" s="39"/>
      <c r="AIV11" s="39"/>
      <c r="AIW11" s="39"/>
      <c r="AIX11" s="39"/>
      <c r="AIY11" s="39"/>
      <c r="AIZ11" s="39"/>
      <c r="AJA11" s="39"/>
      <c r="AJB11" s="39"/>
      <c r="AJC11" s="39"/>
      <c r="AJD11" s="39"/>
      <c r="AJE11" s="39"/>
      <c r="AJF11" s="39"/>
      <c r="AJG11" s="39"/>
      <c r="AJH11" s="39"/>
      <c r="AJI11" s="39"/>
      <c r="AJJ11" s="39"/>
      <c r="AJK11" s="39"/>
      <c r="AJL11" s="39"/>
      <c r="AJM11" s="39"/>
      <c r="AJN11" s="39"/>
      <c r="AJO11" s="39"/>
      <c r="AJP11" s="39"/>
      <c r="AJQ11" s="39"/>
      <c r="AJR11" s="39"/>
      <c r="AJS11" s="39"/>
      <c r="AJT11" s="39"/>
      <c r="AJU11" s="39"/>
      <c r="AJV11" s="39"/>
      <c r="AJW11" s="39"/>
      <c r="AJX11" s="39"/>
      <c r="AJY11" s="39"/>
      <c r="AJZ11" s="39"/>
      <c r="AKA11" s="39"/>
      <c r="AKB11" s="39"/>
      <c r="AKC11" s="39"/>
      <c r="AKD11" s="39"/>
      <c r="AKE11" s="39"/>
      <c r="AKF11" s="39"/>
      <c r="AKG11" s="39"/>
      <c r="AKH11" s="39"/>
      <c r="AKI11" s="39"/>
      <c r="AKJ11" s="39"/>
      <c r="AKK11" s="39"/>
      <c r="AKL11" s="39"/>
      <c r="AKM11" s="39"/>
      <c r="AKN11" s="39"/>
      <c r="AKO11" s="39"/>
      <c r="AKP11" s="39"/>
      <c r="AKQ11" s="39"/>
      <c r="AKR11" s="39"/>
      <c r="AKS11" s="39"/>
      <c r="AKT11" s="39"/>
      <c r="AKU11" s="39"/>
      <c r="AKV11" s="39"/>
      <c r="AKW11" s="39"/>
      <c r="AKX11" s="39"/>
      <c r="AKY11" s="39"/>
      <c r="AKZ11" s="39"/>
      <c r="ALA11" s="39"/>
      <c r="ALB11" s="39"/>
      <c r="ALC11" s="39"/>
      <c r="ALD11" s="39"/>
      <c r="ALE11" s="39"/>
      <c r="ALF11" s="39"/>
      <c r="ALG11" s="39"/>
      <c r="ALH11" s="39"/>
      <c r="ALI11" s="39"/>
      <c r="ALJ11" s="39"/>
      <c r="ALK11" s="39"/>
      <c r="ALL11" s="39"/>
      <c r="ALM11" s="39"/>
      <c r="ALN11" s="39"/>
      <c r="ALO11" s="39"/>
      <c r="ALP11" s="39"/>
      <c r="ALQ11" s="39"/>
      <c r="ALR11" s="39"/>
      <c r="ALS11" s="39"/>
      <c r="ALT11" s="39"/>
      <c r="ALU11" s="39"/>
      <c r="ALV11" s="39"/>
      <c r="ALW11" s="39"/>
      <c r="ALX11" s="39"/>
      <c r="ALY11" s="39"/>
      <c r="ALZ11" s="39"/>
      <c r="AMA11" s="39"/>
      <c r="AMB11" s="39"/>
      <c r="AMC11" s="39"/>
      <c r="AMD11" s="39"/>
      <c r="AME11" s="39"/>
      <c r="AMF11" s="39"/>
    </row>
    <row r="12" spans="1:1024" s="17" customFormat="1" ht="35.1" customHeight="1" x14ac:dyDescent="0.25">
      <c r="A12" s="9" t="s">
        <v>1347</v>
      </c>
      <c r="B12" s="9" t="s">
        <v>10</v>
      </c>
      <c r="C12" s="59" t="s">
        <v>14</v>
      </c>
      <c r="D12" s="17">
        <v>1</v>
      </c>
      <c r="E12" s="9" t="s">
        <v>1380</v>
      </c>
      <c r="F12" s="67">
        <v>0</v>
      </c>
      <c r="G12" s="14">
        <v>0</v>
      </c>
      <c r="H12" s="14">
        <v>0</v>
      </c>
      <c r="I12" s="10">
        <v>0</v>
      </c>
      <c r="AMH12" s="18"/>
      <c r="AMI12" s="18"/>
      <c r="AMJ12" s="18"/>
    </row>
    <row r="13" spans="1:1024" s="17" customFormat="1" ht="35.1" customHeight="1" x14ac:dyDescent="0.25">
      <c r="A13" s="9" t="s">
        <v>1347</v>
      </c>
      <c r="B13" s="9" t="s">
        <v>10</v>
      </c>
      <c r="C13" s="59" t="s">
        <v>14</v>
      </c>
      <c r="D13" s="17">
        <v>2</v>
      </c>
      <c r="E13" s="9" t="s">
        <v>1380</v>
      </c>
      <c r="F13" s="67">
        <v>0</v>
      </c>
      <c r="G13" s="14">
        <v>0</v>
      </c>
      <c r="H13" s="14">
        <v>0</v>
      </c>
      <c r="I13" s="10">
        <v>0</v>
      </c>
      <c r="AMH13" s="18"/>
      <c r="AMI13" s="18"/>
      <c r="AMJ13" s="18"/>
    </row>
    <row r="14" spans="1:1024" s="17" customFormat="1" ht="35.1" customHeight="1" x14ac:dyDescent="0.25">
      <c r="A14" s="9" t="s">
        <v>1347</v>
      </c>
      <c r="B14" s="9" t="s">
        <v>10</v>
      </c>
      <c r="C14" s="59" t="s">
        <v>14</v>
      </c>
      <c r="D14" s="17">
        <v>3</v>
      </c>
      <c r="E14" s="9" t="s">
        <v>1380</v>
      </c>
      <c r="F14" s="67">
        <v>0</v>
      </c>
      <c r="G14" s="14">
        <v>0</v>
      </c>
      <c r="H14" s="14">
        <v>0</v>
      </c>
      <c r="I14" s="10">
        <v>0</v>
      </c>
      <c r="AMH14" s="18"/>
      <c r="AMI14" s="18"/>
      <c r="AMJ14" s="18"/>
    </row>
  </sheetData>
  <conditionalFormatting sqref="A2:B3">
    <cfRule type="expression" dxfId="141" priority="6317">
      <formula>$A2=$J$2</formula>
    </cfRule>
    <cfRule type="expression" dxfId="140" priority="6318">
      <formula>$A2=$J$13</formula>
    </cfRule>
    <cfRule type="expression" dxfId="139" priority="6319">
      <formula>$A2=$J$14</formula>
    </cfRule>
    <cfRule type="expression" dxfId="138" priority="6320">
      <formula>$A2=$J$12</formula>
    </cfRule>
    <cfRule type="expression" dxfId="137" priority="6321">
      <formula>$A2=$J$10</formula>
    </cfRule>
    <cfRule type="expression" dxfId="136" priority="6322">
      <formula>$A2=$J$11</formula>
    </cfRule>
  </conditionalFormatting>
  <conditionalFormatting sqref="A2:B3">
    <cfRule type="expression" dxfId="135" priority="6323">
      <formula>$A2=$J$3</formula>
    </cfRule>
  </conditionalFormatting>
  <conditionalFormatting sqref="A2:B3">
    <cfRule type="expression" dxfId="134" priority="6427">
      <formula>$A2=$J$15</formula>
    </cfRule>
  </conditionalFormatting>
  <conditionalFormatting sqref="A2:B3">
    <cfRule type="expression" dxfId="133" priority="6505">
      <formula>$D2=$J$15</formula>
    </cfRule>
    <cfRule type="expression" dxfId="132" priority="6506">
      <formula>$D2=$J$3</formula>
    </cfRule>
    <cfRule type="expression" dxfId="131" priority="6507">
      <formula>$D2=$J$13</formula>
    </cfRule>
    <cfRule type="expression" dxfId="130" priority="6508">
      <formula>$D2=$J$14</formula>
    </cfRule>
    <cfRule type="expression" dxfId="129" priority="6509">
      <formula>$D2=$J$12</formula>
    </cfRule>
    <cfRule type="expression" dxfId="128" priority="6510">
      <formula>$D2=$J$10</formula>
    </cfRule>
    <cfRule type="expression" dxfId="127" priority="6511">
      <formula>$D2=$J$11</formula>
    </cfRule>
  </conditionalFormatting>
  <conditionalFormatting sqref="A4:B5">
    <cfRule type="expression" dxfId="126" priority="1">
      <formula>$A4=$J$2</formula>
    </cfRule>
    <cfRule type="expression" dxfId="125" priority="2">
      <formula>$A4=$J$13</formula>
    </cfRule>
    <cfRule type="expression" dxfId="124" priority="3">
      <formula>$A4=$J$14</formula>
    </cfRule>
    <cfRule type="expression" dxfId="123" priority="4">
      <formula>$A4=$J$12</formula>
    </cfRule>
    <cfRule type="expression" dxfId="122" priority="5">
      <formula>$A4=$J$10</formula>
    </cfRule>
    <cfRule type="expression" dxfId="121" priority="6">
      <formula>$A4=$J$11</formula>
    </cfRule>
  </conditionalFormatting>
  <conditionalFormatting sqref="A4:B5">
    <cfRule type="expression" dxfId="120" priority="7">
      <formula>$A4=$J$3</formula>
    </cfRule>
  </conditionalFormatting>
  <conditionalFormatting sqref="A4:B5">
    <cfRule type="expression" dxfId="119" priority="8">
      <formula>$A4=$J$15</formula>
    </cfRule>
  </conditionalFormatting>
  <conditionalFormatting sqref="A4:B5">
    <cfRule type="expression" dxfId="118" priority="9">
      <formula>$D4=$J$15</formula>
    </cfRule>
    <cfRule type="expression" dxfId="117" priority="10">
      <formula>$D4=$J$3</formula>
    </cfRule>
    <cfRule type="expression" dxfId="116" priority="11">
      <formula>$D4=$J$13</formula>
    </cfRule>
    <cfRule type="expression" dxfId="115" priority="12">
      <formula>$D4=$J$14</formula>
    </cfRule>
    <cfRule type="expression" dxfId="114" priority="13">
      <formula>$D4=$J$12</formula>
    </cfRule>
    <cfRule type="expression" dxfId="113" priority="14">
      <formula>$D4=$J$10</formula>
    </cfRule>
    <cfRule type="expression" dxfId="112" priority="15">
      <formula>$D4=$J$11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9" id="{98052EE8-3ED6-4016-ADE4-7EAA78B14E29}">
            <xm:f>#REF!=#REF!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0" id="{D1C9FE98-9EAF-47E5-9C90-CFEAEAB00D34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1" id="{D228DDB0-CC32-44F8-A680-016A1571248C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2" id="{835B8BDD-6E3B-457B-911D-1BA11973C14A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3" id="{64715A28-9649-416B-AE7E-2301DB0D9457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94" id="{D062FF41-EC9C-4E45-8F6C-BD0473CBB367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A10:C11 E10:E11 I10:I11</xm:sqref>
        </x14:conditionalFormatting>
        <x14:conditionalFormatting xmlns:xm="http://schemas.microsoft.com/office/excel/2006/main">
          <x14:cfRule type="expression" priority="88" id="{56E76C48-1805-4E6A-9C31-410997099A32}">
            <xm:f>#REF!=#REF!</xm:f>
            <x14:dxf>
              <fill>
                <patternFill>
                  <bgColor rgb="FF00B050"/>
                </patternFill>
              </fill>
            </x14:dxf>
          </x14:cfRule>
          <xm:sqref>A10:C11 E10:E11 I10:I11</xm:sqref>
        </x14:conditionalFormatting>
        <x14:conditionalFormatting xmlns:xm="http://schemas.microsoft.com/office/excel/2006/main">
          <x14:cfRule type="expression" priority="87" id="{883ADE04-B310-4C4E-AC1B-4C604D2D83B5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A10:C11 E10:E11 I10:I11</xm:sqref>
        </x14:conditionalFormatting>
        <x14:conditionalFormatting xmlns:xm="http://schemas.microsoft.com/office/excel/2006/main">
          <x14:cfRule type="containsText" priority="86" operator="containsText" text="K" id="{20FB4CF5-F726-4EB2-876C-43CE130A1467}">
            <xm:f>NOT(ISERROR(SEARCH("K",#REF!)))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C10:C11</xm:sqref>
        </x14:conditionalFormatting>
        <x14:conditionalFormatting xmlns:xm="http://schemas.microsoft.com/office/excel/2006/main">
          <x14:cfRule type="expression" priority="79" id="{667E4489-E8F2-4307-A7D8-43F36985379F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0" id="{E99AD356-F70B-4D1D-BCFE-EE5EDB8A07EF}">
            <xm:f>#REF!=#REF!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81" id="{1B56C973-BA3E-416E-ADE4-626AAA9E52EA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2" id="{338746D3-A586-48D4-A7B5-84E7B775E835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3" id="{FB717F6E-1A58-4905-8537-CEFB4EF31AD0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" id="{06724D0F-D95C-44AA-B4DF-8F87416302DE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5" id="{CB03BA4C-39F4-4D08-AF6C-6C4043DB8987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A10:C11 E10:E11 I10:K11</xm:sqref>
        </x14:conditionalFormatting>
        <x14:conditionalFormatting xmlns:xm="http://schemas.microsoft.com/office/excel/2006/main">
          <x14:cfRule type="expression" priority="57" id="{AD6B4EA9-26CC-4B44-8F08-4DB987763AE4}">
            <xm:f>#REF!=#REF!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8" id="{8F38F543-9560-4EF2-8110-93585B49343B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9" id="{256CE547-D2B6-4EA1-9AE8-E11D92361BCD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id="{F4A116A7-367F-49B2-9565-B50A2C79266B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id="{D7333E2A-6755-4DAB-890F-982732CEBDC1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2" id="{807CD9AA-806F-451B-BACC-F97352D01380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A7:E7 G7:I7</xm:sqref>
        </x14:conditionalFormatting>
        <x14:conditionalFormatting xmlns:xm="http://schemas.microsoft.com/office/excel/2006/main">
          <x14:cfRule type="expression" priority="56" id="{9DC9E6A0-675C-4A8E-98E7-2C6F223AE28D}">
            <xm:f>#REF!=#REF!</xm:f>
            <x14:dxf>
              <fill>
                <patternFill>
                  <bgColor rgb="FF00B050"/>
                </patternFill>
              </fill>
            </x14:dxf>
          </x14:cfRule>
          <xm:sqref>A7:E7 G7:I7</xm:sqref>
        </x14:conditionalFormatting>
        <x14:conditionalFormatting xmlns:xm="http://schemas.microsoft.com/office/excel/2006/main">
          <x14:cfRule type="expression" priority="55" id="{67DAB10C-07A8-42F7-8FD6-084A8070BF39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A7:E7 G7:I7</xm:sqref>
        </x14:conditionalFormatting>
        <x14:conditionalFormatting xmlns:xm="http://schemas.microsoft.com/office/excel/2006/main">
          <x14:cfRule type="containsText" priority="54" operator="containsText" text="K" id="{7CCAAE1C-C433-4B57-946E-522E5F0220C2}">
            <xm:f>NOT(ISERROR(SEARCH("K",#REF!)))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C7</xm:sqref>
        </x14:conditionalFormatting>
        <x14:conditionalFormatting xmlns:xm="http://schemas.microsoft.com/office/excel/2006/main">
          <x14:cfRule type="expression" priority="47" id="{C8023FA8-18A8-4485-B2E0-33923B87949C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8" id="{351AD659-5FB2-43DE-BF9D-6B5F5100FA10}">
            <xm:f>#REF!=#REF!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49" id="{8B565F90-EBDB-492C-B827-3232B79910F3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0" id="{29E57B1B-FA87-486D-9F21-3C9DD06C359D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1" id="{4B3834DE-90A3-42AD-BF41-4238A0E572C9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2" id="{60595C7B-674C-4CF2-B7C4-16553707B9ED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3" id="{AF23B054-86F9-4DC7-AEC6-9EFE284538BE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A7:E7 G7:K7</xm:sqref>
        </x14:conditionalFormatting>
        <x14:conditionalFormatting xmlns:xm="http://schemas.microsoft.com/office/excel/2006/main">
          <x14:cfRule type="expression" priority="26" id="{5FBC9A5A-245C-4D53-AC80-EF60620B35C2}">
            <xm:f>'НС03 Номинал'!$A4='НС03 Номинал'!$J$14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" id="{17D476EA-A984-4804-8A78-B7DA08F54A53}">
            <xm:f>'НС03 Номинал'!$A4='НС03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84549B08-12BE-43B0-A4C6-CAD32D9C8042}">
            <xm:f>'НС03 Номинал'!$A4='НС03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8BA9B36B-A207-41CE-AA64-8492E1530596}">
            <xm:f>'НС03 Номинал'!$A4='НС03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00D8658B-56F3-4C5B-A1A0-412F05F662F1}">
            <xm:f>'НС03 Номинал'!$A4='НС03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1" id="{C530267B-5188-4799-9DCD-86BDD50A0C07}">
            <xm:f>'НС03 Номинал'!$A4='НС03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25" operator="containsText" text="K" id="{0C5A921A-D202-41B8-A86F-664C673C68C4}">
            <xm:f>NOT(ISERROR(SEARCH("K",'НС03 Номинал'!C4)))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24" id="{953CC178-1A2C-4EAA-855B-83645F368B03}">
            <xm:f>'НС03 Номинал'!$A4='НС03 Номинал'!$J$15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23" id="{42001096-2A38-4D40-9884-64EC74D2AF36}">
            <xm:f>'НС03 Номинал'!$A4='НС03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16" id="{052EE950-0200-4149-B13B-42BE5A3C642B}">
            <xm:f>'НС03 Номинал'!$D4='НС03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50433929-FFCF-4FB0-A67D-D96619911AB9}">
            <xm:f>'НС03 Номинал'!$D4='НС03 Номинал'!$J$15</xm:f>
            <x14:dxf>
              <fill>
                <patternFill>
                  <bgColor rgb="FF00B050"/>
                </patternFill>
              </fill>
            </x14:dxf>
          </x14:cfRule>
          <x14:cfRule type="expression" priority="18" id="{E4BF6992-9BF4-4409-A9C5-45331026CC82}">
            <xm:f>'НС03 Номинал'!$D4='НС03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F539C2D4-0D29-4FF9-8918-868586629C1B}">
            <xm:f>'НС03 Номинал'!$D4='НС03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C8C1B43-DECE-462D-8827-0C25EE5D9027}">
            <xm:f>'НС03 Номинал'!$D4='НС03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E827F51F-D38C-441E-9E5A-B95BC1486C9B}">
            <xm:f>'НС03 Номинал'!$D4='НС03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" id="{320CB8B7-C56C-4B33-85EA-E50B02B59D60}">
            <xm:f>'НС03 Номинал'!$D4='НС03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6"/>
  <sheetViews>
    <sheetView workbookViewId="0">
      <selection activeCell="F6" sqref="F6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62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70" bestFit="1" customWidth="1"/>
  </cols>
  <sheetData>
    <row r="1" spans="1:1020" s="18" customFormat="1" ht="35.1" customHeight="1" x14ac:dyDescent="0.25">
      <c r="A1" s="4" t="s">
        <v>0</v>
      </c>
      <c r="B1" s="4" t="s">
        <v>1</v>
      </c>
      <c r="C1" s="58" t="s">
        <v>2</v>
      </c>
      <c r="D1" s="5" t="s">
        <v>1331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</row>
    <row r="2" spans="1:1020" s="37" customFormat="1" ht="20.100000000000001" customHeight="1" x14ac:dyDescent="0.3">
      <c r="A2" s="39" t="s">
        <v>1302</v>
      </c>
      <c r="B2" s="39" t="s">
        <v>27</v>
      </c>
      <c r="C2" s="61">
        <v>28</v>
      </c>
      <c r="D2" s="41">
        <v>2</v>
      </c>
      <c r="E2" s="39" t="s">
        <v>966</v>
      </c>
      <c r="F2" s="42">
        <v>0</v>
      </c>
      <c r="G2" s="43">
        <v>0</v>
      </c>
      <c r="H2" s="44">
        <v>1</v>
      </c>
      <c r="I2" s="39">
        <v>0</v>
      </c>
      <c r="J2" s="39"/>
      <c r="K2" s="46">
        <f t="shared" ref="K2:K4" si="0">IF(ISNUMBER(SEARCH("MK_", A2)), IF(ISNUMBER(SEARCH("1", A2)), 1, IF(ISNUMBER(SEARCH("2", A2)), 2, IF(ISNUMBER(SEARCH("3", A2)), 3, IF(ISNUMBER(SEARCH("4", A2)), 4, IF(ISNUMBER(SEARCH("5", A2)), 5, "-"))))),D2)</f>
        <v>2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</row>
    <row r="3" spans="1:1020" s="37" customFormat="1" ht="20.100000000000001" customHeight="1" x14ac:dyDescent="0.3">
      <c r="A3" s="39" t="s">
        <v>1302</v>
      </c>
      <c r="B3" s="39" t="s">
        <v>27</v>
      </c>
      <c r="C3" s="61">
        <v>8</v>
      </c>
      <c r="D3" s="41">
        <v>1</v>
      </c>
      <c r="E3" s="39" t="s">
        <v>966</v>
      </c>
      <c r="F3" s="42">
        <v>0</v>
      </c>
      <c r="G3" s="43">
        <v>0</v>
      </c>
      <c r="H3" s="44">
        <v>1</v>
      </c>
      <c r="I3" s="39">
        <v>0</v>
      </c>
      <c r="J3" s="39"/>
      <c r="K3" s="46">
        <f t="shared" si="0"/>
        <v>1</v>
      </c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  <c r="UY3" s="39"/>
      <c r="UZ3" s="39"/>
      <c r="VA3" s="39"/>
      <c r="VB3" s="39"/>
      <c r="VC3" s="39"/>
      <c r="VD3" s="39"/>
      <c r="VE3" s="39"/>
      <c r="VF3" s="39"/>
      <c r="VG3" s="39"/>
      <c r="VH3" s="39"/>
      <c r="VI3" s="39"/>
      <c r="VJ3" s="39"/>
      <c r="VK3" s="39"/>
      <c r="VL3" s="39"/>
      <c r="VM3" s="39"/>
      <c r="VN3" s="39"/>
      <c r="VO3" s="39"/>
      <c r="VP3" s="39"/>
      <c r="VQ3" s="39"/>
      <c r="VR3" s="39"/>
      <c r="VS3" s="39"/>
      <c r="VT3" s="39"/>
      <c r="VU3" s="39"/>
      <c r="VV3" s="39"/>
      <c r="VW3" s="39"/>
      <c r="VX3" s="39"/>
      <c r="VY3" s="39"/>
      <c r="VZ3" s="39"/>
      <c r="WA3" s="39"/>
      <c r="WB3" s="39"/>
      <c r="WC3" s="39"/>
      <c r="WD3" s="39"/>
      <c r="WE3" s="39"/>
      <c r="WF3" s="39"/>
      <c r="WG3" s="39"/>
      <c r="WH3" s="39"/>
      <c r="WI3" s="39"/>
      <c r="WJ3" s="39"/>
      <c r="WK3" s="39"/>
      <c r="WL3" s="39"/>
      <c r="WM3" s="39"/>
      <c r="WN3" s="39"/>
      <c r="WO3" s="39"/>
      <c r="WP3" s="39"/>
      <c r="WQ3" s="39"/>
      <c r="WR3" s="39"/>
      <c r="WS3" s="39"/>
      <c r="WT3" s="39"/>
      <c r="WU3" s="39"/>
      <c r="WV3" s="39"/>
      <c r="WW3" s="39"/>
      <c r="WX3" s="39"/>
      <c r="WY3" s="39"/>
      <c r="WZ3" s="39"/>
      <c r="XA3" s="39"/>
      <c r="XB3" s="39"/>
      <c r="XC3" s="39"/>
      <c r="XD3" s="39"/>
      <c r="XE3" s="39"/>
      <c r="XF3" s="39"/>
      <c r="XG3" s="39"/>
      <c r="XH3" s="39"/>
      <c r="XI3" s="39"/>
      <c r="XJ3" s="39"/>
      <c r="XK3" s="39"/>
      <c r="XL3" s="39"/>
      <c r="XM3" s="39"/>
      <c r="XN3" s="39"/>
      <c r="XO3" s="39"/>
      <c r="XP3" s="39"/>
      <c r="XQ3" s="39"/>
      <c r="XR3" s="39"/>
      <c r="XS3" s="39"/>
      <c r="XT3" s="39"/>
      <c r="XU3" s="39"/>
      <c r="XV3" s="39"/>
      <c r="XW3" s="39"/>
      <c r="XX3" s="39"/>
      <c r="XY3" s="39"/>
      <c r="XZ3" s="39"/>
      <c r="YA3" s="39"/>
      <c r="YB3" s="39"/>
      <c r="YC3" s="39"/>
      <c r="YD3" s="39"/>
      <c r="YE3" s="39"/>
      <c r="YF3" s="39"/>
      <c r="YG3" s="39"/>
      <c r="YH3" s="39"/>
      <c r="YI3" s="39"/>
      <c r="YJ3" s="39"/>
      <c r="YK3" s="39"/>
      <c r="YL3" s="39"/>
      <c r="YM3" s="39"/>
      <c r="YN3" s="39"/>
      <c r="YO3" s="39"/>
      <c r="YP3" s="39"/>
      <c r="YQ3" s="39"/>
      <c r="YR3" s="39"/>
      <c r="YS3" s="39"/>
      <c r="YT3" s="39"/>
      <c r="YU3" s="39"/>
      <c r="YV3" s="39"/>
      <c r="YW3" s="39"/>
      <c r="YX3" s="39"/>
      <c r="YY3" s="39"/>
      <c r="YZ3" s="39"/>
      <c r="ZA3" s="39"/>
      <c r="ZB3" s="39"/>
      <c r="ZC3" s="39"/>
      <c r="ZD3" s="39"/>
      <c r="ZE3" s="39"/>
      <c r="ZF3" s="39"/>
      <c r="ZG3" s="39"/>
      <c r="ZH3" s="39"/>
      <c r="ZI3" s="39"/>
      <c r="ZJ3" s="39"/>
      <c r="ZK3" s="39"/>
      <c r="ZL3" s="39"/>
      <c r="ZM3" s="39"/>
      <c r="ZN3" s="39"/>
      <c r="ZO3" s="39"/>
      <c r="ZP3" s="39"/>
      <c r="ZQ3" s="39"/>
      <c r="ZR3" s="39"/>
      <c r="ZS3" s="39"/>
      <c r="ZT3" s="39"/>
      <c r="ZU3" s="39"/>
      <c r="ZV3" s="39"/>
      <c r="ZW3" s="39"/>
      <c r="ZX3" s="39"/>
      <c r="ZY3" s="39"/>
      <c r="ZZ3" s="39"/>
      <c r="AAA3" s="39"/>
      <c r="AAB3" s="39"/>
      <c r="AAC3" s="39"/>
      <c r="AAD3" s="39"/>
      <c r="AAE3" s="39"/>
      <c r="AAF3" s="39"/>
      <c r="AAG3" s="39"/>
      <c r="AAH3" s="39"/>
      <c r="AAI3" s="39"/>
      <c r="AAJ3" s="39"/>
      <c r="AAK3" s="39"/>
      <c r="AAL3" s="39"/>
      <c r="AAM3" s="39"/>
      <c r="AAN3" s="39"/>
      <c r="AAO3" s="39"/>
      <c r="AAP3" s="39"/>
      <c r="AAQ3" s="39"/>
      <c r="AAR3" s="39"/>
      <c r="AAS3" s="39"/>
      <c r="AAT3" s="39"/>
      <c r="AAU3" s="39"/>
      <c r="AAV3" s="39"/>
      <c r="AAW3" s="39"/>
      <c r="AAX3" s="39"/>
      <c r="AAY3" s="39"/>
      <c r="AAZ3" s="39"/>
      <c r="ABA3" s="39"/>
      <c r="ABB3" s="39"/>
      <c r="ABC3" s="39"/>
      <c r="ABD3" s="39"/>
      <c r="ABE3" s="39"/>
      <c r="ABF3" s="39"/>
      <c r="ABG3" s="39"/>
      <c r="ABH3" s="39"/>
      <c r="ABI3" s="39"/>
      <c r="ABJ3" s="39"/>
      <c r="ABK3" s="39"/>
      <c r="ABL3" s="39"/>
      <c r="ABM3" s="39"/>
      <c r="ABN3" s="39"/>
      <c r="ABO3" s="39"/>
      <c r="ABP3" s="39"/>
      <c r="ABQ3" s="39"/>
      <c r="ABR3" s="39"/>
      <c r="ABS3" s="39"/>
      <c r="ABT3" s="39"/>
      <c r="ABU3" s="39"/>
      <c r="ABV3" s="39"/>
      <c r="ABW3" s="39"/>
      <c r="ABX3" s="39"/>
      <c r="ABY3" s="39"/>
      <c r="ABZ3" s="39"/>
      <c r="ACA3" s="39"/>
      <c r="ACB3" s="39"/>
      <c r="ACC3" s="39"/>
      <c r="ACD3" s="39"/>
      <c r="ACE3" s="39"/>
      <c r="ACF3" s="39"/>
      <c r="ACG3" s="39"/>
      <c r="ACH3" s="39"/>
      <c r="ACI3" s="39"/>
      <c r="ACJ3" s="39"/>
      <c r="ACK3" s="39"/>
      <c r="ACL3" s="39"/>
      <c r="ACM3" s="39"/>
      <c r="ACN3" s="39"/>
      <c r="ACO3" s="39"/>
      <c r="ACP3" s="39"/>
      <c r="ACQ3" s="39"/>
      <c r="ACR3" s="39"/>
      <c r="ACS3" s="39"/>
      <c r="ACT3" s="39"/>
      <c r="ACU3" s="39"/>
      <c r="ACV3" s="39"/>
      <c r="ACW3" s="39"/>
      <c r="ACX3" s="39"/>
      <c r="ACY3" s="39"/>
      <c r="ACZ3" s="39"/>
      <c r="ADA3" s="39"/>
      <c r="ADB3" s="39"/>
      <c r="ADC3" s="39"/>
      <c r="ADD3" s="39"/>
      <c r="ADE3" s="39"/>
      <c r="ADF3" s="39"/>
      <c r="ADG3" s="39"/>
      <c r="ADH3" s="39"/>
      <c r="ADI3" s="39"/>
      <c r="ADJ3" s="39"/>
      <c r="ADK3" s="39"/>
      <c r="ADL3" s="39"/>
      <c r="ADM3" s="39"/>
      <c r="ADN3" s="39"/>
      <c r="ADO3" s="39"/>
      <c r="ADP3" s="39"/>
      <c r="ADQ3" s="39"/>
      <c r="ADR3" s="39"/>
      <c r="ADS3" s="39"/>
      <c r="ADT3" s="39"/>
      <c r="ADU3" s="39"/>
      <c r="ADV3" s="39"/>
      <c r="ADW3" s="39"/>
      <c r="ADX3" s="39"/>
      <c r="ADY3" s="39"/>
      <c r="ADZ3" s="39"/>
      <c r="AEA3" s="39"/>
      <c r="AEB3" s="39"/>
      <c r="AEC3" s="39"/>
      <c r="AED3" s="39"/>
      <c r="AEE3" s="39"/>
      <c r="AEF3" s="39"/>
      <c r="AEG3" s="39"/>
      <c r="AEH3" s="39"/>
      <c r="AEI3" s="39"/>
      <c r="AEJ3" s="39"/>
      <c r="AEK3" s="39"/>
      <c r="AEL3" s="39"/>
      <c r="AEM3" s="39"/>
      <c r="AEN3" s="39"/>
      <c r="AEO3" s="39"/>
      <c r="AEP3" s="39"/>
      <c r="AEQ3" s="39"/>
      <c r="AER3" s="39"/>
      <c r="AES3" s="39"/>
      <c r="AET3" s="39"/>
      <c r="AEU3" s="39"/>
      <c r="AEV3" s="39"/>
      <c r="AEW3" s="39"/>
      <c r="AEX3" s="39"/>
      <c r="AEY3" s="39"/>
      <c r="AEZ3" s="39"/>
      <c r="AFA3" s="39"/>
      <c r="AFB3" s="39"/>
      <c r="AFC3" s="39"/>
      <c r="AFD3" s="39"/>
      <c r="AFE3" s="39"/>
      <c r="AFF3" s="39"/>
      <c r="AFG3" s="39"/>
      <c r="AFH3" s="39"/>
      <c r="AFI3" s="39"/>
      <c r="AFJ3" s="39"/>
      <c r="AFK3" s="39"/>
      <c r="AFL3" s="39"/>
      <c r="AFM3" s="39"/>
      <c r="AFN3" s="39"/>
      <c r="AFO3" s="39"/>
      <c r="AFP3" s="39"/>
      <c r="AFQ3" s="39"/>
      <c r="AFR3" s="39"/>
      <c r="AFS3" s="39"/>
      <c r="AFT3" s="39"/>
      <c r="AFU3" s="39"/>
      <c r="AFV3" s="39"/>
      <c r="AFW3" s="39"/>
      <c r="AFX3" s="39"/>
      <c r="AFY3" s="39"/>
      <c r="AFZ3" s="39"/>
      <c r="AGA3" s="39"/>
      <c r="AGB3" s="39"/>
      <c r="AGC3" s="39"/>
      <c r="AGD3" s="39"/>
      <c r="AGE3" s="39"/>
      <c r="AGF3" s="39"/>
      <c r="AGG3" s="39"/>
      <c r="AGH3" s="39"/>
      <c r="AGI3" s="39"/>
      <c r="AGJ3" s="39"/>
      <c r="AGK3" s="39"/>
      <c r="AGL3" s="39"/>
      <c r="AGM3" s="39"/>
      <c r="AGN3" s="39"/>
      <c r="AGO3" s="39"/>
      <c r="AGP3" s="39"/>
      <c r="AGQ3" s="39"/>
      <c r="AGR3" s="39"/>
      <c r="AGS3" s="39"/>
      <c r="AGT3" s="39"/>
      <c r="AGU3" s="39"/>
      <c r="AGV3" s="39"/>
      <c r="AGW3" s="39"/>
      <c r="AGX3" s="39"/>
      <c r="AGY3" s="39"/>
      <c r="AGZ3" s="39"/>
      <c r="AHA3" s="39"/>
      <c r="AHB3" s="39"/>
      <c r="AHC3" s="39"/>
      <c r="AHD3" s="39"/>
      <c r="AHE3" s="39"/>
      <c r="AHF3" s="39"/>
      <c r="AHG3" s="39"/>
      <c r="AHH3" s="39"/>
      <c r="AHI3" s="39"/>
      <c r="AHJ3" s="39"/>
      <c r="AHK3" s="39"/>
      <c r="AHL3" s="39"/>
      <c r="AHM3" s="39"/>
      <c r="AHN3" s="39"/>
      <c r="AHO3" s="39"/>
      <c r="AHP3" s="39"/>
      <c r="AHQ3" s="39"/>
      <c r="AHR3" s="39"/>
      <c r="AHS3" s="39"/>
      <c r="AHT3" s="39"/>
      <c r="AHU3" s="39"/>
      <c r="AHV3" s="39"/>
      <c r="AHW3" s="39"/>
      <c r="AHX3" s="39"/>
      <c r="AHY3" s="39"/>
      <c r="AHZ3" s="39"/>
      <c r="AIA3" s="39"/>
      <c r="AIB3" s="39"/>
      <c r="AIC3" s="39"/>
      <c r="AID3" s="39"/>
      <c r="AIE3" s="39"/>
      <c r="AIF3" s="39"/>
      <c r="AIG3" s="39"/>
      <c r="AIH3" s="39"/>
      <c r="AII3" s="39"/>
      <c r="AIJ3" s="39"/>
      <c r="AIK3" s="39"/>
      <c r="AIL3" s="39"/>
      <c r="AIM3" s="39"/>
      <c r="AIN3" s="39"/>
      <c r="AIO3" s="39"/>
      <c r="AIP3" s="39"/>
      <c r="AIQ3" s="39"/>
      <c r="AIR3" s="39"/>
      <c r="AIS3" s="39"/>
      <c r="AIT3" s="39"/>
      <c r="AIU3" s="39"/>
      <c r="AIV3" s="39"/>
      <c r="AIW3" s="39"/>
      <c r="AIX3" s="39"/>
      <c r="AIY3" s="39"/>
      <c r="AIZ3" s="39"/>
      <c r="AJA3" s="39"/>
      <c r="AJB3" s="39"/>
      <c r="AJC3" s="39"/>
      <c r="AJD3" s="39"/>
      <c r="AJE3" s="39"/>
      <c r="AJF3" s="39"/>
      <c r="AJG3" s="39"/>
      <c r="AJH3" s="39"/>
      <c r="AJI3" s="39"/>
      <c r="AJJ3" s="39"/>
      <c r="AJK3" s="39"/>
      <c r="AJL3" s="39"/>
      <c r="AJM3" s="39"/>
      <c r="AJN3" s="39"/>
      <c r="AJO3" s="39"/>
      <c r="AJP3" s="39"/>
      <c r="AJQ3" s="39"/>
      <c r="AJR3" s="39"/>
      <c r="AJS3" s="39"/>
      <c r="AJT3" s="39"/>
      <c r="AJU3" s="39"/>
      <c r="AJV3" s="39"/>
      <c r="AJW3" s="39"/>
      <c r="AJX3" s="39"/>
      <c r="AJY3" s="39"/>
      <c r="AJZ3" s="39"/>
      <c r="AKA3" s="39"/>
      <c r="AKB3" s="39"/>
      <c r="AKC3" s="39"/>
      <c r="AKD3" s="39"/>
      <c r="AKE3" s="39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39"/>
      <c r="AKQ3" s="39"/>
      <c r="AKR3" s="39"/>
      <c r="AKS3" s="39"/>
      <c r="AKT3" s="39"/>
      <c r="AKU3" s="39"/>
      <c r="AKV3" s="39"/>
      <c r="AKW3" s="39"/>
      <c r="AKX3" s="39"/>
      <c r="AKY3" s="39"/>
      <c r="AKZ3" s="39"/>
      <c r="ALA3" s="39"/>
      <c r="ALB3" s="39"/>
      <c r="ALC3" s="39"/>
      <c r="ALD3" s="39"/>
      <c r="ALE3" s="39"/>
      <c r="ALF3" s="39"/>
      <c r="ALG3" s="39"/>
      <c r="ALH3" s="39"/>
      <c r="ALI3" s="39"/>
      <c r="ALJ3" s="39"/>
      <c r="ALK3" s="39"/>
      <c r="ALL3" s="39"/>
      <c r="ALM3" s="39"/>
      <c r="ALN3" s="39"/>
      <c r="ALO3" s="39"/>
      <c r="ALP3" s="39"/>
      <c r="ALQ3" s="39"/>
      <c r="ALR3" s="39"/>
      <c r="ALS3" s="39"/>
      <c r="ALT3" s="39"/>
      <c r="ALU3" s="39"/>
      <c r="ALV3" s="39"/>
      <c r="ALW3" s="39"/>
      <c r="ALX3" s="39"/>
      <c r="ALY3" s="39"/>
      <c r="ALZ3" s="39"/>
      <c r="AMA3" s="39"/>
      <c r="AMB3" s="39"/>
      <c r="AMC3" s="39"/>
      <c r="AMD3" s="39"/>
      <c r="AME3" s="39"/>
      <c r="AMF3" s="39"/>
    </row>
    <row r="4" spans="1:1020" s="37" customFormat="1" ht="20.100000000000001" customHeight="1" x14ac:dyDescent="0.3">
      <c r="A4" s="39" t="s">
        <v>1303</v>
      </c>
      <c r="B4" s="39" t="s">
        <v>27</v>
      </c>
      <c r="C4" s="61" t="s">
        <v>967</v>
      </c>
      <c r="D4" s="41" t="s">
        <v>9</v>
      </c>
      <c r="E4" s="39" t="s">
        <v>966</v>
      </c>
      <c r="F4" s="42">
        <v>0</v>
      </c>
      <c r="G4" s="43">
        <v>0</v>
      </c>
      <c r="H4" s="44">
        <v>1</v>
      </c>
      <c r="I4" s="39">
        <v>0</v>
      </c>
      <c r="J4" s="39"/>
      <c r="K4" s="46" t="str">
        <f t="shared" si="0"/>
        <v>-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  <c r="OB4" s="39"/>
      <c r="OC4" s="39"/>
      <c r="OD4" s="39"/>
      <c r="OE4" s="39"/>
      <c r="OF4" s="39"/>
      <c r="OG4" s="39"/>
      <c r="OH4" s="39"/>
      <c r="OI4" s="39"/>
      <c r="OJ4" s="39"/>
      <c r="OK4" s="39"/>
      <c r="OL4" s="39"/>
      <c r="OM4" s="39"/>
      <c r="ON4" s="39"/>
      <c r="OO4" s="39"/>
      <c r="OP4" s="39"/>
      <c r="OQ4" s="39"/>
      <c r="OR4" s="39"/>
      <c r="OS4" s="39"/>
      <c r="OT4" s="39"/>
      <c r="OU4" s="39"/>
      <c r="OV4" s="39"/>
      <c r="OW4" s="39"/>
      <c r="OX4" s="39"/>
      <c r="OY4" s="39"/>
      <c r="OZ4" s="39"/>
      <c r="PA4" s="39"/>
      <c r="PB4" s="39"/>
      <c r="PC4" s="39"/>
      <c r="PD4" s="39"/>
      <c r="PE4" s="39"/>
      <c r="PF4" s="39"/>
      <c r="PG4" s="39"/>
      <c r="PH4" s="39"/>
      <c r="PI4" s="39"/>
      <c r="PJ4" s="39"/>
      <c r="PK4" s="39"/>
      <c r="PL4" s="39"/>
      <c r="PM4" s="39"/>
      <c r="PN4" s="39"/>
      <c r="PO4" s="39"/>
      <c r="PP4" s="39"/>
      <c r="PQ4" s="39"/>
      <c r="PR4" s="39"/>
      <c r="PS4" s="39"/>
      <c r="PT4" s="39"/>
      <c r="PU4" s="39"/>
      <c r="PV4" s="39"/>
      <c r="PW4" s="39"/>
      <c r="PX4" s="39"/>
      <c r="PY4" s="39"/>
      <c r="PZ4" s="39"/>
      <c r="QA4" s="39"/>
      <c r="QB4" s="39"/>
      <c r="QC4" s="39"/>
      <c r="QD4" s="39"/>
      <c r="QE4" s="39"/>
      <c r="QF4" s="39"/>
      <c r="QG4" s="39"/>
      <c r="QH4" s="39"/>
      <c r="QI4" s="39"/>
      <c r="QJ4" s="39"/>
      <c r="QK4" s="39"/>
      <c r="QL4" s="39"/>
      <c r="QM4" s="39"/>
      <c r="QN4" s="39"/>
      <c r="QO4" s="39"/>
      <c r="QP4" s="39"/>
      <c r="QQ4" s="39"/>
      <c r="QR4" s="39"/>
      <c r="QS4" s="39"/>
      <c r="QT4" s="39"/>
      <c r="QU4" s="39"/>
      <c r="QV4" s="39"/>
      <c r="QW4" s="39"/>
      <c r="QX4" s="39"/>
      <c r="QY4" s="39"/>
      <c r="QZ4" s="39"/>
      <c r="RA4" s="39"/>
      <c r="RB4" s="39"/>
      <c r="RC4" s="39"/>
      <c r="RD4" s="39"/>
      <c r="RE4" s="39"/>
      <c r="RF4" s="39"/>
      <c r="RG4" s="39"/>
      <c r="RH4" s="39"/>
      <c r="RI4" s="39"/>
      <c r="RJ4" s="39"/>
      <c r="RK4" s="39"/>
      <c r="RL4" s="39"/>
      <c r="RM4" s="39"/>
      <c r="RN4" s="39"/>
      <c r="RO4" s="39"/>
      <c r="RP4" s="39"/>
      <c r="RQ4" s="39"/>
      <c r="RR4" s="39"/>
      <c r="RS4" s="39"/>
      <c r="RT4" s="39"/>
      <c r="RU4" s="39"/>
      <c r="RV4" s="39"/>
      <c r="RW4" s="39"/>
      <c r="RX4" s="39"/>
      <c r="RY4" s="39"/>
      <c r="RZ4" s="39"/>
      <c r="SA4" s="39"/>
      <c r="SB4" s="39"/>
      <c r="SC4" s="39"/>
      <c r="SD4" s="39"/>
      <c r="SE4" s="39"/>
      <c r="SF4" s="39"/>
      <c r="SG4" s="39"/>
      <c r="SH4" s="39"/>
      <c r="SI4" s="39"/>
      <c r="SJ4" s="39"/>
      <c r="SK4" s="39"/>
      <c r="SL4" s="39"/>
      <c r="SM4" s="39"/>
      <c r="SN4" s="39"/>
      <c r="SO4" s="39"/>
      <c r="SP4" s="39"/>
      <c r="SQ4" s="39"/>
      <c r="SR4" s="39"/>
      <c r="SS4" s="39"/>
      <c r="ST4" s="39"/>
      <c r="SU4" s="39"/>
      <c r="SV4" s="39"/>
      <c r="SW4" s="39"/>
      <c r="SX4" s="39"/>
      <c r="SY4" s="39"/>
      <c r="SZ4" s="39"/>
      <c r="TA4" s="39"/>
      <c r="TB4" s="39"/>
      <c r="TC4" s="39"/>
      <c r="TD4" s="39"/>
      <c r="TE4" s="39"/>
      <c r="TF4" s="39"/>
      <c r="TG4" s="39"/>
      <c r="TH4" s="39"/>
      <c r="TI4" s="39"/>
      <c r="TJ4" s="39"/>
      <c r="TK4" s="39"/>
      <c r="TL4" s="39"/>
      <c r="TM4" s="39"/>
      <c r="TN4" s="39"/>
      <c r="TO4" s="39"/>
      <c r="TP4" s="39"/>
      <c r="TQ4" s="39"/>
      <c r="TR4" s="39"/>
      <c r="TS4" s="39"/>
      <c r="TT4" s="39"/>
      <c r="TU4" s="39"/>
      <c r="TV4" s="39"/>
      <c r="TW4" s="39"/>
      <c r="TX4" s="39"/>
      <c r="TY4" s="39"/>
      <c r="TZ4" s="39"/>
      <c r="UA4" s="39"/>
      <c r="UB4" s="39"/>
      <c r="UC4" s="39"/>
      <c r="UD4" s="39"/>
      <c r="UE4" s="39"/>
      <c r="UF4" s="39"/>
      <c r="UG4" s="39"/>
      <c r="UH4" s="39"/>
      <c r="UI4" s="39"/>
      <c r="UJ4" s="39"/>
      <c r="UK4" s="39"/>
      <c r="UL4" s="39"/>
      <c r="UM4" s="39"/>
      <c r="UN4" s="39"/>
      <c r="UO4" s="39"/>
      <c r="UP4" s="39"/>
      <c r="UQ4" s="39"/>
      <c r="UR4" s="39"/>
      <c r="US4" s="39"/>
      <c r="UT4" s="39"/>
      <c r="UU4" s="39"/>
      <c r="UV4" s="39"/>
      <c r="UW4" s="39"/>
      <c r="UX4" s="39"/>
      <c r="UY4" s="39"/>
      <c r="UZ4" s="39"/>
      <c r="VA4" s="39"/>
      <c r="VB4" s="39"/>
      <c r="VC4" s="39"/>
      <c r="VD4" s="39"/>
      <c r="VE4" s="39"/>
      <c r="VF4" s="39"/>
      <c r="VG4" s="39"/>
      <c r="VH4" s="39"/>
      <c r="VI4" s="39"/>
      <c r="VJ4" s="39"/>
      <c r="VK4" s="39"/>
      <c r="VL4" s="39"/>
      <c r="VM4" s="39"/>
      <c r="VN4" s="39"/>
      <c r="VO4" s="39"/>
      <c r="VP4" s="39"/>
      <c r="VQ4" s="39"/>
      <c r="VR4" s="39"/>
      <c r="VS4" s="39"/>
      <c r="VT4" s="39"/>
      <c r="VU4" s="39"/>
      <c r="VV4" s="39"/>
      <c r="VW4" s="39"/>
      <c r="VX4" s="39"/>
      <c r="VY4" s="39"/>
      <c r="VZ4" s="39"/>
      <c r="WA4" s="39"/>
      <c r="WB4" s="39"/>
      <c r="WC4" s="39"/>
      <c r="WD4" s="39"/>
      <c r="WE4" s="39"/>
      <c r="WF4" s="39"/>
      <c r="WG4" s="39"/>
      <c r="WH4" s="39"/>
      <c r="WI4" s="39"/>
      <c r="WJ4" s="39"/>
      <c r="WK4" s="39"/>
      <c r="WL4" s="39"/>
      <c r="WM4" s="39"/>
      <c r="WN4" s="39"/>
      <c r="WO4" s="39"/>
      <c r="WP4" s="39"/>
      <c r="WQ4" s="39"/>
      <c r="WR4" s="39"/>
      <c r="WS4" s="39"/>
      <c r="WT4" s="39"/>
      <c r="WU4" s="39"/>
      <c r="WV4" s="39"/>
      <c r="WW4" s="39"/>
      <c r="WX4" s="39"/>
      <c r="WY4" s="39"/>
      <c r="WZ4" s="39"/>
      <c r="XA4" s="39"/>
      <c r="XB4" s="39"/>
      <c r="XC4" s="39"/>
      <c r="XD4" s="39"/>
      <c r="XE4" s="39"/>
      <c r="XF4" s="39"/>
      <c r="XG4" s="39"/>
      <c r="XH4" s="39"/>
      <c r="XI4" s="39"/>
      <c r="XJ4" s="39"/>
      <c r="XK4" s="39"/>
      <c r="XL4" s="39"/>
      <c r="XM4" s="39"/>
      <c r="XN4" s="39"/>
      <c r="XO4" s="39"/>
      <c r="XP4" s="39"/>
      <c r="XQ4" s="39"/>
      <c r="XR4" s="39"/>
      <c r="XS4" s="39"/>
      <c r="XT4" s="39"/>
      <c r="XU4" s="39"/>
      <c r="XV4" s="39"/>
      <c r="XW4" s="39"/>
      <c r="XX4" s="39"/>
      <c r="XY4" s="39"/>
      <c r="XZ4" s="39"/>
      <c r="YA4" s="39"/>
      <c r="YB4" s="39"/>
      <c r="YC4" s="39"/>
      <c r="YD4" s="39"/>
      <c r="YE4" s="39"/>
      <c r="YF4" s="39"/>
      <c r="YG4" s="39"/>
      <c r="YH4" s="39"/>
      <c r="YI4" s="39"/>
      <c r="YJ4" s="39"/>
      <c r="YK4" s="39"/>
      <c r="YL4" s="39"/>
      <c r="YM4" s="39"/>
      <c r="YN4" s="39"/>
      <c r="YO4" s="39"/>
      <c r="YP4" s="39"/>
      <c r="YQ4" s="39"/>
      <c r="YR4" s="39"/>
      <c r="YS4" s="39"/>
      <c r="YT4" s="39"/>
      <c r="YU4" s="39"/>
      <c r="YV4" s="39"/>
      <c r="YW4" s="39"/>
      <c r="YX4" s="39"/>
      <c r="YY4" s="39"/>
      <c r="YZ4" s="39"/>
      <c r="ZA4" s="39"/>
      <c r="ZB4" s="39"/>
      <c r="ZC4" s="39"/>
      <c r="ZD4" s="39"/>
      <c r="ZE4" s="39"/>
      <c r="ZF4" s="39"/>
      <c r="ZG4" s="39"/>
      <c r="ZH4" s="39"/>
      <c r="ZI4" s="39"/>
      <c r="ZJ4" s="39"/>
      <c r="ZK4" s="39"/>
      <c r="ZL4" s="39"/>
      <c r="ZM4" s="39"/>
      <c r="ZN4" s="39"/>
      <c r="ZO4" s="39"/>
      <c r="ZP4" s="39"/>
      <c r="ZQ4" s="39"/>
      <c r="ZR4" s="39"/>
      <c r="ZS4" s="39"/>
      <c r="ZT4" s="39"/>
      <c r="ZU4" s="39"/>
      <c r="ZV4" s="39"/>
      <c r="ZW4" s="39"/>
      <c r="ZX4" s="39"/>
      <c r="ZY4" s="39"/>
      <c r="ZZ4" s="39"/>
      <c r="AAA4" s="39"/>
      <c r="AAB4" s="39"/>
      <c r="AAC4" s="39"/>
      <c r="AAD4" s="39"/>
      <c r="AAE4" s="39"/>
      <c r="AAF4" s="39"/>
      <c r="AAG4" s="39"/>
      <c r="AAH4" s="39"/>
      <c r="AAI4" s="39"/>
      <c r="AAJ4" s="39"/>
      <c r="AAK4" s="39"/>
      <c r="AAL4" s="39"/>
      <c r="AAM4" s="39"/>
      <c r="AAN4" s="39"/>
      <c r="AAO4" s="39"/>
      <c r="AAP4" s="39"/>
      <c r="AAQ4" s="39"/>
      <c r="AAR4" s="39"/>
      <c r="AAS4" s="39"/>
      <c r="AAT4" s="39"/>
      <c r="AAU4" s="39"/>
      <c r="AAV4" s="39"/>
      <c r="AAW4" s="39"/>
      <c r="AAX4" s="39"/>
      <c r="AAY4" s="39"/>
      <c r="AAZ4" s="39"/>
      <c r="ABA4" s="39"/>
      <c r="ABB4" s="39"/>
      <c r="ABC4" s="39"/>
      <c r="ABD4" s="39"/>
      <c r="ABE4" s="39"/>
      <c r="ABF4" s="39"/>
      <c r="ABG4" s="39"/>
      <c r="ABH4" s="39"/>
      <c r="ABI4" s="39"/>
      <c r="ABJ4" s="39"/>
      <c r="ABK4" s="39"/>
      <c r="ABL4" s="39"/>
      <c r="ABM4" s="39"/>
      <c r="ABN4" s="39"/>
      <c r="ABO4" s="39"/>
      <c r="ABP4" s="39"/>
      <c r="ABQ4" s="39"/>
      <c r="ABR4" s="39"/>
      <c r="ABS4" s="39"/>
      <c r="ABT4" s="39"/>
      <c r="ABU4" s="39"/>
      <c r="ABV4" s="39"/>
      <c r="ABW4" s="39"/>
      <c r="ABX4" s="39"/>
      <c r="ABY4" s="39"/>
      <c r="ABZ4" s="39"/>
      <c r="ACA4" s="39"/>
      <c r="ACB4" s="39"/>
      <c r="ACC4" s="39"/>
      <c r="ACD4" s="39"/>
      <c r="ACE4" s="39"/>
      <c r="ACF4" s="39"/>
      <c r="ACG4" s="39"/>
      <c r="ACH4" s="39"/>
      <c r="ACI4" s="39"/>
      <c r="ACJ4" s="39"/>
      <c r="ACK4" s="39"/>
      <c r="ACL4" s="39"/>
      <c r="ACM4" s="39"/>
      <c r="ACN4" s="39"/>
      <c r="ACO4" s="39"/>
      <c r="ACP4" s="39"/>
      <c r="ACQ4" s="39"/>
      <c r="ACR4" s="39"/>
      <c r="ACS4" s="39"/>
      <c r="ACT4" s="39"/>
      <c r="ACU4" s="39"/>
      <c r="ACV4" s="39"/>
      <c r="ACW4" s="39"/>
      <c r="ACX4" s="39"/>
      <c r="ACY4" s="39"/>
      <c r="ACZ4" s="39"/>
      <c r="ADA4" s="39"/>
      <c r="ADB4" s="39"/>
      <c r="ADC4" s="39"/>
      <c r="ADD4" s="39"/>
      <c r="ADE4" s="39"/>
      <c r="ADF4" s="39"/>
      <c r="ADG4" s="39"/>
      <c r="ADH4" s="39"/>
      <c r="ADI4" s="39"/>
      <c r="ADJ4" s="39"/>
      <c r="ADK4" s="39"/>
      <c r="ADL4" s="39"/>
      <c r="ADM4" s="39"/>
      <c r="ADN4" s="39"/>
      <c r="ADO4" s="39"/>
      <c r="ADP4" s="39"/>
      <c r="ADQ4" s="39"/>
      <c r="ADR4" s="39"/>
      <c r="ADS4" s="39"/>
      <c r="ADT4" s="39"/>
      <c r="ADU4" s="39"/>
      <c r="ADV4" s="39"/>
      <c r="ADW4" s="39"/>
      <c r="ADX4" s="39"/>
      <c r="ADY4" s="39"/>
      <c r="ADZ4" s="39"/>
      <c r="AEA4" s="39"/>
      <c r="AEB4" s="39"/>
      <c r="AEC4" s="39"/>
      <c r="AED4" s="39"/>
      <c r="AEE4" s="39"/>
      <c r="AEF4" s="39"/>
      <c r="AEG4" s="39"/>
      <c r="AEH4" s="39"/>
      <c r="AEI4" s="39"/>
      <c r="AEJ4" s="39"/>
      <c r="AEK4" s="39"/>
      <c r="AEL4" s="39"/>
      <c r="AEM4" s="39"/>
      <c r="AEN4" s="39"/>
      <c r="AEO4" s="39"/>
      <c r="AEP4" s="39"/>
      <c r="AEQ4" s="39"/>
      <c r="AER4" s="39"/>
      <c r="AES4" s="39"/>
      <c r="AET4" s="39"/>
      <c r="AEU4" s="39"/>
      <c r="AEV4" s="39"/>
      <c r="AEW4" s="39"/>
      <c r="AEX4" s="39"/>
      <c r="AEY4" s="39"/>
      <c r="AEZ4" s="39"/>
      <c r="AFA4" s="39"/>
      <c r="AFB4" s="39"/>
      <c r="AFC4" s="39"/>
      <c r="AFD4" s="39"/>
      <c r="AFE4" s="39"/>
      <c r="AFF4" s="39"/>
      <c r="AFG4" s="39"/>
      <c r="AFH4" s="39"/>
      <c r="AFI4" s="39"/>
      <c r="AFJ4" s="39"/>
      <c r="AFK4" s="39"/>
      <c r="AFL4" s="39"/>
      <c r="AFM4" s="39"/>
      <c r="AFN4" s="39"/>
      <c r="AFO4" s="39"/>
      <c r="AFP4" s="39"/>
      <c r="AFQ4" s="39"/>
      <c r="AFR4" s="39"/>
      <c r="AFS4" s="39"/>
      <c r="AFT4" s="39"/>
      <c r="AFU4" s="39"/>
      <c r="AFV4" s="39"/>
      <c r="AFW4" s="39"/>
      <c r="AFX4" s="39"/>
      <c r="AFY4" s="39"/>
      <c r="AFZ4" s="39"/>
      <c r="AGA4" s="39"/>
      <c r="AGB4" s="39"/>
      <c r="AGC4" s="39"/>
      <c r="AGD4" s="39"/>
      <c r="AGE4" s="39"/>
      <c r="AGF4" s="39"/>
      <c r="AGG4" s="39"/>
      <c r="AGH4" s="39"/>
      <c r="AGI4" s="39"/>
      <c r="AGJ4" s="39"/>
      <c r="AGK4" s="39"/>
      <c r="AGL4" s="39"/>
      <c r="AGM4" s="39"/>
      <c r="AGN4" s="39"/>
      <c r="AGO4" s="39"/>
      <c r="AGP4" s="39"/>
      <c r="AGQ4" s="39"/>
      <c r="AGR4" s="39"/>
      <c r="AGS4" s="39"/>
      <c r="AGT4" s="39"/>
      <c r="AGU4" s="39"/>
      <c r="AGV4" s="39"/>
      <c r="AGW4" s="39"/>
      <c r="AGX4" s="39"/>
      <c r="AGY4" s="39"/>
      <c r="AGZ4" s="39"/>
      <c r="AHA4" s="39"/>
      <c r="AHB4" s="39"/>
      <c r="AHC4" s="39"/>
      <c r="AHD4" s="39"/>
      <c r="AHE4" s="39"/>
      <c r="AHF4" s="39"/>
      <c r="AHG4" s="39"/>
      <c r="AHH4" s="39"/>
      <c r="AHI4" s="39"/>
      <c r="AHJ4" s="39"/>
      <c r="AHK4" s="39"/>
      <c r="AHL4" s="39"/>
      <c r="AHM4" s="39"/>
      <c r="AHN4" s="39"/>
      <c r="AHO4" s="39"/>
      <c r="AHP4" s="39"/>
      <c r="AHQ4" s="39"/>
      <c r="AHR4" s="39"/>
      <c r="AHS4" s="39"/>
      <c r="AHT4" s="39"/>
      <c r="AHU4" s="39"/>
      <c r="AHV4" s="39"/>
      <c r="AHW4" s="39"/>
      <c r="AHX4" s="39"/>
      <c r="AHY4" s="39"/>
      <c r="AHZ4" s="39"/>
      <c r="AIA4" s="39"/>
      <c r="AIB4" s="39"/>
      <c r="AIC4" s="39"/>
      <c r="AID4" s="39"/>
      <c r="AIE4" s="39"/>
      <c r="AIF4" s="39"/>
      <c r="AIG4" s="39"/>
      <c r="AIH4" s="39"/>
      <c r="AII4" s="39"/>
      <c r="AIJ4" s="39"/>
      <c r="AIK4" s="39"/>
      <c r="AIL4" s="39"/>
      <c r="AIM4" s="39"/>
      <c r="AIN4" s="39"/>
      <c r="AIO4" s="39"/>
      <c r="AIP4" s="39"/>
      <c r="AIQ4" s="39"/>
      <c r="AIR4" s="39"/>
      <c r="AIS4" s="39"/>
      <c r="AIT4" s="39"/>
      <c r="AIU4" s="39"/>
      <c r="AIV4" s="39"/>
      <c r="AIW4" s="39"/>
      <c r="AIX4" s="39"/>
      <c r="AIY4" s="39"/>
      <c r="AIZ4" s="39"/>
      <c r="AJA4" s="39"/>
      <c r="AJB4" s="39"/>
      <c r="AJC4" s="39"/>
      <c r="AJD4" s="39"/>
      <c r="AJE4" s="39"/>
      <c r="AJF4" s="39"/>
      <c r="AJG4" s="39"/>
      <c r="AJH4" s="39"/>
      <c r="AJI4" s="39"/>
      <c r="AJJ4" s="39"/>
      <c r="AJK4" s="39"/>
      <c r="AJL4" s="39"/>
      <c r="AJM4" s="39"/>
      <c r="AJN4" s="39"/>
      <c r="AJO4" s="39"/>
      <c r="AJP4" s="39"/>
      <c r="AJQ4" s="39"/>
      <c r="AJR4" s="39"/>
      <c r="AJS4" s="39"/>
      <c r="AJT4" s="39"/>
      <c r="AJU4" s="39"/>
      <c r="AJV4" s="39"/>
      <c r="AJW4" s="39"/>
      <c r="AJX4" s="39"/>
      <c r="AJY4" s="39"/>
      <c r="AJZ4" s="39"/>
      <c r="AKA4" s="39"/>
      <c r="AKB4" s="39"/>
      <c r="AKC4" s="39"/>
      <c r="AKD4" s="39"/>
      <c r="AKE4" s="39"/>
      <c r="AKF4" s="39"/>
      <c r="AKG4" s="39"/>
      <c r="AKH4" s="39"/>
      <c r="AKI4" s="39"/>
      <c r="AKJ4" s="39"/>
      <c r="AKK4" s="39"/>
      <c r="AKL4" s="39"/>
      <c r="AKM4" s="39"/>
      <c r="AKN4" s="39"/>
      <c r="AKO4" s="39"/>
      <c r="AKP4" s="39"/>
      <c r="AKQ4" s="39"/>
      <c r="AKR4" s="39"/>
      <c r="AKS4" s="39"/>
      <c r="AKT4" s="39"/>
      <c r="AKU4" s="39"/>
      <c r="AKV4" s="39"/>
      <c r="AKW4" s="39"/>
      <c r="AKX4" s="39"/>
      <c r="AKY4" s="39"/>
      <c r="AKZ4" s="39"/>
      <c r="ALA4" s="39"/>
      <c r="ALB4" s="39"/>
      <c r="ALC4" s="39"/>
      <c r="ALD4" s="39"/>
      <c r="ALE4" s="39"/>
      <c r="ALF4" s="39"/>
      <c r="ALG4" s="39"/>
      <c r="ALH4" s="39"/>
      <c r="ALI4" s="39"/>
      <c r="ALJ4" s="39"/>
      <c r="ALK4" s="39"/>
      <c r="ALL4" s="39"/>
      <c r="ALM4" s="39"/>
      <c r="ALN4" s="39"/>
      <c r="ALO4" s="39"/>
      <c r="ALP4" s="39"/>
      <c r="ALQ4" s="39"/>
      <c r="ALR4" s="39"/>
      <c r="ALS4" s="39"/>
      <c r="ALT4" s="39"/>
      <c r="ALU4" s="39"/>
      <c r="ALV4" s="39"/>
      <c r="ALW4" s="39"/>
      <c r="ALX4" s="39"/>
      <c r="ALY4" s="39"/>
      <c r="ALZ4" s="39"/>
      <c r="AMA4" s="39"/>
      <c r="AMB4" s="39"/>
      <c r="AMC4" s="39"/>
      <c r="AMD4" s="39"/>
      <c r="AME4" s="39"/>
      <c r="AMF4" s="39"/>
    </row>
    <row r="5" spans="1:1020" s="37" customFormat="1" ht="20.100000000000001" customHeight="1" x14ac:dyDescent="0.3">
      <c r="A5" s="39" t="s">
        <v>1302</v>
      </c>
      <c r="B5" s="39" t="s">
        <v>1377</v>
      </c>
      <c r="C5" s="61" t="s">
        <v>9</v>
      </c>
      <c r="D5" s="37" t="s">
        <v>9</v>
      </c>
      <c r="E5" s="39" t="s">
        <v>1378</v>
      </c>
      <c r="F5" s="67">
        <v>0</v>
      </c>
      <c r="G5" s="14">
        <v>0</v>
      </c>
      <c r="H5" s="3">
        <v>1</v>
      </c>
      <c r="I5" s="39">
        <v>0</v>
      </c>
      <c r="J5" s="39"/>
      <c r="K5" s="46" t="e">
        <f>IF(ISNUMBER(SEARCH("MK_", A5)), IF(ISNUMBER(SEARCH("1", A5)), 1, IF(ISNUMBER(SEARCH("2", A5)), 2, IF(ISNUMBER(SEARCH("3", A5)), 3, IF(ISNUMBER(SEARCH("4", A5)), 4, IF(ISNUMBER(SEARCH("5", A5)), 5, "-"))))),#REF!)</f>
        <v>#REF!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/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39"/>
      <c r="KX5" s="39"/>
      <c r="KY5" s="39"/>
      <c r="KZ5" s="39"/>
      <c r="LA5" s="39"/>
      <c r="LB5" s="39"/>
      <c r="LC5" s="39"/>
      <c r="LD5" s="39"/>
      <c r="LE5" s="39"/>
      <c r="LF5" s="39"/>
      <c r="LG5" s="39"/>
      <c r="LH5" s="39"/>
      <c r="LI5" s="39"/>
      <c r="LJ5" s="39"/>
      <c r="LK5" s="39"/>
      <c r="LL5" s="39"/>
      <c r="LM5" s="39"/>
      <c r="LN5" s="39"/>
      <c r="LO5" s="39"/>
      <c r="LP5" s="39"/>
      <c r="LQ5" s="39"/>
      <c r="LR5" s="39"/>
      <c r="LS5" s="39"/>
      <c r="LT5" s="39"/>
      <c r="LU5" s="39"/>
      <c r="LV5" s="39"/>
      <c r="LW5" s="39"/>
      <c r="LX5" s="39"/>
      <c r="LY5" s="39"/>
      <c r="LZ5" s="39"/>
      <c r="MA5" s="39"/>
      <c r="MB5" s="39"/>
      <c r="MC5" s="39"/>
      <c r="MD5" s="39"/>
      <c r="ME5" s="39"/>
      <c r="MF5" s="39"/>
      <c r="MG5" s="39"/>
      <c r="MH5" s="39"/>
      <c r="MI5" s="39"/>
      <c r="MJ5" s="39"/>
      <c r="MK5" s="39"/>
      <c r="ML5" s="39"/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39"/>
      <c r="MX5" s="39"/>
      <c r="MY5" s="39"/>
      <c r="MZ5" s="39"/>
      <c r="NA5" s="39"/>
      <c r="NB5" s="39"/>
      <c r="NC5" s="39"/>
      <c r="ND5" s="39"/>
      <c r="NE5" s="39"/>
      <c r="NF5" s="39"/>
      <c r="NG5" s="39"/>
      <c r="NH5" s="39"/>
      <c r="NI5" s="39"/>
      <c r="NJ5" s="39"/>
      <c r="NK5" s="39"/>
      <c r="NL5" s="39"/>
      <c r="NM5" s="39"/>
      <c r="NN5" s="39"/>
      <c r="NO5" s="39"/>
      <c r="NP5" s="39"/>
      <c r="NQ5" s="39"/>
      <c r="NR5" s="39"/>
      <c r="NS5" s="39"/>
      <c r="NT5" s="39"/>
      <c r="NU5" s="39"/>
      <c r="NV5" s="39"/>
      <c r="NW5" s="39"/>
      <c r="NX5" s="39"/>
      <c r="NY5" s="39"/>
      <c r="NZ5" s="39"/>
      <c r="OA5" s="39"/>
      <c r="OB5" s="39"/>
      <c r="OC5" s="39"/>
      <c r="OD5" s="39"/>
      <c r="OE5" s="39"/>
      <c r="OF5" s="39"/>
      <c r="OG5" s="39"/>
      <c r="OH5" s="39"/>
      <c r="OI5" s="39"/>
      <c r="OJ5" s="39"/>
      <c r="OK5" s="39"/>
      <c r="OL5" s="39"/>
      <c r="OM5" s="39"/>
      <c r="ON5" s="39"/>
      <c r="OO5" s="39"/>
      <c r="OP5" s="39"/>
      <c r="OQ5" s="39"/>
      <c r="OR5" s="39"/>
      <c r="OS5" s="39"/>
      <c r="OT5" s="39"/>
      <c r="OU5" s="39"/>
      <c r="OV5" s="39"/>
      <c r="OW5" s="39"/>
      <c r="OX5" s="39"/>
      <c r="OY5" s="39"/>
      <c r="OZ5" s="39"/>
      <c r="PA5" s="39"/>
      <c r="PB5" s="39"/>
      <c r="PC5" s="39"/>
      <c r="PD5" s="39"/>
      <c r="PE5" s="39"/>
      <c r="PF5" s="39"/>
      <c r="PG5" s="39"/>
      <c r="PH5" s="39"/>
      <c r="PI5" s="39"/>
      <c r="PJ5" s="39"/>
      <c r="PK5" s="39"/>
      <c r="PL5" s="39"/>
      <c r="PM5" s="39"/>
      <c r="PN5" s="39"/>
      <c r="PO5" s="39"/>
      <c r="PP5" s="39"/>
      <c r="PQ5" s="39"/>
      <c r="PR5" s="39"/>
      <c r="PS5" s="39"/>
      <c r="PT5" s="39"/>
      <c r="PU5" s="39"/>
      <c r="PV5" s="39"/>
      <c r="PW5" s="39"/>
      <c r="PX5" s="39"/>
      <c r="PY5" s="39"/>
      <c r="PZ5" s="39"/>
      <c r="QA5" s="39"/>
      <c r="QB5" s="39"/>
      <c r="QC5" s="39"/>
      <c r="QD5" s="39"/>
      <c r="QE5" s="39"/>
      <c r="QF5" s="39"/>
      <c r="QG5" s="39"/>
      <c r="QH5" s="39"/>
      <c r="QI5" s="39"/>
      <c r="QJ5" s="39"/>
      <c r="QK5" s="39"/>
      <c r="QL5" s="39"/>
      <c r="QM5" s="39"/>
      <c r="QN5" s="39"/>
      <c r="QO5" s="39"/>
      <c r="QP5" s="39"/>
      <c r="QQ5" s="39"/>
      <c r="QR5" s="39"/>
      <c r="QS5" s="39"/>
      <c r="QT5" s="39"/>
      <c r="QU5" s="39"/>
      <c r="QV5" s="39"/>
      <c r="QW5" s="39"/>
      <c r="QX5" s="39"/>
      <c r="QY5" s="39"/>
      <c r="QZ5" s="39"/>
      <c r="RA5" s="39"/>
      <c r="RB5" s="39"/>
      <c r="RC5" s="39"/>
      <c r="RD5" s="39"/>
      <c r="RE5" s="39"/>
      <c r="RF5" s="39"/>
      <c r="RG5" s="39"/>
      <c r="RH5" s="39"/>
      <c r="RI5" s="39"/>
      <c r="RJ5" s="39"/>
      <c r="RK5" s="39"/>
      <c r="RL5" s="39"/>
      <c r="RM5" s="39"/>
      <c r="RN5" s="39"/>
      <c r="RO5" s="39"/>
      <c r="RP5" s="39"/>
      <c r="RQ5" s="39"/>
      <c r="RR5" s="39"/>
      <c r="RS5" s="39"/>
      <c r="RT5" s="39"/>
      <c r="RU5" s="39"/>
      <c r="RV5" s="39"/>
      <c r="RW5" s="39"/>
      <c r="RX5" s="39"/>
      <c r="RY5" s="39"/>
      <c r="RZ5" s="39"/>
      <c r="SA5" s="39"/>
      <c r="SB5" s="39"/>
      <c r="SC5" s="39"/>
      <c r="SD5" s="39"/>
      <c r="SE5" s="39"/>
      <c r="SF5" s="39"/>
      <c r="SG5" s="39"/>
      <c r="SH5" s="39"/>
      <c r="SI5" s="39"/>
      <c r="SJ5" s="39"/>
      <c r="SK5" s="39"/>
      <c r="SL5" s="39"/>
      <c r="SM5" s="39"/>
      <c r="SN5" s="39"/>
      <c r="SO5" s="39"/>
      <c r="SP5" s="39"/>
      <c r="SQ5" s="39"/>
      <c r="SR5" s="39"/>
      <c r="SS5" s="39"/>
      <c r="ST5" s="39"/>
      <c r="SU5" s="39"/>
      <c r="SV5" s="39"/>
      <c r="SW5" s="39"/>
      <c r="SX5" s="39"/>
      <c r="SY5" s="39"/>
      <c r="SZ5" s="39"/>
      <c r="TA5" s="39"/>
      <c r="TB5" s="39"/>
      <c r="TC5" s="39"/>
      <c r="TD5" s="39"/>
      <c r="TE5" s="39"/>
      <c r="TF5" s="39"/>
      <c r="TG5" s="39"/>
      <c r="TH5" s="39"/>
      <c r="TI5" s="39"/>
      <c r="TJ5" s="39"/>
      <c r="TK5" s="39"/>
      <c r="TL5" s="39"/>
      <c r="TM5" s="39"/>
      <c r="TN5" s="39"/>
      <c r="TO5" s="39"/>
      <c r="TP5" s="39"/>
      <c r="TQ5" s="39"/>
      <c r="TR5" s="39"/>
      <c r="TS5" s="39"/>
      <c r="TT5" s="39"/>
      <c r="TU5" s="39"/>
      <c r="TV5" s="39"/>
      <c r="TW5" s="39"/>
      <c r="TX5" s="39"/>
      <c r="TY5" s="39"/>
      <c r="TZ5" s="39"/>
      <c r="UA5" s="39"/>
      <c r="UB5" s="39"/>
      <c r="UC5" s="39"/>
      <c r="UD5" s="39"/>
      <c r="UE5" s="39"/>
      <c r="UF5" s="39"/>
      <c r="UG5" s="39"/>
      <c r="UH5" s="39"/>
      <c r="UI5" s="39"/>
      <c r="UJ5" s="39"/>
      <c r="UK5" s="39"/>
      <c r="UL5" s="39"/>
      <c r="UM5" s="39"/>
      <c r="UN5" s="39"/>
      <c r="UO5" s="39"/>
      <c r="UP5" s="39"/>
      <c r="UQ5" s="39"/>
      <c r="UR5" s="39"/>
      <c r="US5" s="39"/>
      <c r="UT5" s="39"/>
      <c r="UU5" s="39"/>
      <c r="UV5" s="39"/>
      <c r="UW5" s="39"/>
      <c r="UX5" s="39"/>
      <c r="UY5" s="39"/>
      <c r="UZ5" s="39"/>
      <c r="VA5" s="39"/>
      <c r="VB5" s="39"/>
      <c r="VC5" s="39"/>
      <c r="VD5" s="39"/>
      <c r="VE5" s="39"/>
      <c r="VF5" s="39"/>
      <c r="VG5" s="39"/>
      <c r="VH5" s="39"/>
      <c r="VI5" s="39"/>
      <c r="VJ5" s="39"/>
      <c r="VK5" s="39"/>
      <c r="VL5" s="39"/>
      <c r="VM5" s="39"/>
      <c r="VN5" s="39"/>
      <c r="VO5" s="39"/>
      <c r="VP5" s="39"/>
      <c r="VQ5" s="39"/>
      <c r="VR5" s="39"/>
      <c r="VS5" s="39"/>
      <c r="VT5" s="39"/>
      <c r="VU5" s="39"/>
      <c r="VV5" s="39"/>
      <c r="VW5" s="39"/>
      <c r="VX5" s="39"/>
      <c r="VY5" s="39"/>
      <c r="VZ5" s="39"/>
      <c r="WA5" s="39"/>
      <c r="WB5" s="39"/>
      <c r="WC5" s="39"/>
      <c r="WD5" s="39"/>
      <c r="WE5" s="39"/>
      <c r="WF5" s="39"/>
      <c r="WG5" s="39"/>
      <c r="WH5" s="39"/>
      <c r="WI5" s="39"/>
      <c r="WJ5" s="39"/>
      <c r="WK5" s="39"/>
      <c r="WL5" s="39"/>
      <c r="WM5" s="39"/>
      <c r="WN5" s="39"/>
      <c r="WO5" s="39"/>
      <c r="WP5" s="39"/>
      <c r="WQ5" s="39"/>
      <c r="WR5" s="39"/>
      <c r="WS5" s="39"/>
      <c r="WT5" s="39"/>
      <c r="WU5" s="39"/>
      <c r="WV5" s="39"/>
      <c r="WW5" s="39"/>
      <c r="WX5" s="39"/>
      <c r="WY5" s="39"/>
      <c r="WZ5" s="39"/>
      <c r="XA5" s="39"/>
      <c r="XB5" s="39"/>
      <c r="XC5" s="39"/>
      <c r="XD5" s="39"/>
      <c r="XE5" s="39"/>
      <c r="XF5" s="39"/>
      <c r="XG5" s="39"/>
      <c r="XH5" s="39"/>
      <c r="XI5" s="39"/>
      <c r="XJ5" s="39"/>
      <c r="XK5" s="39"/>
      <c r="XL5" s="39"/>
      <c r="XM5" s="39"/>
      <c r="XN5" s="39"/>
      <c r="XO5" s="39"/>
      <c r="XP5" s="39"/>
      <c r="XQ5" s="39"/>
      <c r="XR5" s="39"/>
      <c r="XS5" s="39"/>
      <c r="XT5" s="39"/>
      <c r="XU5" s="39"/>
      <c r="XV5" s="39"/>
      <c r="XW5" s="39"/>
      <c r="XX5" s="39"/>
      <c r="XY5" s="39"/>
      <c r="XZ5" s="39"/>
      <c r="YA5" s="39"/>
      <c r="YB5" s="39"/>
      <c r="YC5" s="39"/>
      <c r="YD5" s="39"/>
      <c r="YE5" s="39"/>
      <c r="YF5" s="39"/>
      <c r="YG5" s="39"/>
      <c r="YH5" s="39"/>
      <c r="YI5" s="39"/>
      <c r="YJ5" s="39"/>
      <c r="YK5" s="39"/>
      <c r="YL5" s="39"/>
      <c r="YM5" s="39"/>
      <c r="YN5" s="39"/>
      <c r="YO5" s="39"/>
      <c r="YP5" s="39"/>
      <c r="YQ5" s="39"/>
      <c r="YR5" s="39"/>
      <c r="YS5" s="39"/>
      <c r="YT5" s="39"/>
      <c r="YU5" s="39"/>
      <c r="YV5" s="39"/>
      <c r="YW5" s="39"/>
      <c r="YX5" s="39"/>
      <c r="YY5" s="39"/>
      <c r="YZ5" s="39"/>
      <c r="ZA5" s="39"/>
      <c r="ZB5" s="39"/>
      <c r="ZC5" s="39"/>
      <c r="ZD5" s="39"/>
      <c r="ZE5" s="39"/>
      <c r="ZF5" s="39"/>
      <c r="ZG5" s="39"/>
      <c r="ZH5" s="39"/>
      <c r="ZI5" s="39"/>
      <c r="ZJ5" s="39"/>
      <c r="ZK5" s="39"/>
      <c r="ZL5" s="39"/>
      <c r="ZM5" s="39"/>
      <c r="ZN5" s="39"/>
      <c r="ZO5" s="39"/>
      <c r="ZP5" s="39"/>
      <c r="ZQ5" s="39"/>
      <c r="ZR5" s="39"/>
      <c r="ZS5" s="39"/>
      <c r="ZT5" s="39"/>
      <c r="ZU5" s="39"/>
      <c r="ZV5" s="39"/>
      <c r="ZW5" s="39"/>
      <c r="ZX5" s="39"/>
      <c r="ZY5" s="39"/>
      <c r="ZZ5" s="39"/>
      <c r="AAA5" s="39"/>
      <c r="AAB5" s="39"/>
      <c r="AAC5" s="39"/>
      <c r="AAD5" s="39"/>
      <c r="AAE5" s="39"/>
      <c r="AAF5" s="39"/>
      <c r="AAG5" s="39"/>
      <c r="AAH5" s="39"/>
      <c r="AAI5" s="39"/>
      <c r="AAJ5" s="39"/>
      <c r="AAK5" s="39"/>
      <c r="AAL5" s="39"/>
      <c r="AAM5" s="39"/>
      <c r="AAN5" s="39"/>
      <c r="AAO5" s="39"/>
      <c r="AAP5" s="39"/>
      <c r="AAQ5" s="39"/>
      <c r="AAR5" s="39"/>
      <c r="AAS5" s="39"/>
      <c r="AAT5" s="39"/>
      <c r="AAU5" s="39"/>
      <c r="AAV5" s="39"/>
      <c r="AAW5" s="39"/>
      <c r="AAX5" s="39"/>
      <c r="AAY5" s="39"/>
      <c r="AAZ5" s="39"/>
      <c r="ABA5" s="39"/>
      <c r="ABB5" s="39"/>
      <c r="ABC5" s="39"/>
      <c r="ABD5" s="39"/>
      <c r="ABE5" s="39"/>
      <c r="ABF5" s="39"/>
      <c r="ABG5" s="39"/>
      <c r="ABH5" s="39"/>
      <c r="ABI5" s="39"/>
      <c r="ABJ5" s="39"/>
      <c r="ABK5" s="39"/>
      <c r="ABL5" s="39"/>
      <c r="ABM5" s="39"/>
      <c r="ABN5" s="39"/>
      <c r="ABO5" s="39"/>
      <c r="ABP5" s="39"/>
      <c r="ABQ5" s="39"/>
      <c r="ABR5" s="39"/>
      <c r="ABS5" s="39"/>
      <c r="ABT5" s="39"/>
      <c r="ABU5" s="39"/>
      <c r="ABV5" s="39"/>
      <c r="ABW5" s="39"/>
      <c r="ABX5" s="39"/>
      <c r="ABY5" s="39"/>
      <c r="ABZ5" s="39"/>
      <c r="ACA5" s="39"/>
      <c r="ACB5" s="39"/>
      <c r="ACC5" s="39"/>
      <c r="ACD5" s="39"/>
      <c r="ACE5" s="39"/>
      <c r="ACF5" s="39"/>
      <c r="ACG5" s="39"/>
      <c r="ACH5" s="39"/>
      <c r="ACI5" s="39"/>
      <c r="ACJ5" s="39"/>
      <c r="ACK5" s="39"/>
      <c r="ACL5" s="39"/>
      <c r="ACM5" s="39"/>
      <c r="ACN5" s="39"/>
      <c r="ACO5" s="39"/>
      <c r="ACP5" s="39"/>
      <c r="ACQ5" s="39"/>
      <c r="ACR5" s="39"/>
      <c r="ACS5" s="39"/>
      <c r="ACT5" s="39"/>
      <c r="ACU5" s="39"/>
      <c r="ACV5" s="39"/>
      <c r="ACW5" s="39"/>
      <c r="ACX5" s="39"/>
      <c r="ACY5" s="39"/>
      <c r="ACZ5" s="39"/>
      <c r="ADA5" s="39"/>
      <c r="ADB5" s="39"/>
      <c r="ADC5" s="39"/>
      <c r="ADD5" s="39"/>
      <c r="ADE5" s="39"/>
      <c r="ADF5" s="39"/>
      <c r="ADG5" s="39"/>
      <c r="ADH5" s="39"/>
      <c r="ADI5" s="39"/>
      <c r="ADJ5" s="39"/>
      <c r="ADK5" s="39"/>
      <c r="ADL5" s="39"/>
      <c r="ADM5" s="39"/>
      <c r="ADN5" s="39"/>
      <c r="ADO5" s="39"/>
      <c r="ADP5" s="39"/>
      <c r="ADQ5" s="39"/>
      <c r="ADR5" s="39"/>
      <c r="ADS5" s="39"/>
      <c r="ADT5" s="39"/>
      <c r="ADU5" s="39"/>
      <c r="ADV5" s="39"/>
      <c r="ADW5" s="39"/>
      <c r="ADX5" s="39"/>
      <c r="ADY5" s="39"/>
      <c r="ADZ5" s="39"/>
      <c r="AEA5" s="39"/>
      <c r="AEB5" s="39"/>
      <c r="AEC5" s="39"/>
      <c r="AED5" s="39"/>
      <c r="AEE5" s="39"/>
      <c r="AEF5" s="39"/>
      <c r="AEG5" s="39"/>
      <c r="AEH5" s="39"/>
      <c r="AEI5" s="39"/>
      <c r="AEJ5" s="39"/>
      <c r="AEK5" s="39"/>
      <c r="AEL5" s="39"/>
      <c r="AEM5" s="39"/>
      <c r="AEN5" s="39"/>
      <c r="AEO5" s="39"/>
      <c r="AEP5" s="39"/>
      <c r="AEQ5" s="39"/>
      <c r="AER5" s="39"/>
      <c r="AES5" s="39"/>
      <c r="AET5" s="39"/>
      <c r="AEU5" s="39"/>
      <c r="AEV5" s="39"/>
      <c r="AEW5" s="39"/>
      <c r="AEX5" s="39"/>
      <c r="AEY5" s="39"/>
      <c r="AEZ5" s="39"/>
      <c r="AFA5" s="39"/>
      <c r="AFB5" s="39"/>
      <c r="AFC5" s="39"/>
      <c r="AFD5" s="39"/>
      <c r="AFE5" s="39"/>
      <c r="AFF5" s="39"/>
      <c r="AFG5" s="39"/>
      <c r="AFH5" s="39"/>
      <c r="AFI5" s="39"/>
      <c r="AFJ5" s="39"/>
      <c r="AFK5" s="39"/>
      <c r="AFL5" s="39"/>
      <c r="AFM5" s="39"/>
      <c r="AFN5" s="39"/>
      <c r="AFO5" s="39"/>
      <c r="AFP5" s="39"/>
      <c r="AFQ5" s="39"/>
      <c r="AFR5" s="39"/>
      <c r="AFS5" s="39"/>
      <c r="AFT5" s="39"/>
      <c r="AFU5" s="39"/>
      <c r="AFV5" s="39"/>
      <c r="AFW5" s="39"/>
      <c r="AFX5" s="39"/>
      <c r="AFY5" s="39"/>
      <c r="AFZ5" s="39"/>
      <c r="AGA5" s="39"/>
      <c r="AGB5" s="39"/>
      <c r="AGC5" s="39"/>
      <c r="AGD5" s="39"/>
      <c r="AGE5" s="39"/>
      <c r="AGF5" s="39"/>
      <c r="AGG5" s="39"/>
      <c r="AGH5" s="39"/>
      <c r="AGI5" s="39"/>
      <c r="AGJ5" s="39"/>
      <c r="AGK5" s="39"/>
      <c r="AGL5" s="39"/>
      <c r="AGM5" s="39"/>
      <c r="AGN5" s="39"/>
      <c r="AGO5" s="39"/>
      <c r="AGP5" s="39"/>
      <c r="AGQ5" s="39"/>
      <c r="AGR5" s="39"/>
      <c r="AGS5" s="39"/>
      <c r="AGT5" s="39"/>
      <c r="AGU5" s="39"/>
      <c r="AGV5" s="39"/>
      <c r="AGW5" s="39"/>
      <c r="AGX5" s="39"/>
      <c r="AGY5" s="39"/>
      <c r="AGZ5" s="39"/>
      <c r="AHA5" s="39"/>
      <c r="AHB5" s="39"/>
      <c r="AHC5" s="39"/>
      <c r="AHD5" s="39"/>
      <c r="AHE5" s="39"/>
      <c r="AHF5" s="39"/>
      <c r="AHG5" s="39"/>
      <c r="AHH5" s="39"/>
      <c r="AHI5" s="39"/>
      <c r="AHJ5" s="39"/>
      <c r="AHK5" s="39"/>
      <c r="AHL5" s="39"/>
      <c r="AHM5" s="39"/>
      <c r="AHN5" s="39"/>
      <c r="AHO5" s="39"/>
      <c r="AHP5" s="39"/>
      <c r="AHQ5" s="39"/>
      <c r="AHR5" s="39"/>
      <c r="AHS5" s="39"/>
      <c r="AHT5" s="39"/>
      <c r="AHU5" s="39"/>
      <c r="AHV5" s="39"/>
      <c r="AHW5" s="39"/>
      <c r="AHX5" s="39"/>
      <c r="AHY5" s="39"/>
      <c r="AHZ5" s="39"/>
      <c r="AIA5" s="39"/>
      <c r="AIB5" s="39"/>
      <c r="AIC5" s="39"/>
      <c r="AID5" s="39"/>
      <c r="AIE5" s="39"/>
      <c r="AIF5" s="39"/>
      <c r="AIG5" s="39"/>
      <c r="AIH5" s="39"/>
      <c r="AII5" s="39"/>
      <c r="AIJ5" s="39"/>
      <c r="AIK5" s="39"/>
      <c r="AIL5" s="39"/>
      <c r="AIM5" s="39"/>
      <c r="AIN5" s="39"/>
      <c r="AIO5" s="39"/>
      <c r="AIP5" s="39"/>
      <c r="AIQ5" s="39"/>
      <c r="AIR5" s="39"/>
      <c r="AIS5" s="39"/>
      <c r="AIT5" s="39"/>
      <c r="AIU5" s="39"/>
      <c r="AIV5" s="39"/>
      <c r="AIW5" s="39"/>
      <c r="AIX5" s="39"/>
      <c r="AIY5" s="39"/>
      <c r="AIZ5" s="39"/>
      <c r="AJA5" s="39"/>
      <c r="AJB5" s="39"/>
      <c r="AJC5" s="39"/>
      <c r="AJD5" s="39"/>
      <c r="AJE5" s="39"/>
      <c r="AJF5" s="39"/>
      <c r="AJG5" s="39"/>
      <c r="AJH5" s="39"/>
      <c r="AJI5" s="39"/>
      <c r="AJJ5" s="39"/>
      <c r="AJK5" s="39"/>
      <c r="AJL5" s="39"/>
      <c r="AJM5" s="39"/>
      <c r="AJN5" s="39"/>
      <c r="AJO5" s="39"/>
      <c r="AJP5" s="39"/>
      <c r="AJQ5" s="39"/>
      <c r="AJR5" s="39"/>
      <c r="AJS5" s="39"/>
      <c r="AJT5" s="39"/>
      <c r="AJU5" s="39"/>
      <c r="AJV5" s="39"/>
      <c r="AJW5" s="39"/>
      <c r="AJX5" s="39"/>
      <c r="AJY5" s="39"/>
      <c r="AJZ5" s="39"/>
      <c r="AKA5" s="39"/>
      <c r="AKB5" s="39"/>
      <c r="AKC5" s="39"/>
      <c r="AKD5" s="39"/>
      <c r="AKE5" s="39"/>
      <c r="AKF5" s="39"/>
      <c r="AKG5" s="39"/>
      <c r="AKH5" s="39"/>
      <c r="AKI5" s="39"/>
      <c r="AKJ5" s="39"/>
      <c r="AKK5" s="39"/>
      <c r="AKL5" s="39"/>
      <c r="AKM5" s="39"/>
      <c r="AKN5" s="39"/>
      <c r="AKO5" s="39"/>
      <c r="AKP5" s="39"/>
      <c r="AKQ5" s="39"/>
      <c r="AKR5" s="39"/>
      <c r="AKS5" s="39"/>
      <c r="AKT5" s="39"/>
      <c r="AKU5" s="39"/>
      <c r="AKV5" s="39"/>
      <c r="AKW5" s="39"/>
      <c r="AKX5" s="39"/>
      <c r="AKY5" s="39"/>
      <c r="AKZ5" s="39"/>
      <c r="ALA5" s="39"/>
      <c r="ALB5" s="39"/>
      <c r="ALC5" s="39"/>
      <c r="ALD5" s="39"/>
      <c r="ALE5" s="39"/>
      <c r="ALF5" s="39"/>
      <c r="ALG5" s="39"/>
      <c r="ALH5" s="39"/>
      <c r="ALI5" s="39"/>
      <c r="ALJ5" s="39"/>
      <c r="ALK5" s="39"/>
      <c r="ALL5" s="39"/>
      <c r="ALM5" s="39"/>
      <c r="ALN5" s="39"/>
      <c r="ALO5" s="39"/>
      <c r="ALP5" s="39"/>
      <c r="ALQ5" s="39"/>
      <c r="ALR5" s="39"/>
      <c r="ALS5" s="39"/>
      <c r="ALT5" s="39"/>
      <c r="ALU5" s="39"/>
      <c r="ALV5" s="39"/>
      <c r="ALW5" s="39"/>
      <c r="ALX5" s="39"/>
      <c r="ALY5" s="39"/>
      <c r="ALZ5" s="39"/>
      <c r="AMA5" s="39"/>
      <c r="AMB5" s="39"/>
      <c r="AMC5" s="39"/>
      <c r="AMD5" s="39"/>
      <c r="AME5" s="39"/>
      <c r="AMF5" s="39"/>
    </row>
    <row r="6" spans="1:1020" s="37" customFormat="1" ht="20.100000000000001" customHeight="1" x14ac:dyDescent="0.3">
      <c r="A6" s="39" t="s">
        <v>1303</v>
      </c>
      <c r="B6" s="39" t="s">
        <v>1377</v>
      </c>
      <c r="C6" s="61" t="s">
        <v>9</v>
      </c>
      <c r="D6" s="41" t="s">
        <v>9</v>
      </c>
      <c r="E6" s="39" t="s">
        <v>1378</v>
      </c>
      <c r="F6" s="69">
        <v>0</v>
      </c>
      <c r="G6" s="42">
        <v>0</v>
      </c>
      <c r="H6" s="68">
        <v>1</v>
      </c>
      <c r="I6" s="39">
        <v>0</v>
      </c>
      <c r="J6" s="39"/>
      <c r="K6" s="46" t="str">
        <f t="shared" ref="K6" si="1">IF(ISNUMBER(SEARCH("MK_", A6)), IF(ISNUMBER(SEARCH("1", A6)), 1, IF(ISNUMBER(SEARCH("2", A6)), 2, IF(ISNUMBER(SEARCH("3", A6)), 3, IF(ISNUMBER(SEARCH("4", A6)), 4, IF(ISNUMBER(SEARCH("5", A6)), 5, "-"))))),D6)</f>
        <v>-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  <c r="UY6" s="39"/>
      <c r="UZ6" s="39"/>
      <c r="VA6" s="39"/>
      <c r="VB6" s="39"/>
      <c r="VC6" s="39"/>
      <c r="VD6" s="39"/>
      <c r="VE6" s="39"/>
      <c r="VF6" s="39"/>
      <c r="VG6" s="39"/>
      <c r="VH6" s="39"/>
      <c r="VI6" s="39"/>
      <c r="VJ6" s="39"/>
      <c r="VK6" s="39"/>
      <c r="VL6" s="39"/>
      <c r="VM6" s="39"/>
      <c r="VN6" s="39"/>
      <c r="VO6" s="39"/>
      <c r="VP6" s="39"/>
      <c r="VQ6" s="39"/>
      <c r="VR6" s="39"/>
      <c r="VS6" s="39"/>
      <c r="VT6" s="39"/>
      <c r="VU6" s="39"/>
      <c r="VV6" s="39"/>
      <c r="VW6" s="39"/>
      <c r="VX6" s="39"/>
      <c r="VY6" s="39"/>
      <c r="VZ6" s="39"/>
      <c r="WA6" s="39"/>
      <c r="WB6" s="39"/>
      <c r="WC6" s="39"/>
      <c r="WD6" s="39"/>
      <c r="WE6" s="39"/>
      <c r="WF6" s="39"/>
      <c r="WG6" s="39"/>
      <c r="WH6" s="39"/>
      <c r="WI6" s="39"/>
      <c r="WJ6" s="39"/>
      <c r="WK6" s="39"/>
      <c r="WL6" s="39"/>
      <c r="WM6" s="39"/>
      <c r="WN6" s="39"/>
      <c r="WO6" s="39"/>
      <c r="WP6" s="39"/>
      <c r="WQ6" s="39"/>
      <c r="WR6" s="39"/>
      <c r="WS6" s="39"/>
      <c r="WT6" s="39"/>
      <c r="WU6" s="39"/>
      <c r="WV6" s="39"/>
      <c r="WW6" s="39"/>
      <c r="WX6" s="39"/>
      <c r="WY6" s="39"/>
      <c r="WZ6" s="39"/>
      <c r="XA6" s="39"/>
      <c r="XB6" s="39"/>
      <c r="XC6" s="39"/>
      <c r="XD6" s="39"/>
      <c r="XE6" s="39"/>
      <c r="XF6" s="39"/>
      <c r="XG6" s="39"/>
      <c r="XH6" s="39"/>
      <c r="XI6" s="39"/>
      <c r="XJ6" s="39"/>
      <c r="XK6" s="39"/>
      <c r="XL6" s="39"/>
      <c r="XM6" s="39"/>
      <c r="XN6" s="39"/>
      <c r="XO6" s="39"/>
      <c r="XP6" s="39"/>
      <c r="XQ6" s="39"/>
      <c r="XR6" s="39"/>
      <c r="XS6" s="39"/>
      <c r="XT6" s="39"/>
      <c r="XU6" s="39"/>
      <c r="XV6" s="39"/>
      <c r="XW6" s="39"/>
      <c r="XX6" s="39"/>
      <c r="XY6" s="39"/>
      <c r="XZ6" s="39"/>
      <c r="YA6" s="39"/>
      <c r="YB6" s="39"/>
      <c r="YC6" s="39"/>
      <c r="YD6" s="39"/>
      <c r="YE6" s="39"/>
      <c r="YF6" s="39"/>
      <c r="YG6" s="39"/>
      <c r="YH6" s="39"/>
      <c r="YI6" s="39"/>
      <c r="YJ6" s="39"/>
      <c r="YK6" s="39"/>
      <c r="YL6" s="39"/>
      <c r="YM6" s="39"/>
      <c r="YN6" s="39"/>
      <c r="YO6" s="39"/>
      <c r="YP6" s="39"/>
      <c r="YQ6" s="39"/>
      <c r="YR6" s="39"/>
      <c r="YS6" s="39"/>
      <c r="YT6" s="39"/>
      <c r="YU6" s="39"/>
      <c r="YV6" s="39"/>
      <c r="YW6" s="39"/>
      <c r="YX6" s="39"/>
      <c r="YY6" s="39"/>
      <c r="YZ6" s="39"/>
      <c r="ZA6" s="39"/>
      <c r="ZB6" s="39"/>
      <c r="ZC6" s="39"/>
      <c r="ZD6" s="39"/>
      <c r="ZE6" s="39"/>
      <c r="ZF6" s="39"/>
      <c r="ZG6" s="39"/>
      <c r="ZH6" s="39"/>
      <c r="ZI6" s="39"/>
      <c r="ZJ6" s="39"/>
      <c r="ZK6" s="39"/>
      <c r="ZL6" s="39"/>
      <c r="ZM6" s="39"/>
      <c r="ZN6" s="39"/>
      <c r="ZO6" s="39"/>
      <c r="ZP6" s="39"/>
      <c r="ZQ6" s="39"/>
      <c r="ZR6" s="39"/>
      <c r="ZS6" s="39"/>
      <c r="ZT6" s="39"/>
      <c r="ZU6" s="39"/>
      <c r="ZV6" s="39"/>
      <c r="ZW6" s="39"/>
      <c r="ZX6" s="39"/>
      <c r="ZY6" s="39"/>
      <c r="ZZ6" s="39"/>
      <c r="AAA6" s="39"/>
      <c r="AAB6" s="39"/>
      <c r="AAC6" s="39"/>
      <c r="AAD6" s="39"/>
      <c r="AAE6" s="39"/>
      <c r="AAF6" s="39"/>
      <c r="AAG6" s="39"/>
      <c r="AAH6" s="39"/>
      <c r="AAI6" s="39"/>
      <c r="AAJ6" s="39"/>
      <c r="AAK6" s="39"/>
      <c r="AAL6" s="39"/>
      <c r="AAM6" s="39"/>
      <c r="AAN6" s="39"/>
      <c r="AAO6" s="39"/>
      <c r="AAP6" s="39"/>
      <c r="AAQ6" s="39"/>
      <c r="AAR6" s="39"/>
      <c r="AAS6" s="39"/>
      <c r="AAT6" s="39"/>
      <c r="AAU6" s="39"/>
      <c r="AAV6" s="39"/>
      <c r="AAW6" s="39"/>
      <c r="AAX6" s="39"/>
      <c r="AAY6" s="39"/>
      <c r="AAZ6" s="39"/>
      <c r="ABA6" s="39"/>
      <c r="ABB6" s="39"/>
      <c r="ABC6" s="39"/>
      <c r="ABD6" s="39"/>
      <c r="ABE6" s="39"/>
      <c r="ABF6" s="39"/>
      <c r="ABG6" s="39"/>
      <c r="ABH6" s="39"/>
      <c r="ABI6" s="39"/>
      <c r="ABJ6" s="39"/>
      <c r="ABK6" s="39"/>
      <c r="ABL6" s="39"/>
      <c r="ABM6" s="39"/>
      <c r="ABN6" s="39"/>
      <c r="ABO6" s="39"/>
      <c r="ABP6" s="39"/>
      <c r="ABQ6" s="39"/>
      <c r="ABR6" s="39"/>
      <c r="ABS6" s="39"/>
      <c r="ABT6" s="39"/>
      <c r="ABU6" s="39"/>
      <c r="ABV6" s="39"/>
      <c r="ABW6" s="39"/>
      <c r="ABX6" s="39"/>
      <c r="ABY6" s="39"/>
      <c r="ABZ6" s="39"/>
      <c r="ACA6" s="39"/>
      <c r="ACB6" s="39"/>
      <c r="ACC6" s="39"/>
      <c r="ACD6" s="39"/>
      <c r="ACE6" s="39"/>
      <c r="ACF6" s="39"/>
      <c r="ACG6" s="39"/>
      <c r="ACH6" s="39"/>
      <c r="ACI6" s="39"/>
      <c r="ACJ6" s="39"/>
      <c r="ACK6" s="39"/>
      <c r="ACL6" s="39"/>
      <c r="ACM6" s="39"/>
      <c r="ACN6" s="39"/>
      <c r="ACO6" s="39"/>
      <c r="ACP6" s="39"/>
      <c r="ACQ6" s="39"/>
      <c r="ACR6" s="39"/>
      <c r="ACS6" s="39"/>
      <c r="ACT6" s="39"/>
      <c r="ACU6" s="39"/>
      <c r="ACV6" s="39"/>
      <c r="ACW6" s="39"/>
      <c r="ACX6" s="39"/>
      <c r="ACY6" s="39"/>
      <c r="ACZ6" s="39"/>
      <c r="ADA6" s="39"/>
      <c r="ADB6" s="39"/>
      <c r="ADC6" s="39"/>
      <c r="ADD6" s="39"/>
      <c r="ADE6" s="39"/>
      <c r="ADF6" s="39"/>
      <c r="ADG6" s="39"/>
      <c r="ADH6" s="39"/>
      <c r="ADI6" s="39"/>
      <c r="ADJ6" s="39"/>
      <c r="ADK6" s="39"/>
      <c r="ADL6" s="39"/>
      <c r="ADM6" s="39"/>
      <c r="ADN6" s="39"/>
      <c r="ADO6" s="39"/>
      <c r="ADP6" s="39"/>
      <c r="ADQ6" s="39"/>
      <c r="ADR6" s="39"/>
      <c r="ADS6" s="39"/>
      <c r="ADT6" s="39"/>
      <c r="ADU6" s="39"/>
      <c r="ADV6" s="39"/>
      <c r="ADW6" s="39"/>
      <c r="ADX6" s="39"/>
      <c r="ADY6" s="39"/>
      <c r="ADZ6" s="39"/>
      <c r="AEA6" s="39"/>
      <c r="AEB6" s="39"/>
      <c r="AEC6" s="39"/>
      <c r="AED6" s="39"/>
      <c r="AEE6" s="39"/>
      <c r="AEF6" s="39"/>
      <c r="AEG6" s="39"/>
      <c r="AEH6" s="39"/>
      <c r="AEI6" s="39"/>
      <c r="AEJ6" s="39"/>
      <c r="AEK6" s="39"/>
      <c r="AEL6" s="39"/>
      <c r="AEM6" s="39"/>
      <c r="AEN6" s="39"/>
      <c r="AEO6" s="39"/>
      <c r="AEP6" s="39"/>
      <c r="AEQ6" s="39"/>
      <c r="AER6" s="39"/>
      <c r="AES6" s="39"/>
      <c r="AET6" s="39"/>
      <c r="AEU6" s="39"/>
      <c r="AEV6" s="39"/>
      <c r="AEW6" s="39"/>
      <c r="AEX6" s="39"/>
      <c r="AEY6" s="39"/>
      <c r="AEZ6" s="39"/>
      <c r="AFA6" s="39"/>
      <c r="AFB6" s="39"/>
      <c r="AFC6" s="39"/>
      <c r="AFD6" s="39"/>
      <c r="AFE6" s="39"/>
      <c r="AFF6" s="39"/>
      <c r="AFG6" s="39"/>
      <c r="AFH6" s="39"/>
      <c r="AFI6" s="39"/>
      <c r="AFJ6" s="39"/>
      <c r="AFK6" s="39"/>
      <c r="AFL6" s="39"/>
      <c r="AFM6" s="39"/>
      <c r="AFN6" s="39"/>
      <c r="AFO6" s="39"/>
      <c r="AFP6" s="39"/>
      <c r="AFQ6" s="39"/>
      <c r="AFR6" s="39"/>
      <c r="AFS6" s="39"/>
      <c r="AFT6" s="39"/>
      <c r="AFU6" s="39"/>
      <c r="AFV6" s="39"/>
      <c r="AFW6" s="39"/>
      <c r="AFX6" s="39"/>
      <c r="AFY6" s="39"/>
      <c r="AFZ6" s="39"/>
      <c r="AGA6" s="39"/>
      <c r="AGB6" s="39"/>
      <c r="AGC6" s="39"/>
      <c r="AGD6" s="39"/>
      <c r="AGE6" s="39"/>
      <c r="AGF6" s="39"/>
      <c r="AGG6" s="39"/>
      <c r="AGH6" s="39"/>
      <c r="AGI6" s="39"/>
      <c r="AGJ6" s="39"/>
      <c r="AGK6" s="39"/>
      <c r="AGL6" s="39"/>
      <c r="AGM6" s="39"/>
      <c r="AGN6" s="39"/>
      <c r="AGO6" s="39"/>
      <c r="AGP6" s="39"/>
      <c r="AGQ6" s="39"/>
      <c r="AGR6" s="39"/>
      <c r="AGS6" s="39"/>
      <c r="AGT6" s="39"/>
      <c r="AGU6" s="39"/>
      <c r="AGV6" s="39"/>
      <c r="AGW6" s="39"/>
      <c r="AGX6" s="39"/>
      <c r="AGY6" s="39"/>
      <c r="AGZ6" s="39"/>
      <c r="AHA6" s="39"/>
      <c r="AHB6" s="39"/>
      <c r="AHC6" s="39"/>
      <c r="AHD6" s="39"/>
      <c r="AHE6" s="39"/>
      <c r="AHF6" s="39"/>
      <c r="AHG6" s="39"/>
      <c r="AHH6" s="39"/>
      <c r="AHI6" s="39"/>
      <c r="AHJ6" s="39"/>
      <c r="AHK6" s="39"/>
      <c r="AHL6" s="39"/>
      <c r="AHM6" s="39"/>
      <c r="AHN6" s="39"/>
      <c r="AHO6" s="39"/>
      <c r="AHP6" s="39"/>
      <c r="AHQ6" s="39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9"/>
      <c r="AIT6" s="39"/>
      <c r="AIU6" s="39"/>
      <c r="AIV6" s="39"/>
      <c r="AIW6" s="39"/>
      <c r="AIX6" s="39"/>
      <c r="AIY6" s="39"/>
      <c r="AIZ6" s="39"/>
      <c r="AJA6" s="39"/>
      <c r="AJB6" s="39"/>
      <c r="AJC6" s="39"/>
      <c r="AJD6" s="39"/>
      <c r="AJE6" s="39"/>
      <c r="AJF6" s="39"/>
      <c r="AJG6" s="39"/>
      <c r="AJH6" s="39"/>
      <c r="AJI6" s="39"/>
      <c r="AJJ6" s="39"/>
      <c r="AJK6" s="39"/>
      <c r="AJL6" s="39"/>
      <c r="AJM6" s="39"/>
      <c r="AJN6" s="39"/>
      <c r="AJO6" s="39"/>
      <c r="AJP6" s="39"/>
      <c r="AJQ6" s="39"/>
      <c r="AJR6" s="39"/>
      <c r="AJS6" s="39"/>
      <c r="AJT6" s="39"/>
      <c r="AJU6" s="39"/>
      <c r="AJV6" s="39"/>
      <c r="AJW6" s="39"/>
      <c r="AJX6" s="39"/>
      <c r="AJY6" s="39"/>
      <c r="AJZ6" s="39"/>
      <c r="AKA6" s="39"/>
      <c r="AKB6" s="39"/>
      <c r="AKC6" s="39"/>
      <c r="AKD6" s="39"/>
      <c r="AKE6" s="39"/>
      <c r="AKF6" s="39"/>
      <c r="AKG6" s="39"/>
      <c r="AKH6" s="39"/>
      <c r="AKI6" s="39"/>
      <c r="AKJ6" s="39"/>
      <c r="AKK6" s="39"/>
      <c r="AKL6" s="39"/>
      <c r="AKM6" s="39"/>
      <c r="AKN6" s="39"/>
      <c r="AKO6" s="39"/>
      <c r="AKP6" s="39"/>
      <c r="AKQ6" s="39"/>
      <c r="AKR6" s="39"/>
      <c r="AKS6" s="39"/>
      <c r="AKT6" s="39"/>
      <c r="AKU6" s="39"/>
      <c r="AKV6" s="39"/>
      <c r="AKW6" s="39"/>
      <c r="AKX6" s="39"/>
      <c r="AKY6" s="39"/>
      <c r="AKZ6" s="39"/>
      <c r="ALA6" s="39"/>
      <c r="ALB6" s="39"/>
      <c r="ALC6" s="39"/>
      <c r="ALD6" s="39"/>
      <c r="ALE6" s="39"/>
      <c r="ALF6" s="39"/>
      <c r="ALG6" s="39"/>
      <c r="ALH6" s="39"/>
      <c r="ALI6" s="39"/>
      <c r="ALJ6" s="39"/>
      <c r="ALK6" s="39"/>
      <c r="ALL6" s="39"/>
      <c r="ALM6" s="39"/>
      <c r="ALN6" s="39"/>
      <c r="ALO6" s="39"/>
      <c r="ALP6" s="39"/>
      <c r="ALQ6" s="39"/>
      <c r="ALR6" s="39"/>
      <c r="ALS6" s="39"/>
      <c r="ALT6" s="39"/>
      <c r="ALU6" s="39"/>
      <c r="ALV6" s="39"/>
      <c r="ALW6" s="39"/>
      <c r="ALX6" s="39"/>
      <c r="ALY6" s="39"/>
      <c r="ALZ6" s="39"/>
      <c r="AMA6" s="39"/>
      <c r="AMB6" s="39"/>
      <c r="AMC6" s="39"/>
      <c r="AMD6" s="39"/>
      <c r="AME6" s="39"/>
      <c r="AMF6" s="39"/>
    </row>
  </sheetData>
  <conditionalFormatting sqref="C4">
    <cfRule type="containsText" dxfId="63" priority="42" operator="containsText" text="K">
      <formula>NOT(ISERROR(SEARCH("K",C4)))</formula>
    </cfRule>
  </conditionalFormatting>
  <conditionalFormatting sqref="A4:I4">
    <cfRule type="expression" dxfId="62" priority="6827">
      <formula>$A4=$J$13</formula>
    </cfRule>
    <cfRule type="expression" dxfId="61" priority="6828">
      <formula>$A4=$J$11</formula>
    </cfRule>
    <cfRule type="expression" dxfId="60" priority="6829">
      <formula>$A4=$J$12</formula>
    </cfRule>
    <cfRule type="expression" dxfId="59" priority="6830">
      <formula>$A4=$J$10</formula>
    </cfRule>
    <cfRule type="expression" dxfId="58" priority="6831">
      <formula>$A4=$J$8</formula>
    </cfRule>
    <cfRule type="expression" dxfId="57" priority="6832">
      <formula>$A4=$J$9</formula>
    </cfRule>
  </conditionalFormatting>
  <conditionalFormatting sqref="A4:I4">
    <cfRule type="expression" dxfId="56" priority="6833">
      <formula>$A4=$J$14</formula>
    </cfRule>
  </conditionalFormatting>
  <conditionalFormatting sqref="A4:I4">
    <cfRule type="expression" dxfId="55" priority="6834">
      <formula>$A4=$J$15</formula>
    </cfRule>
  </conditionalFormatting>
  <conditionalFormatting sqref="A4:K4">
    <cfRule type="expression" dxfId="54" priority="6835">
      <formula>$D4=$J$15</formula>
    </cfRule>
    <cfRule type="expression" dxfId="53" priority="6836">
      <formula>$D4=$J$14</formula>
    </cfRule>
    <cfRule type="expression" dxfId="52" priority="6837">
      <formula>$D4=$J$11</formula>
    </cfRule>
    <cfRule type="expression" dxfId="51" priority="6838">
      <formula>$D4=$J$12</formula>
    </cfRule>
    <cfRule type="expression" dxfId="50" priority="6839">
      <formula>$D4=$J$10</formula>
    </cfRule>
    <cfRule type="expression" dxfId="49" priority="6840">
      <formula>$D4=$J$8</formula>
    </cfRule>
    <cfRule type="expression" dxfId="48" priority="6841">
      <formula>$D4=$J$9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" id="{85B3EA94-B24F-4701-989B-62B102716719}">
            <xm:f>'НС03 Номинал'!$A2='НС03 Номинал'!$J$14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id="{2962D4F1-E3FF-4B40-84A4-932AD5FB38B2}">
            <xm:f>'НС03 Номинал'!$A2='НС03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id="{5D042E5F-0F01-4A1F-BBAF-7F036A74A34D}">
            <xm:f>'НС03 Номинал'!$A2='НС03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2" id="{1DB2E498-676E-4C34-B8E8-565754828D94}">
            <xm:f>'НС03 Номинал'!$A2='НС03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3" id="{D09197C0-F620-465B-9083-4B69E027796A}">
            <xm:f>'НС03 Номинал'!$A2='НС03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4" id="{63FF668B-98D0-443B-A112-1242970EC4A6}">
            <xm:f>'НС03 Номинал'!$A2='НС03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A2:I3</xm:sqref>
        </x14:conditionalFormatting>
        <x14:conditionalFormatting xmlns:xm="http://schemas.microsoft.com/office/excel/2006/main">
          <x14:cfRule type="containsText" priority="58" operator="containsText" text="K" id="{7C8E7419-61E7-468C-9A90-BD22DA924EB2}">
            <xm:f>NOT(ISERROR(SEARCH("K",'НС03 Номинал'!C2)))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C2:C3</xm:sqref>
        </x14:conditionalFormatting>
        <x14:conditionalFormatting xmlns:xm="http://schemas.microsoft.com/office/excel/2006/main">
          <x14:cfRule type="expression" priority="57" id="{0057BCB4-A1CB-4092-A333-46F9E20E98FB}">
            <xm:f>'НС03 Номинал'!$A2='НС03 Номинал'!$J$15</xm:f>
            <x14:dxf>
              <fill>
                <patternFill>
                  <bgColor rgb="FF00B050"/>
                </patternFill>
              </fill>
            </x14:dxf>
          </x14:cfRule>
          <xm:sqref>A2:I3</xm:sqref>
        </x14:conditionalFormatting>
        <x14:conditionalFormatting xmlns:xm="http://schemas.microsoft.com/office/excel/2006/main">
          <x14:cfRule type="expression" priority="56" id="{87B3C109-EE8E-43D8-A7E7-376E07928D6F}">
            <xm:f>'НС03 Номинал'!$A2='НС03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A2:I3</xm:sqref>
        </x14:conditionalFormatting>
        <x14:conditionalFormatting xmlns:xm="http://schemas.microsoft.com/office/excel/2006/main">
          <x14:cfRule type="expression" priority="49" id="{B94B21DE-2C84-45D5-89F6-609482AA72EA}">
            <xm:f>'НС03 Номинал'!$D2='НС03 Номинал'!$J$16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0" id="{D22B5CF7-958D-41E6-B6DC-96D5B6A2BD11}">
            <xm:f>'НС03 Номинал'!$D2='НС03 Номинал'!$J$15</xm:f>
            <x14:dxf>
              <fill>
                <patternFill>
                  <bgColor rgb="FF00B050"/>
                </patternFill>
              </fill>
            </x14:dxf>
          </x14:cfRule>
          <x14:cfRule type="expression" priority="51" id="{03D43B9D-B70D-4031-8DA0-A51710ACD137}">
            <xm:f>'НС03 Номинал'!$D2='НС03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2" id="{96D6C324-56EA-4DCB-BD78-9923F6936832}">
            <xm:f>'НС03 Номинал'!$D2='НС03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3" id="{1F951D17-8D1E-41EF-BAEB-A9A70459198B}">
            <xm:f>'НС03 Номинал'!$D2='НС03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4" id="{095553C2-6293-4E5E-A195-6632A0797205}">
            <xm:f>'НС03 Номинал'!$D2='НС03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5" id="{A3FF6DFB-B934-48E6-A269-1B020B7EED8B}">
            <xm:f>'НС03 Номинал'!$D2='НС03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A2:K3</xm:sqref>
        </x14:conditionalFormatting>
        <x14:conditionalFormatting xmlns:xm="http://schemas.microsoft.com/office/excel/2006/main">
          <x14:cfRule type="expression" priority="27" id="{87D8BBA3-FB11-4B33-B269-F600724EC91E}">
            <xm:f>#REF!=#REF!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CA0D974D-7E4E-4D05-8323-A64747D7F0C9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9E91A289-4C53-478D-A4AE-32E020105D53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83310752-42EC-4683-B8AC-D6F4C576078B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A11F48F5-5D48-465E-A4B9-9AC1D258A7E3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82CEF2D9-73C2-4813-AB08-288C1B0FF646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A5:C5 E5 I5</xm:sqref>
        </x14:conditionalFormatting>
        <x14:conditionalFormatting xmlns:xm="http://schemas.microsoft.com/office/excel/2006/main">
          <x14:cfRule type="expression" priority="26" id="{734FD031-F480-4714-B5BA-B941D7F677E0}">
            <xm:f>#REF!=#REF!</xm:f>
            <x14:dxf>
              <fill>
                <patternFill>
                  <bgColor rgb="FF00B050"/>
                </patternFill>
              </fill>
            </x14:dxf>
          </x14:cfRule>
          <xm:sqref>A5:C5 E5 I5</xm:sqref>
        </x14:conditionalFormatting>
        <x14:conditionalFormatting xmlns:xm="http://schemas.microsoft.com/office/excel/2006/main">
          <x14:cfRule type="expression" priority="25" id="{FE1FE285-9A88-4276-A814-EC553359FA36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A5:C5 E5 I5</xm:sqref>
        </x14:conditionalFormatting>
        <x14:conditionalFormatting xmlns:xm="http://schemas.microsoft.com/office/excel/2006/main">
          <x14:cfRule type="containsText" priority="24" operator="containsText" text="K" id="{B687252D-96F0-4B5E-94A5-C320F9744A5B}">
            <xm:f>NOT(ISERROR(SEARCH("K",#REF!)))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C5</xm:sqref>
        </x14:conditionalFormatting>
        <x14:conditionalFormatting xmlns:xm="http://schemas.microsoft.com/office/excel/2006/main">
          <x14:cfRule type="expression" priority="17" id="{440F5F14-9B6B-4CE9-BA91-3177A4102715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83E520AD-6E73-4111-ADF8-AA1A3AFE4537}">
            <xm:f>#REF!=#REF!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A656B214-4A4A-4063-986A-C72FDD0EAF54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4D55CBD1-FF5F-4284-B97E-748D0A137C99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69D7FAD2-B997-4E40-8144-985985FE0B35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74ADA7A1-407C-4B0F-80A2-21DE66AB075E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6968754A-B38B-4A9D-B857-04D5E2E6C936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A5:C5 E5 I5:K5</xm:sqref>
        </x14:conditionalFormatting>
        <x14:conditionalFormatting xmlns:xm="http://schemas.microsoft.com/office/excel/2006/main">
          <x14:cfRule type="expression" priority="11" id="{B1A593B6-7596-409E-AB34-380FF6CBD4C6}">
            <xm:f>#REF!=#REF!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78CA91DB-99F5-49FF-B8FE-9544F9AB2B1F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BD4A846C-19B1-4217-892B-641C0D0954E4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B116AE55-F1A0-4D46-9F30-BC149F822174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B72C97C6-1691-4228-8644-E32FB1EEF03A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38175371-A1E5-4618-A727-2DA14DBC6958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A6:E6 G6:I6</xm:sqref>
        </x14:conditionalFormatting>
        <x14:conditionalFormatting xmlns:xm="http://schemas.microsoft.com/office/excel/2006/main">
          <x14:cfRule type="expression" priority="10" id="{53B35D62-27D6-4EFD-9E21-1323DC71DE4C}">
            <xm:f>#REF!=#REF!</xm:f>
            <x14:dxf>
              <fill>
                <patternFill>
                  <bgColor rgb="FF00B050"/>
                </patternFill>
              </fill>
            </x14:dxf>
          </x14:cfRule>
          <xm:sqref>A6:E6 G6:I6</xm:sqref>
        </x14:conditionalFormatting>
        <x14:conditionalFormatting xmlns:xm="http://schemas.microsoft.com/office/excel/2006/main">
          <x14:cfRule type="expression" priority="9" id="{90B5EC52-B902-4172-B7D5-7D52710747E0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A6:E6 G6:I6</xm:sqref>
        </x14:conditionalFormatting>
        <x14:conditionalFormatting xmlns:xm="http://schemas.microsoft.com/office/excel/2006/main">
          <x14:cfRule type="containsText" priority="8" operator="containsText" text="K" id="{587FBA48-E345-4E2D-AB9F-2E9858CE8D20}">
            <xm:f>NOT(ISERROR(SEARCH("K",#REF!)))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1" id="{9732BCDB-AF6C-4740-8356-EF28793CD361}">
            <xm:f>#REF!=#REF!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A4E6FCD-F913-4D1A-AB52-B781522DC6EE}">
            <xm:f>#REF!=#REF!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C8978655-F3B9-4A97-B03A-A2296D99AF4C}">
            <xm:f>#REF!=#REF!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46F3CFC5-7AC6-411C-8907-B242F63943BD}">
            <xm:f>#REF!=#REF!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DF9CE4-A603-4542-A84B-9FE49CD7A4AE}">
            <xm:f>#REF!=#REF!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40EFC0BF-895F-44D6-8E78-2872E219CC92}">
            <xm:f>#REF!=#REF!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9074F0B7-6FF9-48A9-B772-47A764EF95B3}">
            <xm:f>#REF!=#REF!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A6:E6 G6:K6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23" t="s">
        <v>26</v>
      </c>
      <c r="B1" s="23" t="s">
        <v>24</v>
      </c>
    </row>
    <row r="2" spans="1:2" x14ac:dyDescent="0.25">
      <c r="A2" t="s">
        <v>1369</v>
      </c>
      <c r="B2" t="s">
        <v>1349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cols>
    <col min="1" max="1" width="79" customWidth="1"/>
  </cols>
  <sheetData>
    <row r="1" spans="1:1" x14ac:dyDescent="0.25">
      <c r="A1" s="71" t="s">
        <v>1740</v>
      </c>
    </row>
    <row r="2" spans="1:1" x14ac:dyDescent="0.25">
      <c r="A2" s="2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НС03 Номинал</vt:lpstr>
      <vt:lpstr>Установка Uпит Номинал</vt:lpstr>
      <vt:lpstr>DeviceInformation</vt:lpstr>
      <vt:lpstr>Settings</vt:lpstr>
      <vt:lpstr>EmergencyBreaking</vt:lpstr>
      <vt:lpstr>Отладка АСБЛ</vt:lpstr>
      <vt:lpstr>VoltageSupply</vt:lpstr>
      <vt:lpstr>ProgramName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2022-07-06T04:58:24Z</dcterms:modified>
  <dc:language>ru-RU</dc:language>
</cp:coreProperties>
</file>